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Sjcoels406\財務企画部-財政課$\08020_財政状況資料集\R6\02　財政状況資料集（R6決算）（２回目）\04_HP掲載\"/>
    </mc:Choice>
  </mc:AlternateContent>
  <xr:revisionPtr revIDLastSave="0" documentId="13_ncr:1_{FFC2DF9A-A8DE-42F6-94DB-5BCC7D939B12}" xr6:coauthVersionLast="47" xr6:coauthVersionMax="47" xr10:uidLastSave="{00000000-0000-0000-0000-000000000000}"/>
  <bookViews>
    <workbookView xWindow="28680" yWindow="270" windowWidth="25440" windowHeight="15270" firstSheet="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33" i="12" l="1"/>
  <c r="AA32" i="12"/>
  <c r="AA31" i="12"/>
  <c r="AA30" i="12"/>
  <c r="AA29" i="12"/>
  <c r="AA28" i="12"/>
  <c r="AA9" i="12"/>
  <c r="AA7" i="12"/>
  <c r="BG35" i="10"/>
  <c r="BG34" i="10"/>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CO35" i="10"/>
  <c r="CO34" i="10"/>
  <c r="BW34" i="10"/>
  <c r="BW35" i="10" s="1"/>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36" i="10" l="1"/>
  <c r="U34" i="10" l="1"/>
  <c r="U35" i="10" l="1"/>
  <c r="U36" i="10" s="1"/>
  <c r="BE34" i="10" l="1"/>
  <c r="BE35" i="10" s="1"/>
  <c r="AM34" i="10"/>
  <c r="AM35" i="10" s="1"/>
  <c r="AM36" i="10" s="1"/>
</calcChain>
</file>

<file path=xl/sharedStrings.xml><?xml version="1.0" encoding="utf-8"?>
<sst xmlns="http://schemas.openxmlformats.org/spreadsheetml/2006/main" count="1131" uniqueCount="577">
  <si>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</si>
  <si>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</si>
  <si>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</si>
  <si>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</si>
  <si>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</si>
  <si>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</si>
  <si>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</si>
  <si>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</si>
  <si>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</si>
  <si>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</si>
  <si>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</si>
  <si>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</si>
  <si>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</si>
  <si>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</si>
  <si>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</si>
  <si>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</si>
  <si>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</si>
  <si>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</si>
  <si>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</si>
  <si>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</si>
  <si>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</si>
  <si>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</si>
  <si>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</si>
  <si>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</si>
  <si>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</si>
  <si>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</si>
  <si>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</si>
  <si>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</si>
  <si>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</si>
  <si>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</si>
  <si>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</si>
  <si>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</si>
  <si>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</si>
  <si>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</si>
  <si>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</si>
  <si>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</si>
  <si>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</si>
  <si>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</si>
  <si>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</si>
  <si>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</si>
  <si>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</si>
  <si>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</si>
  <si>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</si>
  <si>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</si>
  <si>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</si>
  <si>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</si>
  <si>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</si>
  <si>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</si>
  <si>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</si>
  <si>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</si>
  <si>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</si>
  <si>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</si>
  <si>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</si>
  <si>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</si>
  <si>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</si>
  <si>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</si>
  <si>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</si>
  <si>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</si>
  <si>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</si>
  <si>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</si>
  <si>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</si>
  <si>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</si>
  <si>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</si>
  <si>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</si>
  <si>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</si>
  <si>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</si>
  <si>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</si>
  <si>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</si>
  <si>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</si>
  <si>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</si>
  <si>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</si>
  <si>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</si>
  <si>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</si>
  <si>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</si>
  <si>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</si>
  <si>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</si>
  <si>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</si>
  <si>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</si>
  <si>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</si>
  <si>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愛媛県</t>
    <phoneticPr fontId="5"/>
  </si>
  <si>
    <t>市町村類型</t>
    <phoneticPr fontId="5"/>
  </si>
  <si>
    <t>Ⅲ－２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</si>
  <si>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</si>
  <si>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</si>
  <si>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</si>
  <si>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</si>
  <si>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</si>
  <si>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</si>
  <si>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</si>
  <si>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</si>
  <si>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</si>
  <si>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</si>
  <si>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</si>
  <si>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</si>
  <si>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西条市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</si>
  <si>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</si>
  <si>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</si>
  <si>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</si>
  <si>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</si>
  <si>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</si>
  <si>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</si>
  <si>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</si>
  <si>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</si>
  <si>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</si>
  <si>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</si>
  <si>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</si>
  <si>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</si>
  <si>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</si>
  <si>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</si>
  <si>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</si>
  <si>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</si>
  <si>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</si>
  <si>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</si>
  <si>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</si>
  <si>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</si>
  <si>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</si>
  <si>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</si>
  <si>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-3.1</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</si>
  <si>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</si>
  <si>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</si>
  <si>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</si>
  <si>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</si>
  <si>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</si>
  <si>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</si>
  <si>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</si>
  <si>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</si>
  <si>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</si>
  <si>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</si>
  <si>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</si>
  <si>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</si>
  <si>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</si>
  <si>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</si>
  <si>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</si>
  <si>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</si>
  <si>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</si>
  <si>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</si>
  <si>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</si>
  <si>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</si>
  <si>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</si>
  <si>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</si>
  <si>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</si>
  <si>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-1.0</t>
    <phoneticPr fontId="5"/>
  </si>
  <si>
    <t>基準財政需要額</t>
    <phoneticPr fontId="25"/>
  </si>
  <si>
    <t>うち日本人(％)</t>
    <phoneticPr fontId="5"/>
  </si>
  <si>
    <t>-1.3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</si>
  <si>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</si>
  <si>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</si>
  <si>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</si>
  <si>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</si>
  <si>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</si>
  <si>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</si>
  <si>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</si>
  <si>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</si>
  <si>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</si>
  <si>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</si>
  <si>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</si>
  <si>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</si>
  <si>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</si>
  <si>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</si>
  <si>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</si>
  <si>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</si>
  <si>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</si>
  <si>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</si>
  <si>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</si>
  <si>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</si>
  <si>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</si>
  <si>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</si>
  <si>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</si>
  <si>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</si>
  <si>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</si>
  <si>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</si>
  <si>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</si>
  <si>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</si>
  <si>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</si>
  <si>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</si>
  <si>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</si>
  <si>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</si>
  <si>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</si>
  <si>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</si>
  <si>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</si>
  <si>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</si>
  <si>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</si>
  <si>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</si>
  <si>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</si>
  <si>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</si>
  <si>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</si>
  <si>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</si>
  <si>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</si>
  <si>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</si>
  <si>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</si>
  <si>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</si>
  <si>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</si>
  <si>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</si>
  <si>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</si>
  <si>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</si>
  <si>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</si>
  <si>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</si>
  <si>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</si>
  <si>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</si>
  <si>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</si>
  <si>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</si>
  <si>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</si>
  <si>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</si>
  <si>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愛媛県西条市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</si>
  <si>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</si>
  <si>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</si>
  <si>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</si>
  <si>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</si>
  <si>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</si>
  <si>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</si>
  <si>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</si>
  <si>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</si>
  <si>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</si>
  <si>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</si>
  <si>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</si>
  <si>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</si>
  <si>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</si>
  <si>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</si>
  <si>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</si>
  <si>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</si>
  <si>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</si>
  <si>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</si>
  <si>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</si>
  <si>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</si>
  <si>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</si>
  <si>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</si>
  <si>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</si>
  <si>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</si>
  <si>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</si>
  <si>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</si>
  <si>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</si>
  <si>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</si>
  <si>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</si>
  <si>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</si>
  <si>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</si>
  <si>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</si>
  <si>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</si>
  <si>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</si>
  <si>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</si>
  <si>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</si>
  <si>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</si>
  <si>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</si>
  <si>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</si>
  <si>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</si>
  <si>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</si>
  <si>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</si>
  <si>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</si>
  <si>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</si>
  <si>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</si>
  <si>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</si>
  <si>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</si>
  <si>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</si>
  <si>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</si>
  <si>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</si>
  <si>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</si>
  <si>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</si>
  <si>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</si>
  <si>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</si>
  <si>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</si>
  <si>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</si>
  <si>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</si>
  <si>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</si>
  <si>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</si>
  <si>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</si>
  <si>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</si>
  <si>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</si>
  <si>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</si>
  <si>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</si>
  <si>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</si>
  <si>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</si>
  <si>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</si>
  <si>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</si>
  <si>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</si>
  <si>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</si>
  <si>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</si>
  <si>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</si>
  <si>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</si>
  <si>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</si>
  <si>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</si>
  <si>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</si>
  <si>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</si>
  <si>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</si>
  <si>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</si>
  <si>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</si>
  <si>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</si>
  <si>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</si>
  <si>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</si>
  <si>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</si>
  <si>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</si>
  <si>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</si>
  <si>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</si>
  <si>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</si>
  <si>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</si>
  <si>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</si>
  <si>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</si>
  <si>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</si>
  <si>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</si>
  <si>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</si>
  <si>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</si>
  <si>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</si>
  <si>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</si>
  <si>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</si>
  <si>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</si>
  <si>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</si>
  <si>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</si>
  <si>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</si>
  <si>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</si>
  <si>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</si>
  <si>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</si>
  <si>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</si>
  <si>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</si>
  <si>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</si>
  <si>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</si>
  <si>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</si>
  <si>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</si>
  <si>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</si>
  <si>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</si>
  <si>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</si>
  <si>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</si>
  <si>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</si>
  <si>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</si>
  <si>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</si>
  <si>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</si>
  <si>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</si>
  <si>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</si>
  <si>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</si>
  <si>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</si>
  <si>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観光施設</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</si>
  <si>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</si>
  <si>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</si>
  <si>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</si>
  <si>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</si>
  <si>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</si>
  <si>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</si>
  <si>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</si>
  <si>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</si>
  <si>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</si>
  <si>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</si>
  <si>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</si>
  <si>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</si>
  <si>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</si>
  <si>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</si>
  <si>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</si>
  <si>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</si>
  <si>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</si>
  <si>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</si>
  <si>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</si>
  <si>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</si>
  <si>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</si>
  <si>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</si>
  <si>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</si>
  <si>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</si>
  <si>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</si>
  <si>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</si>
  <si>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愛媛県西条市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</si>
  <si>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</si>
  <si>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</si>
  <si>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</si>
  <si>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</si>
  <si>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</si>
  <si>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</si>
  <si>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</si>
  <si>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</si>
  <si>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</si>
  <si>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</si>
  <si>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</si>
  <si>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</si>
  <si>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</si>
  <si>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</si>
  <si>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</si>
  <si>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</si>
  <si>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</si>
  <si>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</si>
  <si>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</si>
  <si>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</si>
  <si>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ひうち地域振興整備事業特別会計</t>
    <phoneticPr fontId="5"/>
  </si>
  <si>
    <t>畑地かん水事業特別会計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</si>
  <si>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</si>
  <si>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</si>
  <si>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</si>
  <si>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</si>
  <si>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</si>
  <si>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</si>
  <si>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</si>
  <si>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</si>
  <si>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</si>
  <si>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</si>
  <si>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</si>
  <si>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</si>
  <si>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</si>
  <si>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</si>
  <si>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</si>
  <si>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後期高齢者医療保険特別会計</t>
    <phoneticPr fontId="5"/>
  </si>
  <si>
    <t>水道事業会計</t>
    <phoneticPr fontId="5"/>
  </si>
  <si>
    <t>法適用企業</t>
    <phoneticPr fontId="5"/>
  </si>
  <si>
    <t>病院事業会計</t>
    <phoneticPr fontId="5"/>
  </si>
  <si>
    <t>公共下水道事業会計</t>
    <phoneticPr fontId="5"/>
  </si>
  <si>
    <t>小松地域交流事業特別会計</t>
    <phoneticPr fontId="5"/>
  </si>
  <si>
    <t>法非適用企業</t>
    <phoneticPr fontId="5"/>
  </si>
  <si>
    <t>本谷温泉事業特別会計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</si>
  <si>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</si>
  <si>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</si>
  <si>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</si>
  <si>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</si>
  <si>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</si>
  <si>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</si>
  <si>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</si>
  <si>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</si>
  <si>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</si>
  <si>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</si>
  <si>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</si>
  <si>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</si>
  <si>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</si>
  <si>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</si>
  <si>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</si>
  <si>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</si>
  <si>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</si>
  <si>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</si>
  <si>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</si>
  <si>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</si>
  <si>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</si>
  <si>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</si>
  <si>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</si>
  <si>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</si>
  <si>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</si>
  <si>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</si>
  <si>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</si>
  <si>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</si>
  <si>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</si>
  <si>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</si>
  <si>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</si>
  <si>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</si>
  <si>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</si>
  <si>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</si>
  <si>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</si>
  <si>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</si>
  <si>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</si>
  <si>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</si>
  <si>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</si>
  <si>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</si>
  <si>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</si>
  <si>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</si>
  <si>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</si>
  <si>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</si>
  <si>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</si>
  <si>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</si>
  <si>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</si>
  <si>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</si>
  <si>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</si>
  <si>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</si>
  <si>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</si>
  <si>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</si>
  <si>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</si>
  <si>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</si>
  <si>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</si>
  <si>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</si>
  <si>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</si>
  <si>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</si>
  <si>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</si>
  <si>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</si>
  <si>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</si>
  <si>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</si>
  <si>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</si>
  <si>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</si>
  <si>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</si>
  <si>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</si>
  <si>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</si>
  <si>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</si>
  <si>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</si>
  <si>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</si>
  <si>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</si>
  <si>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</si>
  <si>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</si>
  <si>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</si>
  <si>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</si>
  <si>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</si>
  <si>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</si>
  <si>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</si>
  <si>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</si>
  <si>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</si>
  <si>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</si>
  <si>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</si>
  <si>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</si>
  <si>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</si>
  <si>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</si>
  <si>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</si>
  <si>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</si>
  <si>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</si>
  <si>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</si>
  <si>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</si>
  <si>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</si>
  <si>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</si>
  <si>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</si>
  <si>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</si>
  <si>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</si>
  <si>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</si>
  <si>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</si>
  <si>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</si>
  <si>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</si>
  <si>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</si>
  <si>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</si>
  <si>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</si>
  <si>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</si>
  <si>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</si>
  <si>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</si>
  <si>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</si>
  <si>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</si>
  <si>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</si>
  <si>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</si>
  <si>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</si>
  <si>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</si>
  <si>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</si>
  <si>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</si>
  <si>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</si>
  <si>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</si>
  <si>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</si>
  <si>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</si>
  <si>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</si>
  <si>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</si>
  <si>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</si>
  <si>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</si>
  <si>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</si>
  <si>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</si>
  <si>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</si>
  <si>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</si>
  <si>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</si>
  <si>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</si>
  <si>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</si>
  <si>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</si>
  <si>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</si>
  <si>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</si>
  <si>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</si>
  <si>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</si>
  <si>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</si>
  <si>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</si>
  <si>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1.46</t>
  </si>
  <si>
    <t>一般会計</t>
  </si>
  <si>
    <t>水道事業会計</t>
  </si>
  <si>
    <t>公共下水道事業会計</t>
  </si>
  <si>
    <t>介護保険特別会計</t>
  </si>
  <si>
    <t>後期高齢者医療保険特別会計</t>
  </si>
  <si>
    <t>畑地かん水事業特別会計</t>
  </si>
  <si>
    <t>国民健康保険特別会計</t>
  </si>
  <si>
    <t>病院事業会計</t>
  </si>
  <si>
    <t>その他会計（赤字）</t>
  </si>
  <si>
    <t>その他会計（黒字）</t>
  </si>
  <si>
    <t>R02</t>
    <phoneticPr fontId="5"/>
  </si>
  <si>
    <t>R03</t>
    <phoneticPr fontId="5"/>
  </si>
  <si>
    <t>R04</t>
    <phoneticPr fontId="5"/>
  </si>
  <si>
    <t>R05</t>
    <phoneticPr fontId="5"/>
  </si>
  <si>
    <t>R06</t>
    <phoneticPr fontId="5"/>
  </si>
  <si>
    <t>-</t>
    <phoneticPr fontId="2"/>
  </si>
  <si>
    <t>愛媛県地方税滞納整理機構</t>
    <rPh sb="0" eb="3">
      <t>エヒメケン</t>
    </rPh>
    <rPh sb="3" eb="12">
      <t>チホウゼイタイノウセイリキコウ</t>
    </rPh>
    <phoneticPr fontId="2"/>
  </si>
  <si>
    <t>愛媛県市町総合事務組合（消防補填事業分）</t>
    <rPh sb="0" eb="3">
      <t>エヒメケン</t>
    </rPh>
    <rPh sb="3" eb="5">
      <t>シマチ</t>
    </rPh>
    <rPh sb="5" eb="11">
      <t>ソウゴウジムクミアイ</t>
    </rPh>
    <rPh sb="12" eb="14">
      <t>ショウボウ</t>
    </rPh>
    <rPh sb="14" eb="16">
      <t>ホテン</t>
    </rPh>
    <rPh sb="16" eb="18">
      <t>ジギョウ</t>
    </rPh>
    <rPh sb="18" eb="19">
      <t>ブン</t>
    </rPh>
    <phoneticPr fontId="2"/>
  </si>
  <si>
    <t>愛媛県後期高齢者医療広域連合(一般会計)</t>
    <rPh sb="0" eb="14">
      <t>エヒメケンコウキコウレイシャイリョウコウイキレンゴウ</t>
    </rPh>
    <rPh sb="15" eb="19">
      <t>イッパンカイケイ</t>
    </rPh>
    <phoneticPr fontId="2"/>
  </si>
  <si>
    <t>愛媛県後期高齢者医療広域連合（後期高齢者医療特別会計）</t>
    <rPh sb="0" eb="3">
      <t>エヒメケン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</si>
  <si>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西条市産業情報支援センター</t>
    <rPh sb="0" eb="3">
      <t>サイジョウシ</t>
    </rPh>
    <rPh sb="3" eb="9">
      <t>サンギョウジョウホウシエン</t>
    </rPh>
    <phoneticPr fontId="2"/>
  </si>
  <si>
    <t>西条市スポーツ協会</t>
    <rPh sb="0" eb="3">
      <t>サイジョウシ</t>
    </rPh>
    <rPh sb="7" eb="9">
      <t>キョウカイ</t>
    </rPh>
    <phoneticPr fontId="2"/>
  </si>
  <si>
    <t>西条市土地開発公社</t>
    <rPh sb="0" eb="3">
      <t>サイジョウシ</t>
    </rPh>
    <rPh sb="3" eb="9">
      <t>トチカイハツコウシャ</t>
    </rPh>
    <phoneticPr fontId="2"/>
  </si>
  <si>
    <t>佐伯記念育英会</t>
    <rPh sb="0" eb="7">
      <t>サエキキネンイクエイカイ</t>
    </rPh>
    <phoneticPr fontId="2"/>
  </si>
  <si>
    <t>ソラヤマいしづち</t>
    <phoneticPr fontId="2"/>
  </si>
  <si>
    <t>合併振興基金</t>
    <rPh sb="0" eb="6">
      <t>ガッペイシンコウキキン</t>
    </rPh>
    <phoneticPr fontId="5"/>
  </si>
  <si>
    <t>公共施設再編整備基金</t>
    <rPh sb="0" eb="10">
      <t>コウキョウシセツサイヘンセイビキキン</t>
    </rPh>
    <phoneticPr fontId="5"/>
  </si>
  <si>
    <t>福祉基金</t>
    <rPh sb="0" eb="4">
      <t>フクシキキン</t>
    </rPh>
    <phoneticPr fontId="5"/>
  </si>
  <si>
    <t>港湾施設整備基金</t>
    <rPh sb="0" eb="8">
      <t>コウワンシセツセイビキキン</t>
    </rPh>
    <phoneticPr fontId="5"/>
  </si>
  <si>
    <t>水産資源育成基金</t>
    <rPh sb="0" eb="8">
      <t>スイサンシゲンイクセイキキン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</si>
  <si>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</si>
  <si>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</si>
  <si>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</si>
  <si>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</si>
  <si>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</si>
  <si>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</si>
  <si>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</si>
  <si>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</si>
  <si>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</si>
  <si>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将来負担比率について前年度と比較すると6.6ポイント改善している。これは主に、債務負担行為に基づく支出予定額の減による将来負担額の減少による。
　類似団体平均と比べ、有形固定資産減価償却率は同程度であるものの、将来負担額が多くなっていることから将来負担比率は上回っている。
　昨年度比で地方債残高が増加しており、加えて、今後大型事業の実施に伴い地方債の借入が見込まれるため、施設の適正配置や有効活用を進めるとともに、事業実施方法や事業規模等の精査により地方債借入額を抑制し、健全で持続可能な財政運営に努める。</t>
    <rPh sb="37" eb="38">
      <t>オモ</t>
    </rPh>
    <rPh sb="40" eb="42">
      <t>サイム</t>
    </rPh>
    <rPh sb="42" eb="46">
      <t>フタンコウイ</t>
    </rPh>
    <rPh sb="47" eb="48">
      <t>モト</t>
    </rPh>
    <rPh sb="50" eb="52">
      <t>シシュツ</t>
    </rPh>
    <rPh sb="52" eb="55">
      <t>ヨテイガク</t>
    </rPh>
    <rPh sb="96" eb="99">
      <t>ドウテイド</t>
    </rPh>
    <rPh sb="112" eb="113">
      <t>オオ</t>
    </rPh>
    <rPh sb="130" eb="132">
      <t>ウワマワ</t>
    </rPh>
    <rPh sb="150" eb="152">
      <t>ゾウカ</t>
    </rPh>
    <rPh sb="157" eb="158">
      <t>クワ</t>
    </rPh>
    <phoneticPr fontId="5"/>
  </si>
  <si>
    <r>
      <rPr>
        <sz val="11"/>
        <rFont val="ＭＳ Ｐゴシック"/>
        <family val="3"/>
        <charset val="128"/>
      </rPr>
      <t>　本市と類似団体平均を比較すると、実質公債費比率及び将来負担比率ともに上回っている状況にある。早期健全化基準は、実質公債費比率が25％以上、将来負担比率が350％以上であることから、本市の指標は大幅に下回っているものの、近年の大型事業の実施に伴い借り入れた合併特例債等の償還が本格化することから、公債費の増加により実質公債費比率が上昇していくことが想定される。地方債借入額の抑制を図るとともに、減債基金の積立てによる償還財源の確保など、公債費の適正化と将来負担の軽減に努める</t>
    </r>
    <r>
      <rPr>
        <sz val="11"/>
        <color indexed="8"/>
        <rFont val="ＭＳ Ｐゴシック"/>
        <family val="3"/>
        <charset val="128"/>
      </rPr>
      <t>。</t>
    </r>
    <rPh sb="35" eb="37">
      <t>ウワマワ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</si>
</sst>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16" fillId="0" borderId="41" xfId="16" applyFont="1" applyBorder="1" applyAlignment="1" applyProtection="1">
      <alignment horizontal="left" vertical="top" wrapText="1"/>
      <protection locked="0"/>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C40DC35B-7428-4908-AEA9-B2F1907CEC06}"/>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72756</c:v>
                </c:pt>
                <c:pt idx="1">
                  <c:v>49217</c:v>
                </c:pt>
                <c:pt idx="2">
                  <c:v>49211</c:v>
                </c:pt>
                <c:pt idx="3">
                  <c:v>51738</c:v>
                </c:pt>
                <c:pt idx="4">
                  <c:v>67158</c:v>
                </c:pt>
              </c:numCache>
            </c:numRef>
          </c:val>
          <c:smooth val="0"/>
          <c:extLst>
            <c:ext xmlns:c16="http://schemas.microsoft.com/office/drawing/2014/chart" uri="{C3380CC4-5D6E-409C-BE32-E72D297353CC}">
              <c16:uniqueId val="{00000000-0F95-4F7F-B465-87A01883C98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50790</c:v>
                </c:pt>
                <c:pt idx="1">
                  <c:v>48307</c:v>
                </c:pt>
                <c:pt idx="2">
                  <c:v>75809</c:v>
                </c:pt>
                <c:pt idx="3">
                  <c:v>58337</c:v>
                </c:pt>
                <c:pt idx="4">
                  <c:v>87460</c:v>
                </c:pt>
              </c:numCache>
            </c:numRef>
          </c:val>
          <c:smooth val="0"/>
          <c:extLst>
            <c:ext xmlns:c16="http://schemas.microsoft.com/office/drawing/2014/chart" uri="{C3380CC4-5D6E-409C-BE32-E72D297353CC}">
              <c16:uniqueId val="{00000001-0F95-4F7F-B465-87A01883C98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1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10.99</c:v>
                </c:pt>
                <c:pt idx="1">
                  <c:v>12.9</c:v>
                </c:pt>
                <c:pt idx="2">
                  <c:v>13.84</c:v>
                </c:pt>
                <c:pt idx="3">
                  <c:v>10.16</c:v>
                </c:pt>
                <c:pt idx="4">
                  <c:v>11.83</c:v>
                </c:pt>
              </c:numCache>
            </c:numRef>
          </c:val>
          <c:extLst>
            <c:ext xmlns:c16="http://schemas.microsoft.com/office/drawing/2014/chart" uri="{C3380CC4-5D6E-409C-BE32-E72D297353CC}">
              <c16:uniqueId val="{00000000-1FEA-4099-AA72-405AD3F8EC7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16.38</c:v>
                </c:pt>
                <c:pt idx="1">
                  <c:v>19.170000000000002</c:v>
                </c:pt>
                <c:pt idx="2">
                  <c:v>19.55</c:v>
                </c:pt>
                <c:pt idx="3">
                  <c:v>21.38</c:v>
                </c:pt>
                <c:pt idx="4">
                  <c:v>19.22</c:v>
                </c:pt>
              </c:numCache>
            </c:numRef>
          </c:val>
          <c:extLst>
            <c:ext xmlns:c16="http://schemas.microsoft.com/office/drawing/2014/chart" uri="{C3380CC4-5D6E-409C-BE32-E72D297353CC}">
              <c16:uniqueId val="{00000001-1FEA-4099-AA72-405AD3F8EC7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0.64</c:v>
                </c:pt>
                <c:pt idx="1">
                  <c:v>6.22</c:v>
                </c:pt>
                <c:pt idx="2">
                  <c:v>0.69</c:v>
                </c:pt>
                <c:pt idx="3">
                  <c:v>-1.46</c:v>
                </c:pt>
                <c:pt idx="4">
                  <c:v>0.43</c:v>
                </c:pt>
              </c:numCache>
            </c:numRef>
          </c:val>
          <c:smooth val="0"/>
          <c:extLst>
            <c:ext xmlns:c16="http://schemas.microsoft.com/office/drawing/2014/chart" uri="{C3380CC4-5D6E-409C-BE32-E72D297353CC}">
              <c16:uniqueId val="{00000002-1FEA-4099-AA72-405AD3F8EC7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0.21</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0770-4167-9600-3F333CE5542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770-4167-9600-3F333CE55420}"/>
            </c:ext>
          </c:extLst>
        </c:ser>
        <c:ser>
          <c:idx val="2"/>
          <c:order val="2"/>
          <c:tx>
            <c:strRef>
              <c:f>データシート!$A$29</c:f>
              <c:strCache>
                <c:ptCount val="1"/>
                <c:pt idx="0">
                  <c:v>病院事業会計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0.04</c:v>
                </c:pt>
                <c:pt idx="2">
                  <c:v>#N/A</c:v>
                </c:pt>
                <c:pt idx="3">
                  <c:v>0.03</c:v>
                </c:pt>
                <c:pt idx="4">
                  <c:v>#N/A</c:v>
                </c:pt>
                <c:pt idx="5">
                  <c:v>0.03</c:v>
                </c:pt>
                <c:pt idx="6">
                  <c:v>#N/A</c:v>
                </c:pt>
                <c:pt idx="7">
                  <c:v>0.03</c:v>
                </c:pt>
                <c:pt idx="8">
                  <c:v>#N/A</c:v>
                </c:pt>
                <c:pt idx="9">
                  <c:v>0.02</c:v>
                </c:pt>
              </c:numCache>
            </c:numRef>
          </c:val>
          <c:extLst>
            <c:ext xmlns:c16="http://schemas.microsoft.com/office/drawing/2014/chart" uri="{C3380CC4-5D6E-409C-BE32-E72D297353CC}">
              <c16:uniqueId val="{00000002-0770-4167-9600-3F333CE55420}"/>
            </c:ext>
          </c:extLst>
        </c:ser>
        <c:ser>
          <c:idx val="3"/>
          <c:order val="3"/>
          <c:tx>
            <c:strRef>
              <c:f>データシート!$A$30</c:f>
              <c:strCache>
                <c:ptCount val="1"/>
                <c:pt idx="0">
                  <c:v>国民健康保険特別会計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0.36</c:v>
                </c:pt>
                <c:pt idx="2">
                  <c:v>#N/A</c:v>
                </c:pt>
                <c:pt idx="3">
                  <c:v>0.28999999999999998</c:v>
                </c:pt>
                <c:pt idx="4">
                  <c:v>#N/A</c:v>
                </c:pt>
                <c:pt idx="5">
                  <c:v>0.1</c:v>
                </c:pt>
                <c:pt idx="6">
                  <c:v>#N/A</c:v>
                </c:pt>
                <c:pt idx="7">
                  <c:v>0.43</c:v>
                </c:pt>
                <c:pt idx="8">
                  <c:v>#N/A</c:v>
                </c:pt>
                <c:pt idx="9">
                  <c:v>0.02</c:v>
                </c:pt>
              </c:numCache>
            </c:numRef>
          </c:val>
          <c:extLst>
            <c:ext xmlns:c16="http://schemas.microsoft.com/office/drawing/2014/chart" uri="{C3380CC4-5D6E-409C-BE32-E72D297353CC}">
              <c16:uniqueId val="{00000003-0770-4167-9600-3F333CE55420}"/>
            </c:ext>
          </c:extLst>
        </c:ser>
        <c:ser>
          <c:idx val="4"/>
          <c:order val="4"/>
          <c:tx>
            <c:strRef>
              <c:f>データシート!$A$31</c:f>
              <c:strCache>
                <c:ptCount val="1"/>
                <c:pt idx="0">
                  <c:v>畑地かん水事業特別会計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0.04</c:v>
                </c:pt>
                <c:pt idx="2">
                  <c:v>#N/A</c:v>
                </c:pt>
                <c:pt idx="3">
                  <c:v>0.04</c:v>
                </c:pt>
                <c:pt idx="4">
                  <c:v>#N/A</c:v>
                </c:pt>
                <c:pt idx="5">
                  <c:v>0.04</c:v>
                </c:pt>
                <c:pt idx="6">
                  <c:v>#N/A</c:v>
                </c:pt>
                <c:pt idx="7">
                  <c:v>0.04</c:v>
                </c:pt>
                <c:pt idx="8">
                  <c:v>#N/A</c:v>
                </c:pt>
                <c:pt idx="9">
                  <c:v>0.04</c:v>
                </c:pt>
              </c:numCache>
            </c:numRef>
          </c:val>
          <c:extLst>
            <c:ext xmlns:c16="http://schemas.microsoft.com/office/drawing/2014/chart" uri="{C3380CC4-5D6E-409C-BE32-E72D297353CC}">
              <c16:uniqueId val="{00000004-0770-4167-9600-3F333CE55420}"/>
            </c:ext>
          </c:extLst>
        </c:ser>
        <c:ser>
          <c:idx val="5"/>
          <c:order val="5"/>
          <c:tx>
            <c:strRef>
              <c:f>データシート!$A$32</c:f>
              <c:strCache>
                <c:ptCount val="1"/>
                <c:pt idx="0">
                  <c:v>後期高齢者医療保険特別会計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c:v>
                </c:pt>
                <c:pt idx="2">
                  <c:v>#N/A</c:v>
                </c:pt>
                <c:pt idx="3">
                  <c:v>0.11</c:v>
                </c:pt>
                <c:pt idx="4">
                  <c:v>#N/A</c:v>
                </c:pt>
                <c:pt idx="5">
                  <c:v>0.12</c:v>
                </c:pt>
                <c:pt idx="6">
                  <c:v>#N/A</c:v>
                </c:pt>
                <c:pt idx="7">
                  <c:v>0.13</c:v>
                </c:pt>
                <c:pt idx="8">
                  <c:v>#N/A</c:v>
                </c:pt>
                <c:pt idx="9">
                  <c:v>0.15</c:v>
                </c:pt>
              </c:numCache>
            </c:numRef>
          </c:val>
          <c:extLst>
            <c:ext xmlns:c16="http://schemas.microsoft.com/office/drawing/2014/chart" uri="{C3380CC4-5D6E-409C-BE32-E72D297353CC}">
              <c16:uniqueId val="{00000005-0770-4167-9600-3F333CE55420}"/>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0.52</c:v>
                </c:pt>
                <c:pt idx="2">
                  <c:v>#N/A</c:v>
                </c:pt>
                <c:pt idx="3">
                  <c:v>1.1399999999999999</c:v>
                </c:pt>
                <c:pt idx="4">
                  <c:v>#N/A</c:v>
                </c:pt>
                <c:pt idx="5">
                  <c:v>1.02</c:v>
                </c:pt>
                <c:pt idx="6">
                  <c:v>#N/A</c:v>
                </c:pt>
                <c:pt idx="7">
                  <c:v>0.43</c:v>
                </c:pt>
                <c:pt idx="8">
                  <c:v>#N/A</c:v>
                </c:pt>
                <c:pt idx="9">
                  <c:v>0.18</c:v>
                </c:pt>
              </c:numCache>
            </c:numRef>
          </c:val>
          <c:extLst>
            <c:ext xmlns:c16="http://schemas.microsoft.com/office/drawing/2014/chart" uri="{C3380CC4-5D6E-409C-BE32-E72D297353CC}">
              <c16:uniqueId val="{00000006-0770-4167-9600-3F333CE55420}"/>
            </c:ext>
          </c:extLst>
        </c:ser>
        <c:ser>
          <c:idx val="7"/>
          <c:order val="7"/>
          <c:tx>
            <c:strRef>
              <c:f>データシート!$A$34</c:f>
              <c:strCache>
                <c:ptCount val="1"/>
                <c:pt idx="0">
                  <c:v>公共下水道事業会計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0.81</c:v>
                </c:pt>
                <c:pt idx="2">
                  <c:v>#N/A</c:v>
                </c:pt>
                <c:pt idx="3">
                  <c:v>0.83</c:v>
                </c:pt>
                <c:pt idx="4">
                  <c:v>#N/A</c:v>
                </c:pt>
                <c:pt idx="5">
                  <c:v>0.8</c:v>
                </c:pt>
                <c:pt idx="6">
                  <c:v>#N/A</c:v>
                </c:pt>
                <c:pt idx="7">
                  <c:v>0.88</c:v>
                </c:pt>
                <c:pt idx="8">
                  <c:v>#N/A</c:v>
                </c:pt>
                <c:pt idx="9">
                  <c:v>0.86</c:v>
                </c:pt>
              </c:numCache>
            </c:numRef>
          </c:val>
          <c:extLst>
            <c:ext xmlns:c16="http://schemas.microsoft.com/office/drawing/2014/chart" uri="{C3380CC4-5D6E-409C-BE32-E72D297353CC}">
              <c16:uniqueId val="{00000007-0770-4167-9600-3F333CE55420}"/>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5.76</c:v>
                </c:pt>
                <c:pt idx="2">
                  <c:v>#N/A</c:v>
                </c:pt>
                <c:pt idx="3">
                  <c:v>5.31</c:v>
                </c:pt>
                <c:pt idx="4">
                  <c:v>#N/A</c:v>
                </c:pt>
                <c:pt idx="5">
                  <c:v>5</c:v>
                </c:pt>
                <c:pt idx="6">
                  <c:v>#N/A</c:v>
                </c:pt>
                <c:pt idx="7">
                  <c:v>4.59</c:v>
                </c:pt>
                <c:pt idx="8">
                  <c:v>#N/A</c:v>
                </c:pt>
                <c:pt idx="9">
                  <c:v>4.13</c:v>
                </c:pt>
              </c:numCache>
            </c:numRef>
          </c:val>
          <c:extLst>
            <c:ext xmlns:c16="http://schemas.microsoft.com/office/drawing/2014/chart" uri="{C3380CC4-5D6E-409C-BE32-E72D297353CC}">
              <c16:uniqueId val="{00000008-0770-4167-9600-3F333CE55420}"/>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10.94</c:v>
                </c:pt>
                <c:pt idx="2">
                  <c:v>#N/A</c:v>
                </c:pt>
                <c:pt idx="3">
                  <c:v>12.85</c:v>
                </c:pt>
                <c:pt idx="4">
                  <c:v>#N/A</c:v>
                </c:pt>
                <c:pt idx="5">
                  <c:v>13.79</c:v>
                </c:pt>
                <c:pt idx="6">
                  <c:v>#N/A</c:v>
                </c:pt>
                <c:pt idx="7">
                  <c:v>10.11</c:v>
                </c:pt>
                <c:pt idx="8">
                  <c:v>#N/A</c:v>
                </c:pt>
                <c:pt idx="9">
                  <c:v>11.78</c:v>
                </c:pt>
              </c:numCache>
            </c:numRef>
          </c:val>
          <c:extLst>
            <c:ext xmlns:c16="http://schemas.microsoft.com/office/drawing/2014/chart" uri="{C3380CC4-5D6E-409C-BE32-E72D297353CC}">
              <c16:uniqueId val="{00000009-0770-4167-9600-3F333CE5542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4391</c:v>
                </c:pt>
                <c:pt idx="5">
                  <c:v>4571</c:v>
                </c:pt>
                <c:pt idx="8">
                  <c:v>4773</c:v>
                </c:pt>
                <c:pt idx="11">
                  <c:v>4779</c:v>
                </c:pt>
                <c:pt idx="14">
                  <c:v>4750</c:v>
                </c:pt>
              </c:numCache>
            </c:numRef>
          </c:val>
          <c:extLst>
            <c:ext xmlns:c16="http://schemas.microsoft.com/office/drawing/2014/chart" uri="{C3380CC4-5D6E-409C-BE32-E72D297353CC}">
              <c16:uniqueId val="{00000000-D332-4AD7-89D5-23804114373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332-4AD7-89D5-23804114373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38</c:v>
                </c:pt>
                <c:pt idx="3">
                  <c:v>38</c:v>
                </c:pt>
                <c:pt idx="6">
                  <c:v>38</c:v>
                </c:pt>
                <c:pt idx="9">
                  <c:v>38</c:v>
                </c:pt>
                <c:pt idx="12">
                  <c:v>242</c:v>
                </c:pt>
              </c:numCache>
            </c:numRef>
          </c:val>
          <c:extLst>
            <c:ext xmlns:c16="http://schemas.microsoft.com/office/drawing/2014/chart" uri="{C3380CC4-5D6E-409C-BE32-E72D297353CC}">
              <c16:uniqueId val="{00000002-D332-4AD7-89D5-23804114373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332-4AD7-89D5-23804114373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1580</c:v>
                </c:pt>
                <c:pt idx="3">
                  <c:v>1428</c:v>
                </c:pt>
                <c:pt idx="6">
                  <c:v>1445</c:v>
                </c:pt>
                <c:pt idx="9">
                  <c:v>1537</c:v>
                </c:pt>
                <c:pt idx="12">
                  <c:v>1385</c:v>
                </c:pt>
              </c:numCache>
            </c:numRef>
          </c:val>
          <c:extLst>
            <c:ext xmlns:c16="http://schemas.microsoft.com/office/drawing/2014/chart" uri="{C3380CC4-5D6E-409C-BE32-E72D297353CC}">
              <c16:uniqueId val="{00000004-D332-4AD7-89D5-23804114373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332-4AD7-89D5-23804114373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332-4AD7-89D5-23804114373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4418</c:v>
                </c:pt>
                <c:pt idx="3">
                  <c:v>4780</c:v>
                </c:pt>
                <c:pt idx="6">
                  <c:v>5206</c:v>
                </c:pt>
                <c:pt idx="9">
                  <c:v>5238</c:v>
                </c:pt>
                <c:pt idx="12">
                  <c:v>5195</c:v>
                </c:pt>
              </c:numCache>
            </c:numRef>
          </c:val>
          <c:extLst>
            <c:ext xmlns:c16="http://schemas.microsoft.com/office/drawing/2014/chart" uri="{C3380CC4-5D6E-409C-BE32-E72D297353CC}">
              <c16:uniqueId val="{00000007-D332-4AD7-89D5-23804114373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1645</c:v>
                </c:pt>
                <c:pt idx="2">
                  <c:v>#N/A</c:v>
                </c:pt>
                <c:pt idx="3">
                  <c:v>#N/A</c:v>
                </c:pt>
                <c:pt idx="4">
                  <c:v>1675</c:v>
                </c:pt>
                <c:pt idx="5">
                  <c:v>#N/A</c:v>
                </c:pt>
                <c:pt idx="6">
                  <c:v>#N/A</c:v>
                </c:pt>
                <c:pt idx="7">
                  <c:v>1916</c:v>
                </c:pt>
                <c:pt idx="8">
                  <c:v>#N/A</c:v>
                </c:pt>
                <c:pt idx="9">
                  <c:v>#N/A</c:v>
                </c:pt>
                <c:pt idx="10">
                  <c:v>2034</c:v>
                </c:pt>
                <c:pt idx="11">
                  <c:v>#N/A</c:v>
                </c:pt>
                <c:pt idx="12">
                  <c:v>#N/A</c:v>
                </c:pt>
                <c:pt idx="13">
                  <c:v>2072</c:v>
                </c:pt>
                <c:pt idx="14">
                  <c:v>#N/A</c:v>
                </c:pt>
              </c:numCache>
            </c:numRef>
          </c:val>
          <c:smooth val="0"/>
          <c:extLst>
            <c:ext xmlns:c16="http://schemas.microsoft.com/office/drawing/2014/chart" uri="{C3380CC4-5D6E-409C-BE32-E72D297353CC}">
              <c16:uniqueId val="{00000008-D332-4AD7-89D5-23804114373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55795</c:v>
                </c:pt>
                <c:pt idx="5">
                  <c:v>55525</c:v>
                </c:pt>
                <c:pt idx="8">
                  <c:v>54558</c:v>
                </c:pt>
                <c:pt idx="11">
                  <c:v>52210</c:v>
                </c:pt>
                <c:pt idx="14">
                  <c:v>51587</c:v>
                </c:pt>
              </c:numCache>
            </c:numRef>
          </c:val>
          <c:extLst>
            <c:ext xmlns:c16="http://schemas.microsoft.com/office/drawing/2014/chart" uri="{C3380CC4-5D6E-409C-BE32-E72D297353CC}">
              <c16:uniqueId val="{00000000-D801-4075-B11C-73FB2B4FB347}"/>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2359</c:v>
                </c:pt>
                <c:pt idx="5">
                  <c:v>2205</c:v>
                </c:pt>
                <c:pt idx="8">
                  <c:v>2072</c:v>
                </c:pt>
                <c:pt idx="11">
                  <c:v>1891</c:v>
                </c:pt>
                <c:pt idx="14">
                  <c:v>1707</c:v>
                </c:pt>
              </c:numCache>
            </c:numRef>
          </c:val>
          <c:extLst>
            <c:ext xmlns:c16="http://schemas.microsoft.com/office/drawing/2014/chart" uri="{C3380CC4-5D6E-409C-BE32-E72D297353CC}">
              <c16:uniqueId val="{00000001-D801-4075-B11C-73FB2B4FB347}"/>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10263</c:v>
                </c:pt>
                <c:pt idx="5">
                  <c:v>12629</c:v>
                </c:pt>
                <c:pt idx="8">
                  <c:v>12708</c:v>
                </c:pt>
                <c:pt idx="11">
                  <c:v>14281</c:v>
                </c:pt>
                <c:pt idx="14">
                  <c:v>14195</c:v>
                </c:pt>
              </c:numCache>
            </c:numRef>
          </c:val>
          <c:extLst>
            <c:ext xmlns:c16="http://schemas.microsoft.com/office/drawing/2014/chart" uri="{C3380CC4-5D6E-409C-BE32-E72D297353CC}">
              <c16:uniqueId val="{00000002-D801-4075-B11C-73FB2B4FB347}"/>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801-4075-B11C-73FB2B4FB347}"/>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801-4075-B11C-73FB2B4FB347}"/>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21</c:v>
                </c:pt>
                <c:pt idx="3">
                  <c:v>21</c:v>
                </c:pt>
                <c:pt idx="6">
                  <c:v>21</c:v>
                </c:pt>
                <c:pt idx="9">
                  <c:v>21</c:v>
                </c:pt>
                <c:pt idx="12">
                  <c:v>21</c:v>
                </c:pt>
              </c:numCache>
            </c:numRef>
          </c:val>
          <c:extLst>
            <c:ext xmlns:c16="http://schemas.microsoft.com/office/drawing/2014/chart" uri="{C3380CC4-5D6E-409C-BE32-E72D297353CC}">
              <c16:uniqueId val="{00000005-D801-4075-B11C-73FB2B4FB347}"/>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6774</c:v>
                </c:pt>
                <c:pt idx="3">
                  <c:v>6452</c:v>
                </c:pt>
                <c:pt idx="6">
                  <c:v>6434</c:v>
                </c:pt>
                <c:pt idx="9">
                  <c:v>6594</c:v>
                </c:pt>
                <c:pt idx="12">
                  <c:v>6611</c:v>
                </c:pt>
              </c:numCache>
            </c:numRef>
          </c:val>
          <c:extLst>
            <c:ext xmlns:c16="http://schemas.microsoft.com/office/drawing/2014/chart" uri="{C3380CC4-5D6E-409C-BE32-E72D297353CC}">
              <c16:uniqueId val="{00000006-D801-4075-B11C-73FB2B4FB347}"/>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D801-4075-B11C-73FB2B4FB347}"/>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18065</c:v>
                </c:pt>
                <c:pt idx="3">
                  <c:v>16067</c:v>
                </c:pt>
                <c:pt idx="6">
                  <c:v>14822</c:v>
                </c:pt>
                <c:pt idx="9">
                  <c:v>13301</c:v>
                </c:pt>
                <c:pt idx="12">
                  <c:v>13562</c:v>
                </c:pt>
              </c:numCache>
            </c:numRef>
          </c:val>
          <c:extLst>
            <c:ext xmlns:c16="http://schemas.microsoft.com/office/drawing/2014/chart" uri="{C3380CC4-5D6E-409C-BE32-E72D297353CC}">
              <c16:uniqueId val="{00000008-D801-4075-B11C-73FB2B4FB347}"/>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c:v>
                </c:pt>
                <c:pt idx="3">
                  <c:v>0</c:v>
                </c:pt>
                <c:pt idx="6">
                  <c:v>0</c:v>
                </c:pt>
                <c:pt idx="9">
                  <c:v>2727</c:v>
                </c:pt>
                <c:pt idx="12">
                  <c:v>0</c:v>
                </c:pt>
              </c:numCache>
            </c:numRef>
          </c:val>
          <c:extLst>
            <c:ext xmlns:c16="http://schemas.microsoft.com/office/drawing/2014/chart" uri="{C3380CC4-5D6E-409C-BE32-E72D297353CC}">
              <c16:uniqueId val="{00000009-D801-4075-B11C-73FB2B4FB347}"/>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62070</c:v>
                </c:pt>
                <c:pt idx="3">
                  <c:v>61639</c:v>
                </c:pt>
                <c:pt idx="6">
                  <c:v>60566</c:v>
                </c:pt>
                <c:pt idx="9">
                  <c:v>58039</c:v>
                </c:pt>
                <c:pt idx="12">
                  <c:v>58368</c:v>
                </c:pt>
              </c:numCache>
            </c:numRef>
          </c:val>
          <c:extLst>
            <c:ext xmlns:c16="http://schemas.microsoft.com/office/drawing/2014/chart" uri="{C3380CC4-5D6E-409C-BE32-E72D297353CC}">
              <c16:uniqueId val="{0000000A-D801-4075-B11C-73FB2B4FB347}"/>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18514</c:v>
                </c:pt>
                <c:pt idx="2">
                  <c:v>#N/A</c:v>
                </c:pt>
                <c:pt idx="3">
                  <c:v>#N/A</c:v>
                </c:pt>
                <c:pt idx="4">
                  <c:v>13820</c:v>
                </c:pt>
                <c:pt idx="5">
                  <c:v>#N/A</c:v>
                </c:pt>
                <c:pt idx="6">
                  <c:v>#N/A</c:v>
                </c:pt>
                <c:pt idx="7">
                  <c:v>12506</c:v>
                </c:pt>
                <c:pt idx="8">
                  <c:v>#N/A</c:v>
                </c:pt>
                <c:pt idx="9">
                  <c:v>#N/A</c:v>
                </c:pt>
                <c:pt idx="10">
                  <c:v>12301</c:v>
                </c:pt>
                <c:pt idx="11">
                  <c:v>#N/A</c:v>
                </c:pt>
                <c:pt idx="12">
                  <c:v>#N/A</c:v>
                </c:pt>
                <c:pt idx="13">
                  <c:v>11073</c:v>
                </c:pt>
                <c:pt idx="14">
                  <c:v>#N/A</c:v>
                </c:pt>
              </c:numCache>
            </c:numRef>
          </c:val>
          <c:smooth val="0"/>
          <c:extLst>
            <c:ext xmlns:c16="http://schemas.microsoft.com/office/drawing/2014/chart" uri="{C3380CC4-5D6E-409C-BE32-E72D297353CC}">
              <c16:uniqueId val="{0000000B-D801-4075-B11C-73FB2B4FB347}"/>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5647</c:v>
                </c:pt>
                <c:pt idx="1">
                  <c:v>6249</c:v>
                </c:pt>
                <c:pt idx="2">
                  <c:v>5788</c:v>
                </c:pt>
              </c:numCache>
            </c:numRef>
          </c:val>
          <c:extLst>
            <c:ext xmlns:c16="http://schemas.microsoft.com/office/drawing/2014/chart" uri="{C3380CC4-5D6E-409C-BE32-E72D297353CC}">
              <c16:uniqueId val="{00000000-9E4D-4278-8CD9-B1A57DF8E01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3186</c:v>
                </c:pt>
                <c:pt idx="1">
                  <c:v>4037</c:v>
                </c:pt>
                <c:pt idx="2">
                  <c:v>4102</c:v>
                </c:pt>
              </c:numCache>
            </c:numRef>
          </c:val>
          <c:extLst>
            <c:ext xmlns:c16="http://schemas.microsoft.com/office/drawing/2014/chart" uri="{C3380CC4-5D6E-409C-BE32-E72D297353CC}">
              <c16:uniqueId val="{00000001-9E4D-4278-8CD9-B1A57DF8E01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5033</c:v>
                </c:pt>
                <c:pt idx="1">
                  <c:v>4957</c:v>
                </c:pt>
                <c:pt idx="2">
                  <c:v>4941</c:v>
                </c:pt>
              </c:numCache>
            </c:numRef>
          </c:val>
          <c:extLst>
            <c:ext xmlns:c16="http://schemas.microsoft.com/office/drawing/2014/chart" uri="{C3380CC4-5D6E-409C-BE32-E72D297353CC}">
              <c16:uniqueId val="{00000002-9E4D-4278-8CD9-B1A57DF8E01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{F151F152-B723-4D6C-BFC8-2342F3140BB2}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AA8C-4F39-AD41-461D33EC62B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{F80C10A6-22B0-4244-92EB-44BA7480BD55}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A8C-4F39-AD41-461D33EC62B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{13B25F93-C725-4086-A804-7295C9DFCCC3}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A8C-4F39-AD41-461D33EC62B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{B166087F-C7DF-44EA-829B-A3089CD3E9FF}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A8C-4F39-AD41-461D33EC62B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{71EA424B-197A-4A08-A44A-AEE7B4E1E4CF}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A8C-4F39-AD41-461D33EC62B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{D75CD82B-8E01-4977-8E6E-000EAE6E64DF}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AA8C-4F39-AD41-461D33EC62B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{423A809B-6CE1-42F5-A71A-A4F9D5FC7DB9}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AA8C-4F39-AD41-461D33EC62B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{0F2E54B6-A7CC-4C2E-8E91-D8FB65CF38CE}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AA8C-4F39-AD41-461D33EC62B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{75920BA7-C4CE-4A0F-A8ED-AA4BF52A618E}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AA8C-4F39-AD41-461D33EC62B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65.099999999999994</c:v>
                </c:pt>
                <c:pt idx="8">
                  <c:v>66.400000000000006</c:v>
                </c:pt>
                <c:pt idx="16">
                  <c:v>67.2</c:v>
                </c:pt>
                <c:pt idx="24">
                  <c:v>68.7</c:v>
                </c:pt>
                <c:pt idx="32">
                  <c:v>66.2</c:v>
                </c:pt>
              </c:numCache>
            </c:numRef>
          </c:xVal>
          <c:yVal>
            <c:numRef>
              <c:f>公会計指標分析・財政指標組合せ分析表!$BP$51:$DC$51</c:f>
              <c:numCache>
                <c:formatCode>#,##0.0;"▲ "#,##0.0</c:formatCode>
                <c:ptCount val="40"/>
                <c:pt idx="0">
                  <c:v>78.400000000000006</c:v>
                </c:pt>
                <c:pt idx="8">
                  <c:v>55.1</c:v>
                </c:pt>
                <c:pt idx="16">
                  <c:v>51.4</c:v>
                </c:pt>
                <c:pt idx="24">
                  <c:v>49.8</c:v>
                </c:pt>
                <c:pt idx="32">
                  <c:v>43.2</c:v>
                </c:pt>
              </c:numCache>
            </c:numRef>
          </c:yVal>
          <c:smooth val="0"/>
          <c:extLst>
            <c:ext xmlns:c16="http://schemas.microsoft.com/office/drawing/2014/chart" uri="{C3380CC4-5D6E-409C-BE32-E72D297353CC}">
              <c16:uniqueId val="{00000009-AA8C-4F39-AD41-461D33EC62B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{A6DC00CC-8E75-453B-BF8A-C47F0D4F4F45}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AA8C-4F39-AD41-461D33EC62B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{55807338-C551-409D-B894-22262D7E9BD6}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A8C-4F39-AD41-461D33EC62B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{7E226013-3F8B-48B2-851B-BCAA3F419F3A}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A8C-4F39-AD41-461D33EC62B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{48FE8707-2FF6-400F-B942-8FE8D6AAA87C}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A8C-4F39-AD41-461D33EC62B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{EB7EE805-D4A0-4400-BE58-E7F70A7F390B}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A8C-4F39-AD41-461D33EC62B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{6AD09F5F-64C4-418B-9ADF-48D7BDFCD008}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AA8C-4F39-AD41-461D33EC62B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{14A08E4F-79A8-4810-B223-14FA7C6A9E6A}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AA8C-4F39-AD41-461D33EC62B7}"/>
                </c:ext>
              </c:extLst>
            </c:dLbl>
            <c:dLbl>
              <c:idx val="24"/>
              <c:layout>
                <c:manualLayout>
                  <c:x val="-3.6961054097210552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{EC8B0994-71AE-40D5-8BBC-FDFDEA6CD8FF}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AA8C-4F39-AD41-461D33EC62B7}"/>
                </c:ext>
              </c:extLst>
            </c:dLbl>
            <c:dLbl>
              <c:idx val="32"/>
              <c:layout>
                <c:manualLayout>
                  <c:x val="-2.7070447203257901E-2"/>
                  <c:y val="-6.4739042105865174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{27D1684B-FCD4-472F-A0BE-D80EAB76B271}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AA8C-4F39-AD41-461D33EC62B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60.9</c:v>
                </c:pt>
                <c:pt idx="8">
                  <c:v>62.8</c:v>
                </c:pt>
                <c:pt idx="16">
                  <c:v>64</c:v>
                </c:pt>
                <c:pt idx="24">
                  <c:v>65.3</c:v>
                </c:pt>
                <c:pt idx="32">
                  <c:v>65.099999999999994</c:v>
                </c:pt>
              </c:numCache>
            </c:numRef>
          </c:xVal>
          <c:yVal>
            <c:numRef>
              <c:f>公会計指標分析・財政指標組合せ分析表!$BP$55:$DC$55</c:f>
              <c:numCache>
                <c:formatCode>#,##0.0;"▲ "#,##0.0</c:formatCode>
                <c:ptCount val="40"/>
                <c:pt idx="0">
                  <c:v>46.9</c:v>
                </c:pt>
                <c:pt idx="8">
                  <c:v>4.0999999999999996</c:v>
                </c:pt>
                <c:pt idx="16">
                  <c:v>0</c:v>
                </c:pt>
                <c:pt idx="24">
                  <c:v>0</c:v>
                </c:pt>
                <c:pt idx="32">
                  <c:v>0.4</c:v>
                </c:pt>
              </c:numCache>
            </c:numRef>
          </c:yVal>
          <c:smooth val="0"/>
          <c:extLst>
            <c:ext xmlns:c16="http://schemas.microsoft.com/office/drawing/2014/chart" uri="{C3380CC4-5D6E-409C-BE32-E72D297353CC}">
              <c16:uniqueId val="{00000013-AA8C-4F39-AD41-461D33EC62B7}"/>
            </c:ext>
          </c:extLst>
        </c:ser>
        <c:dLbls>
          <c:showLegendKey val="0"/>
          <c:showVal val="1"/>
          <c:showCatName val="0"/>
          <c:showSerName val="0"/>
          <c:showPercent val="0"/>
          <c:showBubbleSize val="0"/>
        </c:dLbls>
        <c:axId val="46179840"/>
        <c:axId val="46181760"/>
      </c:scatterChart>
      <c:valAx>
        <c:axId val="46179840"/>
        <c:scaling>
          <c:orientation val="maxMin"/>
          <c:max val="7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9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{FD0A82C7-2F03-4EA8-8E03-B6C499B844C0}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D553-4F7B-8D7B-2C72C723280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{2EC387A8-0080-4C0D-8DA6-568C030B9665}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553-4F7B-8D7B-2C72C723280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{D72FFA3C-BC34-4A77-8F1F-B6EB2CF9316E}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553-4F7B-8D7B-2C72C723280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{87043F0F-B574-410A-8B1A-2A51F40CF6B3}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553-4F7B-8D7B-2C72C723280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{CD12D0F8-3AD8-4B08-BDE7-0A73FD4C05BB}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553-4F7B-8D7B-2C72C723280B}"/>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{2B523CA9-44BA-4BB9-8FD0-2A348756C018}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D553-4F7B-8D7B-2C72C723280B}"/>
                </c:ext>
              </c:extLst>
            </c:dLbl>
            <c:dLbl>
              <c:idx val="16"/>
              <c:layout>
                <c:manualLayout>
                  <c:x val="-2.6710997734770581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{2D2D7CC5-A21C-4F3A-A0D6-3924D32804ED}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D553-4F7B-8D7B-2C72C723280B}"/>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{C08162A3-53E3-44CD-B9A4-E7BC399A37C6}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D553-4F7B-8D7B-2C72C723280B}"/>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{2CCD0102-4F00-4D75-933C-4C931ED5FDE6}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D553-4F7B-8D7B-2C72C723280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6.5</c:v>
                </c:pt>
                <c:pt idx="8">
                  <c:v>6.5</c:v>
                </c:pt>
                <c:pt idx="16">
                  <c:v>7.1</c:v>
                </c:pt>
                <c:pt idx="24">
                  <c:v>7.6</c:v>
                </c:pt>
                <c:pt idx="32">
                  <c:v>8</c:v>
                </c:pt>
              </c:numCache>
            </c:numRef>
          </c:xVal>
          <c:yVal>
            <c:numRef>
              <c:f>公会計指標分析・財政指標組合せ分析表!$BP$73:$DC$73</c:f>
              <c:numCache>
                <c:formatCode>#,##0.0;"▲ "#,##0.0</c:formatCode>
                <c:ptCount val="40"/>
                <c:pt idx="0">
                  <c:v>78.400000000000006</c:v>
                </c:pt>
                <c:pt idx="8">
                  <c:v>55.1</c:v>
                </c:pt>
                <c:pt idx="16">
                  <c:v>51.4</c:v>
                </c:pt>
                <c:pt idx="24">
                  <c:v>49.8</c:v>
                </c:pt>
                <c:pt idx="32">
                  <c:v>43.2</c:v>
                </c:pt>
              </c:numCache>
            </c:numRef>
          </c:yVal>
          <c:smooth val="0"/>
          <c:extLst>
            <c:ext xmlns:c16="http://schemas.microsoft.com/office/drawing/2014/chart" uri="{C3380CC4-5D6E-409C-BE32-E72D297353CC}">
              <c16:uniqueId val="{00000009-D553-4F7B-8D7B-2C72C723280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3.6429687715380653E-2"/>
                  <c:y val="-6.2416647087793951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{DE37566F-80D5-4B72-85C6-7F62126825ED}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D553-4F7B-8D7B-2C72C723280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{8DECB385-8181-40D3-9E1E-8B9009E7E527}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553-4F7B-8D7B-2C72C723280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{3E572ACD-CEC8-494A-9FF6-5711194AE2C3}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553-4F7B-8D7B-2C72C723280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{4BBE57E9-54AC-454A-867E-013B224075F5}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553-4F7B-8D7B-2C72C723280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{AF8B286E-9FED-4FBC-B252-7E6D04E39DC9}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553-4F7B-8D7B-2C72C723280B}"/>
                </c:ext>
              </c:extLst>
            </c:dLbl>
            <c:dLbl>
              <c:idx val="8"/>
              <c:layout>
                <c:manualLayout>
                  <c:x val="-2.6710997734770581E-2"/>
                  <c:y val="-5.801636679596716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{87FB8F20-267A-4465-99A9-AAA43E318350}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D553-4F7B-8D7B-2C72C723280B}"/>
                </c:ext>
              </c:extLst>
            </c:dLbl>
            <c:dLbl>
              <c:idx val="16"/>
              <c:layout>
                <c:manualLayout>
                  <c:x val="-3.6429687715380722E-2"/>
                  <c:y val="-2.523208670141317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{DB26D92A-DAD2-4BCB-A07A-7CC90C03709C}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D553-4F7B-8D7B-2C72C723280B}"/>
                </c:ext>
              </c:extLst>
            </c:dLbl>
            <c:dLbl>
              <c:idx val="24"/>
              <c:layout>
                <c:manualLayout>
                  <c:x val="-3.1570342725075584E-2"/>
                  <c:y val="-0.1007129221244915"/>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{D0B9ADBE-A30A-4FF8-9C81-3D3124A88A0F}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D553-4F7B-8D7B-2C72C723280B}"/>
                </c:ext>
              </c:extLst>
            </c:dLbl>
            <c:dLbl>
              <c:idx val="32"/>
              <c:layout>
                <c:manualLayout>
                  <c:x val="-3.1570342725075584E-2"/>
                  <c:y val="-6.5704870241734575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{B357DE8B-2C1B-4C65-B1B1-A15B031C03D0}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D553-4F7B-8D7B-2C72C723280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7.2</c:v>
                </c:pt>
                <c:pt idx="8">
                  <c:v>5.0999999999999996</c:v>
                </c:pt>
                <c:pt idx="16">
                  <c:v>5.2</c:v>
                </c:pt>
                <c:pt idx="24">
                  <c:v>5.2</c:v>
                </c:pt>
                <c:pt idx="32">
                  <c:v>5.3</c:v>
                </c:pt>
              </c:numCache>
            </c:numRef>
          </c:xVal>
          <c:yVal>
            <c:numRef>
              <c:f>公会計指標分析・財政指標組合せ分析表!$BP$77:$DC$77</c:f>
              <c:numCache>
                <c:formatCode>#,##0.0;"▲ "#,##0.0</c:formatCode>
                <c:ptCount val="40"/>
                <c:pt idx="0">
                  <c:v>46.9</c:v>
                </c:pt>
                <c:pt idx="8">
                  <c:v>4.0999999999999996</c:v>
                </c:pt>
                <c:pt idx="16">
                  <c:v>0</c:v>
                </c:pt>
                <c:pt idx="24">
                  <c:v>0</c:v>
                </c:pt>
                <c:pt idx="32">
                  <c:v>0.4</c:v>
                </c:pt>
              </c:numCache>
            </c:numRef>
          </c:yVal>
          <c:smooth val="0"/>
          <c:extLst>
            <c:ext xmlns:c16="http://schemas.microsoft.com/office/drawing/2014/chart" uri="{C3380CC4-5D6E-409C-BE32-E72D297353CC}">
              <c16:uniqueId val="{00000013-D553-4F7B-8D7B-2C72C723280B}"/>
            </c:ext>
          </c:extLst>
        </c:ser>
        <c:dLbls>
          <c:showLegendKey val="0"/>
          <c:showVal val="1"/>
          <c:showCatName val="0"/>
          <c:showSerName val="0"/>
          <c:showPercent val="0"/>
          <c:showBubbleSize val="0"/>
        </c:dLbls>
        <c:axId val="84219776"/>
        <c:axId val="84234240"/>
      </c:scatterChart>
      <c:valAx>
        <c:axId val="84219776"/>
        <c:scaling>
          <c:orientation val="maxMin"/>
          <c:max val="9"/>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9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愛媛県西条市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103,413
101,406
510.04
59,713,777
56,027,250
3,561,076
30,108,263
58,367,801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43.2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普通交付税の算定における国の財政措置として臨時財政対策債償還基金費等の追加算定が行われたこと等により基準財政需要額が増加したものの、固定資産税等の増により基準財政収入額が増加したことから、前年度比</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0.02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ポイント改善している。</a:t>
          </a:r>
        </a:p>
        <a:p>
          <a:r>
            <a:rPr kumimoji="1" lang="ja-JP" altLang="en-US" sz="1300">
              <a:solidFill>
                <a:srgbClr val="FF0000"/>
              </a:solidFill>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現状、全国及び愛媛県の平均より良い状況ではあるものの、類似団体平均より悪い状況にあり、今後、人口減少により税収等の大幅な増加は見込みにくいことから、歳入水準に見合った歳出構造への転換に向けた歳出改革を継続していく必要があ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140607</xdr:rowOff>
    </xdr:from>
    <xdr:to>
      <xdr:col>23</xdr:col>
      <xdr:colOff>133350</xdr:colOff>
      <xdr:row>44</xdr:row>
      <xdr:rowOff>147865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12807"/>
          <a:ext cx="0" cy="13788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119942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63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147865</xdr:rowOff>
    </xdr:from>
    <xdr:to>
      <xdr:col>24</xdr:col>
      <xdr:colOff>12700</xdr:colOff>
      <xdr:row>44</xdr:row>
      <xdr:rowOff>147865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69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55534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5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140607</xdr:rowOff>
    </xdr:from>
    <xdr:to>
      <xdr:col>24</xdr:col>
      <xdr:colOff>12700</xdr:colOff>
      <xdr:row>36</xdr:row>
      <xdr:rowOff>140607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1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78015</xdr:rowOff>
    </xdr:from>
    <xdr:to>
      <xdr:col>23</xdr:col>
      <xdr:colOff>133350</xdr:colOff>
      <xdr:row>43</xdr:row>
      <xdr:rowOff>112485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4114800" y="7450365"/>
          <a:ext cx="838200" cy="34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8362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0378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163285</xdr:rowOff>
    </xdr:from>
    <xdr:to>
      <xdr:col>23</xdr:col>
      <xdr:colOff>184150</xdr:colOff>
      <xdr:row>42</xdr:row>
      <xdr:rowOff>93435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78015</xdr:rowOff>
    </xdr:from>
    <xdr:to>
      <xdr:col>19</xdr:col>
      <xdr:colOff>133350</xdr:colOff>
      <xdr:row>43</xdr:row>
      <xdr:rowOff>112485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450365"/>
          <a:ext cx="889000" cy="34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163285</xdr:rowOff>
    </xdr:from>
    <xdr:to>
      <xdr:col>19</xdr:col>
      <xdr:colOff>184150</xdr:colOff>
      <xdr:row>42</xdr:row>
      <xdr:rowOff>93435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103612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9616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60778</xdr:rowOff>
    </xdr:from>
    <xdr:to>
      <xdr:col>15</xdr:col>
      <xdr:colOff>82550</xdr:colOff>
      <xdr:row>43</xdr:row>
      <xdr:rowOff>78015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433128"/>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128815</xdr:rowOff>
    </xdr:from>
    <xdr:to>
      <xdr:col>15</xdr:col>
      <xdr:colOff>133350</xdr:colOff>
      <xdr:row>42</xdr:row>
      <xdr:rowOff>58965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69142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92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9072</xdr:rowOff>
    </xdr:from>
    <xdr:to>
      <xdr:col>11</xdr:col>
      <xdr:colOff>31750</xdr:colOff>
      <xdr:row>43</xdr:row>
      <xdr:rowOff>60778</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381422"/>
          <a:ext cx="889000" cy="51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111578</xdr:rowOff>
    </xdr:from>
    <xdr:to>
      <xdr:col>11</xdr:col>
      <xdr:colOff>82550</xdr:colOff>
      <xdr:row>42</xdr:row>
      <xdr:rowOff>41728</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51905</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909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9978</xdr:rowOff>
    </xdr:from>
    <xdr:to>
      <xdr:col>7</xdr:col>
      <xdr:colOff>31750</xdr:colOff>
      <xdr:row>43</xdr:row>
      <xdr:rowOff>111578</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38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96355</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27215</xdr:rowOff>
    </xdr:from>
    <xdr:to>
      <xdr:col>23</xdr:col>
      <xdr:colOff>184150</xdr:colOff>
      <xdr:row>43</xdr:row>
      <xdr:rowOff>128815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39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170742</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371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61685</xdr:rowOff>
    </xdr:from>
    <xdr:to>
      <xdr:col>19</xdr:col>
      <xdr:colOff>184150</xdr:colOff>
      <xdr:row>43</xdr:row>
      <xdr:rowOff>163285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434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148062</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5204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27215</xdr:rowOff>
    </xdr:from>
    <xdr:to>
      <xdr:col>15</xdr:col>
      <xdr:colOff>133350</xdr:colOff>
      <xdr:row>43</xdr:row>
      <xdr:rowOff>128815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39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113592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485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9978</xdr:rowOff>
    </xdr:from>
    <xdr:to>
      <xdr:col>11</xdr:col>
      <xdr:colOff>82550</xdr:colOff>
      <xdr:row>43</xdr:row>
      <xdr:rowOff>111578</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38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96355</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129722</xdr:rowOff>
    </xdr:from>
    <xdr:to>
      <xdr:col>7</xdr:col>
      <xdr:colOff>31750</xdr:colOff>
      <xdr:row>43</xdr:row>
      <xdr:rowOff>59872</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330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70049</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099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歳入では、固定資産税の増加等により経常一般財源が増加したものの、歳出では、人件費や物件費の増加等により経常経費充当一般財源が増加したことから、経常収支比率は前年度から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ポイント悪化している。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は、人件費、扶助費、公債費からなる義務的経費や、老朽化する施設の維持補修費の増加が見込まれることから、公共施設マネジメントの推進や使用料・手数料の見直しによる受益者負担の適正化による財政構造の改善に努める。</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57573</xdr:rowOff>
    </xdr:from>
    <xdr:to>
      <xdr:col>23</xdr:col>
      <xdr:colOff>133350</xdr:colOff>
      <xdr:row>67</xdr:row>
      <xdr:rowOff>96096</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344573"/>
          <a:ext cx="0" cy="12386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143950</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10088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57573</xdr:rowOff>
    </xdr:from>
    <xdr:to>
      <xdr:col>24</xdr:col>
      <xdr:colOff>12700</xdr:colOff>
      <xdr:row>60</xdr:row>
      <xdr:rowOff>57573</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3445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119380</xdr:rowOff>
    </xdr:from>
    <xdr:to>
      <xdr:col>23</xdr:col>
      <xdr:colOff>133350</xdr:colOff>
      <xdr:row>62</xdr:row>
      <xdr:rowOff>84667</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0577830"/>
          <a:ext cx="838200" cy="136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116010</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91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143933</xdr:rowOff>
    </xdr:from>
    <xdr:to>
      <xdr:col>23</xdr:col>
      <xdr:colOff>184150</xdr:colOff>
      <xdr:row>64</xdr:row>
      <xdr:rowOff>74083</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94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119380</xdr:rowOff>
    </xdr:from>
    <xdr:to>
      <xdr:col>19</xdr:col>
      <xdr:colOff>133350</xdr:colOff>
      <xdr:row>62</xdr:row>
      <xdr:rowOff>100754</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3225800" y="10577830"/>
          <a:ext cx="889000" cy="152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63500</xdr:rowOff>
    </xdr:from>
    <xdr:to>
      <xdr:col>19</xdr:col>
      <xdr:colOff>184150</xdr:colOff>
      <xdr:row>63</xdr:row>
      <xdr:rowOff>165100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149877</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95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68156</xdr:rowOff>
    </xdr:from>
    <xdr:to>
      <xdr:col>15</xdr:col>
      <xdr:colOff>82550</xdr:colOff>
      <xdr:row>62</xdr:row>
      <xdr:rowOff>100754</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0183706"/>
          <a:ext cx="889000" cy="546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130387</xdr:rowOff>
    </xdr:from>
    <xdr:to>
      <xdr:col>15</xdr:col>
      <xdr:colOff>133350</xdr:colOff>
      <xdr:row>63</xdr:row>
      <xdr:rowOff>60537</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76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45314</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846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68156</xdr:rowOff>
    </xdr:from>
    <xdr:to>
      <xdr:col>11</xdr:col>
      <xdr:colOff>31750</xdr:colOff>
      <xdr:row>62</xdr:row>
      <xdr:rowOff>140970</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0183706"/>
          <a:ext cx="889000" cy="587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159596</xdr:rowOff>
    </xdr:from>
    <xdr:to>
      <xdr:col>11</xdr:col>
      <xdr:colOff>82550</xdr:colOff>
      <xdr:row>61</xdr:row>
      <xdr:rowOff>89746</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446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74523</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532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4656</xdr:rowOff>
    </xdr:from>
    <xdr:to>
      <xdr:col>7</xdr:col>
      <xdr:colOff>31750</xdr:colOff>
      <xdr:row>64</xdr:row>
      <xdr:rowOff>106256</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977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91033</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106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33867</xdr:rowOff>
    </xdr:from>
    <xdr:to>
      <xdr:col>23</xdr:col>
      <xdr:colOff>184150</xdr:colOff>
      <xdr:row>62</xdr:row>
      <xdr:rowOff>135467</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066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50394</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508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68580</xdr:rowOff>
    </xdr:from>
    <xdr:to>
      <xdr:col>19</xdr:col>
      <xdr:colOff>184150</xdr:colOff>
      <xdr:row>61</xdr:row>
      <xdr:rowOff>170180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052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8907</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2959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49954</xdr:rowOff>
    </xdr:from>
    <xdr:to>
      <xdr:col>15</xdr:col>
      <xdr:colOff>133350</xdr:colOff>
      <xdr:row>62</xdr:row>
      <xdr:rowOff>151554</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679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161731</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4487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17356</xdr:rowOff>
    </xdr:from>
    <xdr:to>
      <xdr:col>11</xdr:col>
      <xdr:colOff>82550</xdr:colOff>
      <xdr:row>59</xdr:row>
      <xdr:rowOff>118956</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132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129133</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9901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90170</xdr:rowOff>
    </xdr:from>
    <xdr:to>
      <xdr:col>7</xdr:col>
      <xdr:colOff>31750</xdr:colOff>
      <xdr:row>63</xdr:row>
      <xdr:rowOff>20320</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072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30497</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48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[151,716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会計年度任用職員への勤勉手当の支給開始等による人件費の増加や自治体業務システム標準化対応による物件費の増加等により、前年度と比較し人口一人当たりの決算額が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10,159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円増加した。全国、愛媛県平均より良い状況となっているものの、類似団体平均よりは悪い状況となっている。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今後も、引き続き適切な定員管理に努めるとともに、公共施設の適正配置、有効活用、事務事業の見直し等により経費削減に努めていく必要がある。</a:t>
          </a: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a:extLst>
            <a:ext uri="{FF2B5EF4-FFF2-40B4-BE49-F238E27FC236}">
              <a16:creationId xmlns:a16="http://schemas.microsoft.com/office/drawing/2014/main" id="{00000000-0008-0000-0300-0000C1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38066</xdr:rowOff>
    </xdr:from>
    <xdr:to>
      <xdr:col>23</xdr:col>
      <xdr:colOff>133350</xdr:colOff>
      <xdr:row>89</xdr:row>
      <xdr:rowOff>17608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953000" y="13925516"/>
          <a:ext cx="0" cy="13511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161135</xdr:rowOff>
    </xdr:from>
    <xdr:ext cx="762000" cy="259045"/>
    <xdr:sp macro="" textlink="">
      <xdr:nvSpPr>
        <xdr:cNvPr id="195" name="人件費・物件費等の状況最小値テキスト">
          <a:extLst>
            <a:ext uri="{FF2B5EF4-FFF2-40B4-BE49-F238E27FC236}">
              <a16:creationId xmlns:a16="http://schemas.microsoft.com/office/drawing/2014/main" id="{00000000-0008-0000-0300-0000C3000000}"/>
            </a:ext>
          </a:extLst>
        </xdr:cNvPr>
        <xdr:cNvSpPr txBox="1"/>
      </xdr:nvSpPr>
      <xdr:spPr>
        <a:xfrm>
          <a:off x="5041900" y="15248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17608</xdr:rowOff>
    </xdr:from>
    <xdr:to>
      <xdr:col>24</xdr:col>
      <xdr:colOff>12700</xdr:colOff>
      <xdr:row>89</xdr:row>
      <xdr:rowOff>17608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5276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124443</xdr:rowOff>
    </xdr:from>
    <xdr:ext cx="762000" cy="259045"/>
    <xdr:sp macro="" textlink="">
      <xdr:nvSpPr>
        <xdr:cNvPr id="197" name="人件費・物件費等の状況最大値テキスト">
          <a:extLst>
            <a:ext uri="{FF2B5EF4-FFF2-40B4-BE49-F238E27FC236}">
              <a16:creationId xmlns:a16="http://schemas.microsoft.com/office/drawing/2014/main" id="{00000000-0008-0000-0300-0000C5000000}"/>
            </a:ext>
          </a:extLst>
        </xdr:cNvPr>
        <xdr:cNvSpPr txBox="1"/>
      </xdr:nvSpPr>
      <xdr:spPr>
        <a:xfrm>
          <a:off x="5041900" y="1366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110,577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38066</xdr:rowOff>
    </xdr:from>
    <xdr:to>
      <xdr:col>24</xdr:col>
      <xdr:colOff>12700</xdr:colOff>
      <xdr:row>81</xdr:row>
      <xdr:rowOff>38066</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3925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57679</xdr:rowOff>
    </xdr:from>
    <xdr:to>
      <xdr:col>23</xdr:col>
      <xdr:colOff>133350</xdr:colOff>
      <xdr:row>85</xdr:row>
      <xdr:rowOff>61326</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4114800" y="14459479"/>
          <a:ext cx="838200" cy="175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117288</xdr:rowOff>
    </xdr:from>
    <xdr:ext cx="762000" cy="259045"/>
    <xdr:sp macro="" textlink="">
      <xdr:nvSpPr>
        <xdr:cNvPr id="200" name="人件費・物件費等の状況平均値テキスト">
          <a:extLst>
            <a:ext uri="{FF2B5EF4-FFF2-40B4-BE49-F238E27FC236}">
              <a16:creationId xmlns:a16="http://schemas.microsoft.com/office/drawing/2014/main" id="{00000000-0008-0000-0300-0000C8000000}"/>
            </a:ext>
          </a:extLst>
        </xdr:cNvPr>
        <xdr:cNvSpPr txBox="1"/>
      </xdr:nvSpPr>
      <xdr:spPr>
        <a:xfrm>
          <a:off x="5041900" y="14347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100761</xdr:rowOff>
    </xdr:from>
    <xdr:to>
      <xdr:col>23</xdr:col>
      <xdr:colOff>184150</xdr:colOff>
      <xdr:row>85</xdr:row>
      <xdr:rowOff>30911</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902200" y="14502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57679</xdr:rowOff>
    </xdr:from>
    <xdr:to>
      <xdr:col>19</xdr:col>
      <xdr:colOff>133350</xdr:colOff>
      <xdr:row>85</xdr:row>
      <xdr:rowOff>5380</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flipV="1">
          <a:off x="3225800" y="14459479"/>
          <a:ext cx="889000" cy="119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96856</xdr:rowOff>
    </xdr:from>
    <xdr:to>
      <xdr:col>19</xdr:col>
      <xdr:colOff>184150</xdr:colOff>
      <xdr:row>84</xdr:row>
      <xdr:rowOff>27006</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064000" y="14327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37183</xdr:rowOff>
    </xdr:from>
    <xdr:ext cx="7366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733800" y="140960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108231</xdr:rowOff>
    </xdr:from>
    <xdr:to>
      <xdr:col>15</xdr:col>
      <xdr:colOff>82550</xdr:colOff>
      <xdr:row>85</xdr:row>
      <xdr:rowOff>5380</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2336800" y="14510031"/>
          <a:ext cx="889000" cy="68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81722</xdr:rowOff>
    </xdr:from>
    <xdr:to>
      <xdr:col>15</xdr:col>
      <xdr:colOff>133350</xdr:colOff>
      <xdr:row>84</xdr:row>
      <xdr:rowOff>11872</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3175000" y="1431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22049</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844800" y="14080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115150</xdr:rowOff>
    </xdr:from>
    <xdr:to>
      <xdr:col>11</xdr:col>
      <xdr:colOff>31750</xdr:colOff>
      <xdr:row>84</xdr:row>
      <xdr:rowOff>108231</xdr:rowOff>
    </xdr:to>
    <xdr:cxnSp macro="">
      <xdr:nvCxnSpPr>
        <xdr:cNvPr id="208" name="直線コネクタ 207">
          <a:extLst>
            <a:ext uri="{FF2B5EF4-FFF2-40B4-BE49-F238E27FC236}">
              <a16:creationId xmlns:a16="http://schemas.microsoft.com/office/drawing/2014/main" id="{00000000-0008-0000-0300-0000D0000000}"/>
            </a:ext>
          </a:extLst>
        </xdr:cNvPr>
        <xdr:cNvCxnSpPr/>
      </xdr:nvCxnSpPr>
      <xdr:spPr>
        <a:xfrm>
          <a:off x="1447800" y="14345500"/>
          <a:ext cx="889000" cy="164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16140</xdr:rowOff>
    </xdr:from>
    <xdr:to>
      <xdr:col>11</xdr:col>
      <xdr:colOff>82550</xdr:colOff>
      <xdr:row>83</xdr:row>
      <xdr:rowOff>117740</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2286000" y="1424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127917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55800" y="14015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170969</xdr:rowOff>
    </xdr:from>
    <xdr:to>
      <xdr:col>7</xdr:col>
      <xdr:colOff>31750</xdr:colOff>
      <xdr:row>84</xdr:row>
      <xdr:rowOff>101119</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1397000" y="14401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85896</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066800" y="14487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10526</xdr:rowOff>
    </xdr:from>
    <xdr:to>
      <xdr:col>23</xdr:col>
      <xdr:colOff>184150</xdr:colOff>
      <xdr:row>85</xdr:row>
      <xdr:rowOff>112126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902200" y="14583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154053</xdr:rowOff>
    </xdr:from>
    <xdr:ext cx="762000" cy="259045"/>
    <xdr:sp macro="" textlink="">
      <xdr:nvSpPr>
        <xdr:cNvPr id="219" name="人件費・物件費等の状況該当値テキスト">
          <a:extLst>
            <a:ext uri="{FF2B5EF4-FFF2-40B4-BE49-F238E27FC236}">
              <a16:creationId xmlns:a16="http://schemas.microsoft.com/office/drawing/2014/main" id="{00000000-0008-0000-0300-0000DB000000}"/>
            </a:ext>
          </a:extLst>
        </xdr:cNvPr>
        <xdr:cNvSpPr txBox="1"/>
      </xdr:nvSpPr>
      <xdr:spPr>
        <a:xfrm>
          <a:off x="5041900" y="14555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6879</xdr:rowOff>
    </xdr:from>
    <xdr:to>
      <xdr:col>19</xdr:col>
      <xdr:colOff>184150</xdr:colOff>
      <xdr:row>84</xdr:row>
      <xdr:rowOff>108479</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064000" y="14408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93256</xdr:rowOff>
    </xdr:from>
    <xdr:ext cx="7366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3733800" y="144950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126030</xdr:rowOff>
    </xdr:from>
    <xdr:to>
      <xdr:col>15</xdr:col>
      <xdr:colOff>133350</xdr:colOff>
      <xdr:row>85</xdr:row>
      <xdr:rowOff>56180</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3175000" y="14527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40957</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2844800" y="14614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57431</xdr:rowOff>
    </xdr:from>
    <xdr:to>
      <xdr:col>11</xdr:col>
      <xdr:colOff>82550</xdr:colOff>
      <xdr:row>84</xdr:row>
      <xdr:rowOff>159031</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2286000" y="14459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143808</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955800" y="14545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64350</xdr:rowOff>
    </xdr:from>
    <xdr:to>
      <xdr:col>7</xdr:col>
      <xdr:colOff>31750</xdr:colOff>
      <xdr:row>83</xdr:row>
      <xdr:rowOff>165950</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1397000" y="1429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4677</xdr:rowOff>
    </xdr:from>
    <xdr:ext cx="762000" cy="2590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066800" y="14063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給与の適正管理により、類似団体の中では最低水準にあるため、引き続き適正管理に努める。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a:extLst>
            <a:ext uri="{FF2B5EF4-FFF2-40B4-BE49-F238E27FC236}">
              <a16:creationId xmlns:a16="http://schemas.microsoft.com/office/drawing/2014/main" id="{00000000-0008-0000-0300-0000FF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53975</xdr:rowOff>
    </xdr:from>
    <xdr:to>
      <xdr:col>81</xdr:col>
      <xdr:colOff>44450</xdr:colOff>
      <xdr:row>89</xdr:row>
      <xdr:rowOff>49741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7018000" y="13941425"/>
          <a:ext cx="0" cy="13673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21818</xdr:rowOff>
    </xdr:from>
    <xdr:ext cx="762000" cy="259045"/>
    <xdr:sp macro="" textlink="">
      <xdr:nvSpPr>
        <xdr:cNvPr id="257" name="給与水準   （国との比較）最小値テキスト">
          <a:extLst>
            <a:ext uri="{FF2B5EF4-FFF2-40B4-BE49-F238E27FC236}">
              <a16:creationId xmlns:a16="http://schemas.microsoft.com/office/drawing/2014/main" id="{00000000-0008-0000-0300-000001010000}"/>
            </a:ext>
          </a:extLst>
        </xdr:cNvPr>
        <xdr:cNvSpPr txBox="1"/>
      </xdr:nvSpPr>
      <xdr:spPr>
        <a:xfrm>
          <a:off x="17106900" y="152808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49741</xdr:rowOff>
    </xdr:from>
    <xdr:to>
      <xdr:col>81</xdr:col>
      <xdr:colOff>133350</xdr:colOff>
      <xdr:row>89</xdr:row>
      <xdr:rowOff>49741</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5308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140352</xdr:rowOff>
    </xdr:from>
    <xdr:ext cx="762000" cy="259045"/>
    <xdr:sp macro="" textlink="">
      <xdr:nvSpPr>
        <xdr:cNvPr id="259" name="給与水準   （国との比較）最大値テキスト">
          <a:extLst>
            <a:ext uri="{FF2B5EF4-FFF2-40B4-BE49-F238E27FC236}">
              <a16:creationId xmlns:a16="http://schemas.microsoft.com/office/drawing/2014/main" id="{00000000-0008-0000-0300-000003010000}"/>
            </a:ext>
          </a:extLst>
        </xdr:cNvPr>
        <xdr:cNvSpPr txBox="1"/>
      </xdr:nvSpPr>
      <xdr:spPr>
        <a:xfrm>
          <a:off x="17106900" y="13684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53975</xdr:rowOff>
    </xdr:from>
    <xdr:to>
      <xdr:col>81</xdr:col>
      <xdr:colOff>133350</xdr:colOff>
      <xdr:row>81</xdr:row>
      <xdr:rowOff>53975</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3941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80</xdr:row>
      <xdr:rowOff>165100</xdr:rowOff>
    </xdr:from>
    <xdr:to>
      <xdr:col>81</xdr:col>
      <xdr:colOff>44450</xdr:colOff>
      <xdr:row>81</xdr:row>
      <xdr:rowOff>53975</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6179800" y="13881100"/>
          <a:ext cx="8382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2768</xdr:rowOff>
    </xdr:from>
    <xdr:ext cx="762000" cy="259045"/>
    <xdr:sp macro="" textlink="">
      <xdr:nvSpPr>
        <xdr:cNvPr id="262" name="給与水準   （国との比較）平均値テキスト">
          <a:extLst>
            <a:ext uri="{FF2B5EF4-FFF2-40B4-BE49-F238E27FC236}">
              <a16:creationId xmlns:a16="http://schemas.microsoft.com/office/drawing/2014/main" id="{00000000-0008-0000-0300-000006010000}"/>
            </a:ext>
          </a:extLst>
        </xdr:cNvPr>
        <xdr:cNvSpPr txBox="1"/>
      </xdr:nvSpPr>
      <xdr:spPr>
        <a:xfrm>
          <a:off x="17106900" y="147474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30691</xdr:rowOff>
    </xdr:from>
    <xdr:to>
      <xdr:col>81</xdr:col>
      <xdr:colOff>95250</xdr:colOff>
      <xdr:row>86</xdr:row>
      <xdr:rowOff>132291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967200" y="14775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80</xdr:row>
      <xdr:rowOff>165100</xdr:rowOff>
    </xdr:from>
    <xdr:to>
      <xdr:col>77</xdr:col>
      <xdr:colOff>44450</xdr:colOff>
      <xdr:row>80</xdr:row>
      <xdr:rowOff>165100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5290800" y="13881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50800</xdr:rowOff>
    </xdr:from>
    <xdr:to>
      <xdr:col>77</xdr:col>
      <xdr:colOff>95250</xdr:colOff>
      <xdr:row>86</xdr:row>
      <xdr:rowOff>152400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129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137177</xdr:rowOff>
    </xdr:from>
    <xdr:ext cx="7366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798800" y="1488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80</xdr:row>
      <xdr:rowOff>165100</xdr:rowOff>
    </xdr:from>
    <xdr:to>
      <xdr:col>72</xdr:col>
      <xdr:colOff>203200</xdr:colOff>
      <xdr:row>80</xdr:row>
      <xdr:rowOff>165100</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a:off x="14401800" y="13881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91016</xdr:rowOff>
    </xdr:from>
    <xdr:to>
      <xdr:col>73</xdr:col>
      <xdr:colOff>44450</xdr:colOff>
      <xdr:row>87</xdr:row>
      <xdr:rowOff>21166</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5240000" y="1483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5943</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909800" y="14922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80</xdr:row>
      <xdr:rowOff>165100</xdr:rowOff>
    </xdr:from>
    <xdr:to>
      <xdr:col>68</xdr:col>
      <xdr:colOff>152400</xdr:colOff>
      <xdr:row>81</xdr:row>
      <xdr:rowOff>114300</xdr:rowOff>
    </xdr:to>
    <xdr:cxnSp macro="">
      <xdr:nvCxnSpPr>
        <xdr:cNvPr id="270" name="直線コネクタ 269">
          <a:extLst>
            <a:ext uri="{FF2B5EF4-FFF2-40B4-BE49-F238E27FC236}">
              <a16:creationId xmlns:a16="http://schemas.microsoft.com/office/drawing/2014/main" id="{00000000-0008-0000-0300-00000E010000}"/>
            </a:ext>
          </a:extLst>
        </xdr:cNvPr>
        <xdr:cNvCxnSpPr/>
      </xdr:nvCxnSpPr>
      <xdr:spPr>
        <a:xfrm flipV="1">
          <a:off x="13512800" y="13881100"/>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111125</xdr:rowOff>
    </xdr:from>
    <xdr:to>
      <xdr:col>68</xdr:col>
      <xdr:colOff>203200</xdr:colOff>
      <xdr:row>87</xdr:row>
      <xdr:rowOff>41275</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4351000" y="1485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26052</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020800" y="1494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21166</xdr:rowOff>
    </xdr:from>
    <xdr:to>
      <xdr:col>64</xdr:col>
      <xdr:colOff>152400</xdr:colOff>
      <xdr:row>85</xdr:row>
      <xdr:rowOff>122766</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3462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107543</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131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81</xdr:row>
      <xdr:rowOff>3175</xdr:rowOff>
    </xdr:from>
    <xdr:to>
      <xdr:col>81</xdr:col>
      <xdr:colOff>95250</xdr:colOff>
      <xdr:row>81</xdr:row>
      <xdr:rowOff>104775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967200" y="13890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80</xdr:row>
      <xdr:rowOff>95902</xdr:rowOff>
    </xdr:from>
    <xdr:ext cx="762000" cy="259045"/>
    <xdr:sp macro="" textlink="">
      <xdr:nvSpPr>
        <xdr:cNvPr id="281" name="給与水準   （国との比較）該当値テキスト">
          <a:extLst>
            <a:ext uri="{FF2B5EF4-FFF2-40B4-BE49-F238E27FC236}">
              <a16:creationId xmlns:a16="http://schemas.microsoft.com/office/drawing/2014/main" id="{00000000-0008-0000-0300-000019010000}"/>
            </a:ext>
          </a:extLst>
        </xdr:cNvPr>
        <xdr:cNvSpPr txBox="1"/>
      </xdr:nvSpPr>
      <xdr:spPr>
        <a:xfrm>
          <a:off x="17106900" y="13811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80</xdr:row>
      <xdr:rowOff>114300</xdr:rowOff>
    </xdr:from>
    <xdr:to>
      <xdr:col>77</xdr:col>
      <xdr:colOff>95250</xdr:colOff>
      <xdr:row>81</xdr:row>
      <xdr:rowOff>44450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129000" y="1383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79</xdr:row>
      <xdr:rowOff>54627</xdr:rowOff>
    </xdr:from>
    <xdr:ext cx="7366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5798800" y="1359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80</xdr:row>
      <xdr:rowOff>114300</xdr:rowOff>
    </xdr:from>
    <xdr:to>
      <xdr:col>73</xdr:col>
      <xdr:colOff>44450</xdr:colOff>
      <xdr:row>81</xdr:row>
      <xdr:rowOff>44450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5240000" y="1383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79</xdr:row>
      <xdr:rowOff>54627</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909800" y="1359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80</xdr:row>
      <xdr:rowOff>114300</xdr:rowOff>
    </xdr:from>
    <xdr:to>
      <xdr:col>68</xdr:col>
      <xdr:colOff>203200</xdr:colOff>
      <xdr:row>81</xdr:row>
      <xdr:rowOff>44450</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4351000" y="1383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79</xdr:row>
      <xdr:rowOff>54627</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020800" y="1359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81</xdr:row>
      <xdr:rowOff>63500</xdr:rowOff>
    </xdr:from>
    <xdr:to>
      <xdr:col>64</xdr:col>
      <xdr:colOff>152400</xdr:colOff>
      <xdr:row>81</xdr:row>
      <xdr:rowOff>165100</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3462000" y="1395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3827</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131800" y="1371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a:t>
          </a:r>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月</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日に総合支所の機能を見直し、組織のスリム化を図ったものの、依然として類似団体内平均値を上回っている。</a:t>
          </a:r>
        </a:p>
        <a:p>
          <a:r>
            <a:rPr kumimoji="1" lang="ja-JP" altLang="en-US" sz="1300">
              <a:latin typeface="ＭＳ Ｐゴシック" panose="020B0600070205080204" pitchFamily="50" charset="-128"/>
              <a:ea typeface="ＭＳ Ｐゴシック" panose="020B0600070205080204" pitchFamily="50" charset="-128"/>
            </a:rPr>
            <a:t>　今後とも本市の現状や地域特性を考慮しながら、組織機構、職員配置の再編・見直しを進め、簡素で効率的な執行体制の実現と適切な定員管理に努める。 </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51163</xdr:rowOff>
    </xdr:from>
    <xdr:to>
      <xdr:col>81</xdr:col>
      <xdr:colOff>44450</xdr:colOff>
      <xdr:row>67</xdr:row>
      <xdr:rowOff>7620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9995263"/>
          <a:ext cx="0" cy="14995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151147</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466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7620</xdr:rowOff>
    </xdr:from>
    <xdr:to>
      <xdr:col>81</xdr:col>
      <xdr:colOff>133350</xdr:colOff>
      <xdr:row>67</xdr:row>
      <xdr:rowOff>7620</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494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137540</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738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51163</xdr:rowOff>
    </xdr:from>
    <xdr:to>
      <xdr:col>81</xdr:col>
      <xdr:colOff>133350</xdr:colOff>
      <xdr:row>58</xdr:row>
      <xdr:rowOff>51163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9995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64</xdr:row>
      <xdr:rowOff>94524</xdr:rowOff>
    </xdr:from>
    <xdr:to>
      <xdr:col>81</xdr:col>
      <xdr:colOff>44450</xdr:colOff>
      <xdr:row>64</xdr:row>
      <xdr:rowOff>108313</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1067324"/>
          <a:ext cx="838200" cy="1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160944</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447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144417</xdr:rowOff>
    </xdr:from>
    <xdr:to>
      <xdr:col>81</xdr:col>
      <xdr:colOff>95250</xdr:colOff>
      <xdr:row>62</xdr:row>
      <xdr:rowOff>74567</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602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64</xdr:row>
      <xdr:rowOff>94524</xdr:rowOff>
    </xdr:from>
    <xdr:to>
      <xdr:col>77</xdr:col>
      <xdr:colOff>44450</xdr:colOff>
      <xdr:row>64</xdr:row>
      <xdr:rowOff>115207</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flipV="1">
          <a:off x="15290800" y="11067324"/>
          <a:ext cx="8890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82369</xdr:rowOff>
    </xdr:from>
    <xdr:to>
      <xdr:col>77</xdr:col>
      <xdr:colOff>95250</xdr:colOff>
      <xdr:row>62</xdr:row>
      <xdr:rowOff>12519</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540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22696</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3096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64</xdr:row>
      <xdr:rowOff>101419</xdr:rowOff>
    </xdr:from>
    <xdr:to>
      <xdr:col>72</xdr:col>
      <xdr:colOff>203200</xdr:colOff>
      <xdr:row>64</xdr:row>
      <xdr:rowOff>115207</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4401800" y="11074219"/>
          <a:ext cx="889000" cy="1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51344</xdr:rowOff>
    </xdr:from>
    <xdr:to>
      <xdr:col>73</xdr:col>
      <xdr:colOff>44450</xdr:colOff>
      <xdr:row>61</xdr:row>
      <xdr:rowOff>152944</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509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163121</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278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64</xdr:row>
      <xdr:rowOff>70394</xdr:rowOff>
    </xdr:from>
    <xdr:to>
      <xdr:col>68</xdr:col>
      <xdr:colOff>152400</xdr:colOff>
      <xdr:row>64</xdr:row>
      <xdr:rowOff>101419</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1043194"/>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41003</xdr:rowOff>
    </xdr:from>
    <xdr:to>
      <xdr:col>68</xdr:col>
      <xdr:colOff>203200</xdr:colOff>
      <xdr:row>61</xdr:row>
      <xdr:rowOff>142603</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152780</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268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7438</xdr:rowOff>
    </xdr:from>
    <xdr:to>
      <xdr:col>64</xdr:col>
      <xdr:colOff>152400</xdr:colOff>
      <xdr:row>62</xdr:row>
      <xdr:rowOff>109038</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637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119215</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406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64</xdr:row>
      <xdr:rowOff>57513</xdr:rowOff>
    </xdr:from>
    <xdr:to>
      <xdr:col>81</xdr:col>
      <xdr:colOff>95250</xdr:colOff>
      <xdr:row>64</xdr:row>
      <xdr:rowOff>159113</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1030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64</xdr:row>
      <xdr:rowOff>29590</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1002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64</xdr:row>
      <xdr:rowOff>43724</xdr:rowOff>
    </xdr:from>
    <xdr:to>
      <xdr:col>77</xdr:col>
      <xdr:colOff>95250</xdr:colOff>
      <xdr:row>64</xdr:row>
      <xdr:rowOff>145324</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1016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130101</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111029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64</xdr:row>
      <xdr:rowOff>64407</xdr:rowOff>
    </xdr:from>
    <xdr:to>
      <xdr:col>73</xdr:col>
      <xdr:colOff>44450</xdr:colOff>
      <xdr:row>64</xdr:row>
      <xdr:rowOff>166007</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103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64</xdr:row>
      <xdr:rowOff>150784</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11123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64</xdr:row>
      <xdr:rowOff>50619</xdr:rowOff>
    </xdr:from>
    <xdr:to>
      <xdr:col>68</xdr:col>
      <xdr:colOff>203200</xdr:colOff>
      <xdr:row>64</xdr:row>
      <xdr:rowOff>152219</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1023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64</xdr:row>
      <xdr:rowOff>136996</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111097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64</xdr:row>
      <xdr:rowOff>19594</xdr:rowOff>
    </xdr:from>
    <xdr:to>
      <xdr:col>64</xdr:col>
      <xdr:colOff>152400</xdr:colOff>
      <xdr:row>64</xdr:row>
      <xdr:rowOff>121194</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992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64</xdr:row>
      <xdr:rowOff>105971</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1107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rgbClr val="FF0000"/>
              </a:solidFill>
              <a:latin typeface="ＭＳ Ｐゴシック" panose="020B0600070205080204" pitchFamily="50" charset="-128"/>
              <a:ea typeface="ＭＳ Ｐゴシック" panose="020B0600070205080204" pitchFamily="50" charset="-128"/>
            </a:rPr>
            <a:t>　</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固定資産税等の増加により算定上の分母となる標準財政規模が増加したものの、東部学校給食センター整備事業の実施に伴い算定上の分子となる公債費に準ずる債務負担行為に基づく支出額が増加したことにより、</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0.4</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ポイント悪化している。</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100">
              <a:solidFill>
                <a:srgbClr val="FF0000"/>
              </a:solidFill>
              <a:latin typeface="ＭＳ Ｐゴシック" panose="020B0600070205080204" pitchFamily="50" charset="-128"/>
              <a:ea typeface="ＭＳ Ｐゴシック" panose="020B0600070205080204" pitchFamily="50" charset="-128"/>
            </a:rPr>
            <a:t>　</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現状、全国、愛媛県、類似団体平均のいずれの数値よりも悪い状況にあり、今後は、近年の道前クリーンセンターの改修や学校施設の長寿命化改修等の大型事業の実施に伴い借り入れた合併特例債等の地方債の償還が本格化することによる公債費の増加が見込まれていることから、実施方法や事業規模の精査等により借入額の抑制に努め、公債費負担の軽減を図る。</a:t>
          </a: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2" name="公債費負担の状況グラフ枠">
          <a:extLst>
            <a:ext uri="{FF2B5EF4-FFF2-40B4-BE49-F238E27FC236}">
              <a16:creationId xmlns:a16="http://schemas.microsoft.com/office/drawing/2014/main" id="{00000000-0008-0000-0300-00007E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166511</xdr:rowOff>
    </xdr:from>
    <xdr:to>
      <xdr:col>81</xdr:col>
      <xdr:colOff>44450</xdr:colOff>
      <xdr:row>44</xdr:row>
      <xdr:rowOff>111478</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flipV="1">
          <a:off x="17018000" y="6167261"/>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83555</xdr:rowOff>
    </xdr:from>
    <xdr:ext cx="762000" cy="259045"/>
    <xdr:sp macro="" textlink="">
      <xdr:nvSpPr>
        <xdr:cNvPr id="384" name="公債費負担の状況最小値テキスト">
          <a:extLst>
            <a:ext uri="{FF2B5EF4-FFF2-40B4-BE49-F238E27FC236}">
              <a16:creationId xmlns:a16="http://schemas.microsoft.com/office/drawing/2014/main" id="{00000000-0008-0000-0300-000080010000}"/>
            </a:ext>
          </a:extLst>
        </xdr:cNvPr>
        <xdr:cNvSpPr txBox="1"/>
      </xdr:nvSpPr>
      <xdr:spPr>
        <a:xfrm>
          <a:off x="17106900" y="762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111478</xdr:rowOff>
    </xdr:from>
    <xdr:to>
      <xdr:col>81</xdr:col>
      <xdr:colOff>133350</xdr:colOff>
      <xdr:row>44</xdr:row>
      <xdr:rowOff>111478</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929100" y="765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81438</xdr:rowOff>
    </xdr:from>
    <xdr:ext cx="762000" cy="259045"/>
    <xdr:sp macro="" textlink="">
      <xdr:nvSpPr>
        <xdr:cNvPr id="386" name="公債費負担の状況最大値テキスト">
          <a:extLst>
            <a:ext uri="{FF2B5EF4-FFF2-40B4-BE49-F238E27FC236}">
              <a16:creationId xmlns:a16="http://schemas.microsoft.com/office/drawing/2014/main" id="{00000000-0008-0000-0300-000082010000}"/>
            </a:ext>
          </a:extLst>
        </xdr:cNvPr>
        <xdr:cNvSpPr txBox="1"/>
      </xdr:nvSpPr>
      <xdr:spPr>
        <a:xfrm>
          <a:off x="17106900" y="5910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166511</xdr:rowOff>
    </xdr:from>
    <xdr:to>
      <xdr:col>81</xdr:col>
      <xdr:colOff>133350</xdr:colOff>
      <xdr:row>35</xdr:row>
      <xdr:rowOff>166511</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6929100" y="6167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170039</xdr:rowOff>
    </xdr:from>
    <xdr:to>
      <xdr:col>81</xdr:col>
      <xdr:colOff>44450</xdr:colOff>
      <xdr:row>42</xdr:row>
      <xdr:rowOff>52211</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6179800" y="7199489"/>
          <a:ext cx="8382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170338</xdr:rowOff>
    </xdr:from>
    <xdr:ext cx="762000" cy="259045"/>
    <xdr:sp macro="" textlink="">
      <xdr:nvSpPr>
        <xdr:cNvPr id="389" name="公債費負担の状況平均値テキスト">
          <a:extLst>
            <a:ext uri="{FF2B5EF4-FFF2-40B4-BE49-F238E27FC236}">
              <a16:creationId xmlns:a16="http://schemas.microsoft.com/office/drawing/2014/main" id="{00000000-0008-0000-0300-000085010000}"/>
            </a:ext>
          </a:extLst>
        </xdr:cNvPr>
        <xdr:cNvSpPr txBox="1"/>
      </xdr:nvSpPr>
      <xdr:spPr>
        <a:xfrm>
          <a:off x="17106900" y="6685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153811</xdr:rowOff>
    </xdr:from>
    <xdr:to>
      <xdr:col>81</xdr:col>
      <xdr:colOff>95250</xdr:colOff>
      <xdr:row>40</xdr:row>
      <xdr:rowOff>83961</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69672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103011</xdr:rowOff>
    </xdr:from>
    <xdr:to>
      <xdr:col>77</xdr:col>
      <xdr:colOff>44450</xdr:colOff>
      <xdr:row>41</xdr:row>
      <xdr:rowOff>170039</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5290800" y="7132461"/>
          <a:ext cx="8890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140405</xdr:rowOff>
    </xdr:from>
    <xdr:to>
      <xdr:col>77</xdr:col>
      <xdr:colOff>95250</xdr:colOff>
      <xdr:row>40</xdr:row>
      <xdr:rowOff>70555</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6129000" y="682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80732</xdr:rowOff>
    </xdr:from>
    <xdr:ext cx="7366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798800" y="65958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22578</xdr:rowOff>
    </xdr:from>
    <xdr:to>
      <xdr:col>72</xdr:col>
      <xdr:colOff>203200</xdr:colOff>
      <xdr:row>41</xdr:row>
      <xdr:rowOff>103011</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4401800" y="7052028"/>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140405</xdr:rowOff>
    </xdr:from>
    <xdr:to>
      <xdr:col>73</xdr:col>
      <xdr:colOff>44450</xdr:colOff>
      <xdr:row>40</xdr:row>
      <xdr:rowOff>70555</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5240000" y="682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80732</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909800" y="6595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22578</xdr:rowOff>
    </xdr:from>
    <xdr:to>
      <xdr:col>68</xdr:col>
      <xdr:colOff>152400</xdr:colOff>
      <xdr:row>41</xdr:row>
      <xdr:rowOff>22578</xdr:rowOff>
    </xdr:to>
    <xdr:cxnSp macro="">
      <xdr:nvCxnSpPr>
        <xdr:cNvPr id="397" name="直線コネクタ 396">
          <a:extLst>
            <a:ext uri="{FF2B5EF4-FFF2-40B4-BE49-F238E27FC236}">
              <a16:creationId xmlns:a16="http://schemas.microsoft.com/office/drawing/2014/main" id="{00000000-0008-0000-0300-00008D010000}"/>
            </a:ext>
          </a:extLst>
        </xdr:cNvPr>
        <xdr:cNvCxnSpPr/>
      </xdr:nvCxnSpPr>
      <xdr:spPr>
        <a:xfrm>
          <a:off x="13512800" y="70520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127000</xdr:rowOff>
    </xdr:from>
    <xdr:to>
      <xdr:col>68</xdr:col>
      <xdr:colOff>203200</xdr:colOff>
      <xdr:row>40</xdr:row>
      <xdr:rowOff>57150</xdr:rowOff>
    </xdr:to>
    <xdr:sp macro="" textlink="">
      <xdr:nvSpPr>
        <xdr:cNvPr id="398" name="フローチャート: 判断 397">
          <a:extLst>
            <a:ext uri="{FF2B5EF4-FFF2-40B4-BE49-F238E27FC236}">
              <a16:creationId xmlns:a16="http://schemas.microsoft.com/office/drawing/2014/main" id="{00000000-0008-0000-0300-00008E010000}"/>
            </a:ext>
          </a:extLst>
        </xdr:cNvPr>
        <xdr:cNvSpPr/>
      </xdr:nvSpPr>
      <xdr:spPr>
        <a:xfrm>
          <a:off x="14351000" y="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67327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020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65617</xdr:rowOff>
    </xdr:from>
    <xdr:to>
      <xdr:col>64</xdr:col>
      <xdr:colOff>152400</xdr:colOff>
      <xdr:row>41</xdr:row>
      <xdr:rowOff>167217</xdr:rowOff>
    </xdr:to>
    <xdr:sp macro="" textlink="">
      <xdr:nvSpPr>
        <xdr:cNvPr id="400" name="フローチャート: 判断 399">
          <a:extLst>
            <a:ext uri="{FF2B5EF4-FFF2-40B4-BE49-F238E27FC236}">
              <a16:creationId xmlns:a16="http://schemas.microsoft.com/office/drawing/2014/main" id="{00000000-0008-0000-0300-000090010000}"/>
            </a:ext>
          </a:extLst>
        </xdr:cNvPr>
        <xdr:cNvSpPr/>
      </xdr:nvSpPr>
      <xdr:spPr>
        <a:xfrm>
          <a:off x="13462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151994</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3131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1411</xdr:rowOff>
    </xdr:from>
    <xdr:to>
      <xdr:col>81</xdr:col>
      <xdr:colOff>95250</xdr:colOff>
      <xdr:row>42</xdr:row>
      <xdr:rowOff>103011</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6967200" y="720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144938</xdr:rowOff>
    </xdr:from>
    <xdr:ext cx="762000" cy="259045"/>
    <xdr:sp macro="" textlink="">
      <xdr:nvSpPr>
        <xdr:cNvPr id="408" name="公債費負担の状況該当値テキスト">
          <a:extLst>
            <a:ext uri="{FF2B5EF4-FFF2-40B4-BE49-F238E27FC236}">
              <a16:creationId xmlns:a16="http://schemas.microsoft.com/office/drawing/2014/main" id="{00000000-0008-0000-0300-000098010000}"/>
            </a:ext>
          </a:extLst>
        </xdr:cNvPr>
        <xdr:cNvSpPr txBox="1"/>
      </xdr:nvSpPr>
      <xdr:spPr>
        <a:xfrm>
          <a:off x="17106900" y="7174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119239</xdr:rowOff>
    </xdr:from>
    <xdr:to>
      <xdr:col>77</xdr:col>
      <xdr:colOff>95250</xdr:colOff>
      <xdr:row>42</xdr:row>
      <xdr:rowOff>49389</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6129000" y="714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34166</xdr:rowOff>
    </xdr:from>
    <xdr:ext cx="7366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798800" y="72350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52211</xdr:rowOff>
    </xdr:from>
    <xdr:to>
      <xdr:col>73</xdr:col>
      <xdr:colOff>44450</xdr:colOff>
      <xdr:row>41</xdr:row>
      <xdr:rowOff>153811</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5240000" y="708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138588</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4909800" y="7168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143228</xdr:rowOff>
    </xdr:from>
    <xdr:to>
      <xdr:col>68</xdr:col>
      <xdr:colOff>203200</xdr:colOff>
      <xdr:row>41</xdr:row>
      <xdr:rowOff>73378</xdr:rowOff>
    </xdr:to>
    <xdr:sp macro="" textlink="">
      <xdr:nvSpPr>
        <xdr:cNvPr id="413" name="楕円 412">
          <a:extLst>
            <a:ext uri="{FF2B5EF4-FFF2-40B4-BE49-F238E27FC236}">
              <a16:creationId xmlns:a16="http://schemas.microsoft.com/office/drawing/2014/main" id="{00000000-0008-0000-0300-00009D010000}"/>
            </a:ext>
          </a:extLst>
        </xdr:cNvPr>
        <xdr:cNvSpPr/>
      </xdr:nvSpPr>
      <xdr:spPr>
        <a:xfrm>
          <a:off x="14351000" y="700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58155</xdr:rowOff>
    </xdr:from>
    <xdr:ext cx="762000" cy="259045"/>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4020800" y="7087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143228</xdr:rowOff>
    </xdr:from>
    <xdr:to>
      <xdr:col>64</xdr:col>
      <xdr:colOff>152400</xdr:colOff>
      <xdr:row>41</xdr:row>
      <xdr:rowOff>73378</xdr:rowOff>
    </xdr:to>
    <xdr:sp macro="" textlink="">
      <xdr:nvSpPr>
        <xdr:cNvPr id="415" name="楕円 414">
          <a:extLst>
            <a:ext uri="{FF2B5EF4-FFF2-40B4-BE49-F238E27FC236}">
              <a16:creationId xmlns:a16="http://schemas.microsoft.com/office/drawing/2014/main" id="{00000000-0008-0000-0300-00009F010000}"/>
            </a:ext>
          </a:extLst>
        </xdr:cNvPr>
        <xdr:cNvSpPr/>
      </xdr:nvSpPr>
      <xdr:spPr>
        <a:xfrm>
          <a:off x="13462000" y="700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83555</xdr:rowOff>
    </xdr:from>
    <xdr:ext cx="762000" cy="259045"/>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3131800" y="677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8" name="正方形/長方形 427">
          <a:extLst>
            <a:ext uri="{FF2B5EF4-FFF2-40B4-BE49-F238E27FC236}">
              <a16:creationId xmlns:a16="http://schemas.microsoft.com/office/drawing/2014/main" id="{00000000-0008-0000-0300-0000AC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rgbClr val="FF0000"/>
              </a:solidFill>
              <a:latin typeface="ＭＳ Ｐゴシック" panose="020B0600070205080204" pitchFamily="50" charset="-128"/>
              <a:ea typeface="ＭＳ Ｐゴシック" panose="020B0600070205080204" pitchFamily="50" charset="-128"/>
            </a:rPr>
            <a:t>　</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臨時財政対策債償還費等が減少し、基準財政需要額算入見込額が減少したものの、東部学校給食センター整備事業の実施に伴う債務負担行為による支出予定額の減少等により、算定上の分子となる将来負担額が減少し前年度から</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6.6</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ポイント改善している。</a:t>
          </a:r>
        </a:p>
        <a:p>
          <a:r>
            <a:rPr kumimoji="1" lang="ja-JP" altLang="en-US" sz="1200">
              <a:solidFill>
                <a:srgbClr val="FF0000"/>
              </a:solidFill>
              <a:latin typeface="ＭＳ Ｐゴシック" panose="020B0600070205080204" pitchFamily="50" charset="-128"/>
              <a:ea typeface="ＭＳ Ｐゴシック" panose="020B0600070205080204" pitchFamily="50" charset="-128"/>
            </a:rPr>
            <a:t>　</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しかし、全国、愛媛県、類似団体平均のいずれの数値よりも悪い状況にあり、今後も大型事業の実施に伴う、地方債の借り入れが見込まれることから、実施方法や事業規模の精査により経費削減に努め借入額の抑制を図るとともに、合併特例債の発行期限が令和</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年度で終了となることから、これらの財源確保についても課題となる。</a:t>
          </a:r>
        </a:p>
      </xdr:txBody>
    </xdr:sp>
    <xdr:clientData/>
  </xdr:twoCellAnchor>
  <xdr:oneCellAnchor>
    <xdr:from>
      <xdr:col>61</xdr:col>
      <xdr:colOff>6350</xdr:colOff>
      <xdr:row>10</xdr:row>
      <xdr:rowOff>63500</xdr:rowOff>
    </xdr:from>
    <xdr:ext cx="298543" cy="225703"/>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8" name="テキスト ボックス 437">
          <a:extLst>
            <a:ext uri="{FF2B5EF4-FFF2-40B4-BE49-F238E27FC236}">
              <a16:creationId xmlns:a16="http://schemas.microsoft.com/office/drawing/2014/main" id="{00000000-0008-0000-0300-0000B6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40" name="テキスト ボックス 439">
          <a:extLst>
            <a:ext uri="{FF2B5EF4-FFF2-40B4-BE49-F238E27FC236}">
              <a16:creationId xmlns:a16="http://schemas.microsoft.com/office/drawing/2014/main" id="{00000000-0008-0000-0300-0000B8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4" name="将来負担の状況グラフ枠">
          <a:extLst>
            <a:ext uri="{FF2B5EF4-FFF2-40B4-BE49-F238E27FC236}">
              <a16:creationId xmlns:a16="http://schemas.microsoft.com/office/drawing/2014/main" id="{00000000-0008-0000-0300-0000BC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66816</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7018000" y="2370667"/>
          <a:ext cx="0" cy="163949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38893</xdr:rowOff>
    </xdr:from>
    <xdr:ext cx="762000" cy="259045"/>
    <xdr:sp macro="" textlink="">
      <xdr:nvSpPr>
        <xdr:cNvPr id="446" name="将来負担の状況最小値テキスト">
          <a:extLst>
            <a:ext uri="{FF2B5EF4-FFF2-40B4-BE49-F238E27FC236}">
              <a16:creationId xmlns:a16="http://schemas.microsoft.com/office/drawing/2014/main" id="{00000000-0008-0000-0300-0000BE010000}"/>
            </a:ext>
          </a:extLst>
        </xdr:cNvPr>
        <xdr:cNvSpPr txBox="1"/>
      </xdr:nvSpPr>
      <xdr:spPr>
        <a:xfrm>
          <a:off x="17106900" y="3982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66816</xdr:rowOff>
    </xdr:from>
    <xdr:to>
      <xdr:col>81</xdr:col>
      <xdr:colOff>133350</xdr:colOff>
      <xdr:row>23</xdr:row>
      <xdr:rowOff>66816</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a:off x="16929100" y="4010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8" name="将来負担の状況最大値テキスト">
          <a:extLst>
            <a:ext uri="{FF2B5EF4-FFF2-40B4-BE49-F238E27FC236}">
              <a16:creationId xmlns:a16="http://schemas.microsoft.com/office/drawing/2014/main" id="{00000000-0008-0000-0300-0000C0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35137</xdr:rowOff>
    </xdr:from>
    <xdr:to>
      <xdr:col>81</xdr:col>
      <xdr:colOff>44450</xdr:colOff>
      <xdr:row>17</xdr:row>
      <xdr:rowOff>123613</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flipV="1">
          <a:off x="16179800" y="2949787"/>
          <a:ext cx="838200" cy="88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171044</xdr:rowOff>
    </xdr:from>
    <xdr:ext cx="762000" cy="259045"/>
    <xdr:sp macro="" textlink="">
      <xdr:nvSpPr>
        <xdr:cNvPr id="451" name="将来負担の状況平均値テキスト">
          <a:extLst>
            <a:ext uri="{FF2B5EF4-FFF2-40B4-BE49-F238E27FC236}">
              <a16:creationId xmlns:a16="http://schemas.microsoft.com/office/drawing/2014/main" id="{00000000-0008-0000-0300-0000C3010000}"/>
            </a:ext>
          </a:extLst>
        </xdr:cNvPr>
        <xdr:cNvSpPr txBox="1"/>
      </xdr:nvSpPr>
      <xdr:spPr>
        <a:xfrm>
          <a:off x="17106900" y="22284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96379</xdr:rowOff>
    </xdr:from>
    <xdr:to>
      <xdr:col>81</xdr:col>
      <xdr:colOff>95250</xdr:colOff>
      <xdr:row>14</xdr:row>
      <xdr:rowOff>26529</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967200" y="2325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123613</xdr:rowOff>
    </xdr:from>
    <xdr:to>
      <xdr:col>77</xdr:col>
      <xdr:colOff>44450</xdr:colOff>
      <xdr:row>17</xdr:row>
      <xdr:rowOff>145062</xdr:rowOff>
    </xdr:to>
    <xdr:cxnSp macro="">
      <xdr:nvCxnSpPr>
        <xdr:cNvPr id="453" name="直線コネクタ 452">
          <a:extLst>
            <a:ext uri="{FF2B5EF4-FFF2-40B4-BE49-F238E27FC236}">
              <a16:creationId xmlns:a16="http://schemas.microsoft.com/office/drawing/2014/main" id="{00000000-0008-0000-0300-0000C5010000}"/>
            </a:ext>
          </a:extLst>
        </xdr:cNvPr>
        <xdr:cNvCxnSpPr/>
      </xdr:nvCxnSpPr>
      <xdr:spPr>
        <a:xfrm flipV="1">
          <a:off x="15290800" y="3038263"/>
          <a:ext cx="889000" cy="21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145062</xdr:rowOff>
    </xdr:from>
    <xdr:to>
      <xdr:col>72</xdr:col>
      <xdr:colOff>203200</xdr:colOff>
      <xdr:row>18</xdr:row>
      <xdr:rowOff>23213</xdr:rowOff>
    </xdr:to>
    <xdr:cxnSp macro="">
      <xdr:nvCxnSpPr>
        <xdr:cNvPr id="456" name="直線コネクタ 455">
          <a:extLst>
            <a:ext uri="{FF2B5EF4-FFF2-40B4-BE49-F238E27FC236}">
              <a16:creationId xmlns:a16="http://schemas.microsoft.com/office/drawing/2014/main" id="{00000000-0008-0000-0300-0000C8010000}"/>
            </a:ext>
          </a:extLst>
        </xdr:cNvPr>
        <xdr:cNvCxnSpPr/>
      </xdr:nvCxnSpPr>
      <xdr:spPr>
        <a:xfrm flipV="1">
          <a:off x="14401800" y="3059712"/>
          <a:ext cx="889000" cy="49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18</xdr:row>
      <xdr:rowOff>23213</xdr:rowOff>
    </xdr:from>
    <xdr:to>
      <xdr:col>68</xdr:col>
      <xdr:colOff>152400</xdr:colOff>
      <xdr:row>19</xdr:row>
      <xdr:rowOff>164112</xdr:rowOff>
    </xdr:to>
    <xdr:cxnSp macro="">
      <xdr:nvCxnSpPr>
        <xdr:cNvPr id="459" name="直線コネクタ 458">
          <a:extLst>
            <a:ext uri="{FF2B5EF4-FFF2-40B4-BE49-F238E27FC236}">
              <a16:creationId xmlns:a16="http://schemas.microsoft.com/office/drawing/2014/main" id="{00000000-0008-0000-0300-0000CB010000}"/>
            </a:ext>
          </a:extLst>
        </xdr:cNvPr>
        <xdr:cNvCxnSpPr/>
      </xdr:nvCxnSpPr>
      <xdr:spPr>
        <a:xfrm flipV="1">
          <a:off x="13512800" y="3109313"/>
          <a:ext cx="889000" cy="312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145979</xdr:rowOff>
    </xdr:from>
    <xdr:to>
      <xdr:col>68</xdr:col>
      <xdr:colOff>203200</xdr:colOff>
      <xdr:row>14</xdr:row>
      <xdr:rowOff>76129</xdr:rowOff>
    </xdr:to>
    <xdr:sp macro="" textlink="">
      <xdr:nvSpPr>
        <xdr:cNvPr id="460" name="フローチャート: 判断 459">
          <a:extLst>
            <a:ext uri="{FF2B5EF4-FFF2-40B4-BE49-F238E27FC236}">
              <a16:creationId xmlns:a16="http://schemas.microsoft.com/office/drawing/2014/main" id="{00000000-0008-0000-0300-0000CC010000}"/>
            </a:ext>
          </a:extLst>
        </xdr:cNvPr>
        <xdr:cNvSpPr/>
      </xdr:nvSpPr>
      <xdr:spPr>
        <a:xfrm>
          <a:off x="14351000" y="2374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86306</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020800" y="214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33937</xdr:rowOff>
    </xdr:from>
    <xdr:to>
      <xdr:col>64</xdr:col>
      <xdr:colOff>152400</xdr:colOff>
      <xdr:row>17</xdr:row>
      <xdr:rowOff>135537</xdr:rowOff>
    </xdr:to>
    <xdr:sp macro="" textlink="">
      <xdr:nvSpPr>
        <xdr:cNvPr id="462" name="フローチャート: 判断 461">
          <a:extLst>
            <a:ext uri="{FF2B5EF4-FFF2-40B4-BE49-F238E27FC236}">
              <a16:creationId xmlns:a16="http://schemas.microsoft.com/office/drawing/2014/main" id="{00000000-0008-0000-0300-0000CE010000}"/>
            </a:ext>
          </a:extLst>
        </xdr:cNvPr>
        <xdr:cNvSpPr/>
      </xdr:nvSpPr>
      <xdr:spPr>
        <a:xfrm>
          <a:off x="13462000" y="2948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145714</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131800" y="2717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155787</xdr:rowOff>
    </xdr:from>
    <xdr:to>
      <xdr:col>81</xdr:col>
      <xdr:colOff>95250</xdr:colOff>
      <xdr:row>17</xdr:row>
      <xdr:rowOff>85937</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6967200" y="289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127864</xdr:rowOff>
    </xdr:from>
    <xdr:ext cx="762000" cy="259045"/>
    <xdr:sp macro="" textlink="">
      <xdr:nvSpPr>
        <xdr:cNvPr id="470" name="将来負担の状況該当値テキスト">
          <a:extLst>
            <a:ext uri="{FF2B5EF4-FFF2-40B4-BE49-F238E27FC236}">
              <a16:creationId xmlns:a16="http://schemas.microsoft.com/office/drawing/2014/main" id="{00000000-0008-0000-0300-0000D6010000}"/>
            </a:ext>
          </a:extLst>
        </xdr:cNvPr>
        <xdr:cNvSpPr txBox="1"/>
      </xdr:nvSpPr>
      <xdr:spPr>
        <a:xfrm>
          <a:off x="17106900" y="2871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17</xdr:row>
      <xdr:rowOff>72813</xdr:rowOff>
    </xdr:from>
    <xdr:to>
      <xdr:col>77</xdr:col>
      <xdr:colOff>95250</xdr:colOff>
      <xdr:row>18</xdr:row>
      <xdr:rowOff>2963</xdr:rowOff>
    </xdr:to>
    <xdr:sp macro="" textlink="">
      <xdr:nvSpPr>
        <xdr:cNvPr id="471" name="楕円 470">
          <a:extLst>
            <a:ext uri="{FF2B5EF4-FFF2-40B4-BE49-F238E27FC236}">
              <a16:creationId xmlns:a16="http://schemas.microsoft.com/office/drawing/2014/main" id="{00000000-0008-0000-0300-0000D7010000}"/>
            </a:ext>
          </a:extLst>
        </xdr:cNvPr>
        <xdr:cNvSpPr/>
      </xdr:nvSpPr>
      <xdr:spPr>
        <a:xfrm>
          <a:off x="16129000" y="298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159190</xdr:rowOff>
    </xdr:from>
    <xdr:ext cx="736600" cy="259045"/>
    <xdr:sp macro="" textlink="">
      <xdr:nvSpPr>
        <xdr:cNvPr id="472" name="テキスト ボックス 471">
          <a:extLst>
            <a:ext uri="{FF2B5EF4-FFF2-40B4-BE49-F238E27FC236}">
              <a16:creationId xmlns:a16="http://schemas.microsoft.com/office/drawing/2014/main" id="{00000000-0008-0000-0300-0000D8010000}"/>
            </a:ext>
          </a:extLst>
        </xdr:cNvPr>
        <xdr:cNvSpPr txBox="1"/>
      </xdr:nvSpPr>
      <xdr:spPr>
        <a:xfrm>
          <a:off x="15798800" y="30738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94262</xdr:rowOff>
    </xdr:from>
    <xdr:to>
      <xdr:col>73</xdr:col>
      <xdr:colOff>44450</xdr:colOff>
      <xdr:row>18</xdr:row>
      <xdr:rowOff>24412</xdr:rowOff>
    </xdr:to>
    <xdr:sp macro="" textlink="">
      <xdr:nvSpPr>
        <xdr:cNvPr id="473" name="楕円 472">
          <a:extLst>
            <a:ext uri="{FF2B5EF4-FFF2-40B4-BE49-F238E27FC236}">
              <a16:creationId xmlns:a16="http://schemas.microsoft.com/office/drawing/2014/main" id="{00000000-0008-0000-0300-0000D9010000}"/>
            </a:ext>
          </a:extLst>
        </xdr:cNvPr>
        <xdr:cNvSpPr/>
      </xdr:nvSpPr>
      <xdr:spPr>
        <a:xfrm>
          <a:off x="15240000" y="3008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9189</xdr:rowOff>
    </xdr:from>
    <xdr:ext cx="762000" cy="259045"/>
    <xdr:sp macro="" textlink="">
      <xdr:nvSpPr>
        <xdr:cNvPr id="474" name="テキスト ボックス 473">
          <a:extLst>
            <a:ext uri="{FF2B5EF4-FFF2-40B4-BE49-F238E27FC236}">
              <a16:creationId xmlns:a16="http://schemas.microsoft.com/office/drawing/2014/main" id="{00000000-0008-0000-0300-0000DA010000}"/>
            </a:ext>
          </a:extLst>
        </xdr:cNvPr>
        <xdr:cNvSpPr txBox="1"/>
      </xdr:nvSpPr>
      <xdr:spPr>
        <a:xfrm>
          <a:off x="14909800" y="3095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143863</xdr:rowOff>
    </xdr:from>
    <xdr:to>
      <xdr:col>68</xdr:col>
      <xdr:colOff>203200</xdr:colOff>
      <xdr:row>18</xdr:row>
      <xdr:rowOff>74013</xdr:rowOff>
    </xdr:to>
    <xdr:sp macro="" textlink="">
      <xdr:nvSpPr>
        <xdr:cNvPr id="475" name="楕円 474">
          <a:extLst>
            <a:ext uri="{FF2B5EF4-FFF2-40B4-BE49-F238E27FC236}">
              <a16:creationId xmlns:a16="http://schemas.microsoft.com/office/drawing/2014/main" id="{00000000-0008-0000-0300-0000DB010000}"/>
            </a:ext>
          </a:extLst>
        </xdr:cNvPr>
        <xdr:cNvSpPr/>
      </xdr:nvSpPr>
      <xdr:spPr>
        <a:xfrm>
          <a:off x="14351000" y="3058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58790</xdr:rowOff>
    </xdr:from>
    <xdr:ext cx="762000" cy="259045"/>
    <xdr:sp macro="" textlink="">
      <xdr:nvSpPr>
        <xdr:cNvPr id="476" name="テキスト ボックス 475">
          <a:extLst>
            <a:ext uri="{FF2B5EF4-FFF2-40B4-BE49-F238E27FC236}">
              <a16:creationId xmlns:a16="http://schemas.microsoft.com/office/drawing/2014/main" id="{00000000-0008-0000-0300-0000DC010000}"/>
            </a:ext>
          </a:extLst>
        </xdr:cNvPr>
        <xdr:cNvSpPr txBox="1"/>
      </xdr:nvSpPr>
      <xdr:spPr>
        <a:xfrm>
          <a:off x="14020800" y="314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19</xdr:row>
      <xdr:rowOff>113312</xdr:rowOff>
    </xdr:from>
    <xdr:to>
      <xdr:col>64</xdr:col>
      <xdr:colOff>152400</xdr:colOff>
      <xdr:row>20</xdr:row>
      <xdr:rowOff>43462</xdr:rowOff>
    </xdr:to>
    <xdr:sp macro="" textlink="">
      <xdr:nvSpPr>
        <xdr:cNvPr id="477" name="楕円 476">
          <a:extLst>
            <a:ext uri="{FF2B5EF4-FFF2-40B4-BE49-F238E27FC236}">
              <a16:creationId xmlns:a16="http://schemas.microsoft.com/office/drawing/2014/main" id="{00000000-0008-0000-0300-0000DD010000}"/>
            </a:ext>
          </a:extLst>
        </xdr:cNvPr>
        <xdr:cNvSpPr/>
      </xdr:nvSpPr>
      <xdr:spPr>
        <a:xfrm>
          <a:off x="13462000" y="3370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20</xdr:row>
      <xdr:rowOff>28239</xdr:rowOff>
    </xdr:from>
    <xdr:ext cx="762000" cy="259045"/>
    <xdr:sp macro="" textlink="">
      <xdr:nvSpPr>
        <xdr:cNvPr id="478" name="テキスト ボックス 477">
          <a:extLst>
            <a:ext uri="{FF2B5EF4-FFF2-40B4-BE49-F238E27FC236}">
              <a16:creationId xmlns:a16="http://schemas.microsoft.com/office/drawing/2014/main" id="{00000000-0008-0000-0300-0000DE010000}"/>
            </a:ext>
          </a:extLst>
        </xdr:cNvPr>
        <xdr:cNvSpPr txBox="1"/>
      </xdr:nvSpPr>
      <xdr:spPr>
        <a:xfrm>
          <a:off x="13131800" y="3457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愛媛県西条市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103,413
101,406
510.04
59,713,777
56,027,250
3,561,076
30,108,263
58,367,801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43.2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人事院勧告に基づく給与改定や会計年度任用職員への勤勉手当の支給開始等により経常経費充当一般財源が増加したため、前年度より</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ポイント悪化した。全国、愛媛県、類似団体平均のいずれの数値よりも悪い状況にある。今後は、公共施設マネジメントによる公共施設の適正配置等により、人件費関係経費全体について削減を推し進める必要があ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0</xdr:rowOff>
    </xdr:from>
    <xdr:to>
      <xdr:col>24</xdr:col>
      <xdr:colOff>25400</xdr:colOff>
      <xdr:row>42</xdr:row>
      <xdr:rowOff>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293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143527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17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0</xdr:rowOff>
    </xdr:from>
    <xdr:to>
      <xdr:col>24</xdr:col>
      <xdr:colOff>114300</xdr:colOff>
      <xdr:row>42</xdr:row>
      <xdr:rowOff>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20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86377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7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0</xdr:rowOff>
    </xdr:from>
    <xdr:to>
      <xdr:col>24</xdr:col>
      <xdr:colOff>114300</xdr:colOff>
      <xdr:row>34</xdr:row>
      <xdr:rowOff>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2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63500</xdr:rowOff>
    </xdr:from>
    <xdr:to>
      <xdr:col>24</xdr:col>
      <xdr:colOff>25400</xdr:colOff>
      <xdr:row>39</xdr:row>
      <xdr:rowOff>107950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578600"/>
          <a:ext cx="838200" cy="215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111777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83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95250</xdr:rowOff>
    </xdr:from>
    <xdr:to>
      <xdr:col>24</xdr:col>
      <xdr:colOff>76200</xdr:colOff>
      <xdr:row>38</xdr:row>
      <xdr:rowOff>25400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3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63500</xdr:rowOff>
    </xdr:from>
    <xdr:to>
      <xdr:col>19</xdr:col>
      <xdr:colOff>187325</xdr:colOff>
      <xdr:row>39</xdr:row>
      <xdr:rowOff>31750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5786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101600</xdr:rowOff>
    </xdr:from>
    <xdr:to>
      <xdr:col>20</xdr:col>
      <xdr:colOff>38100</xdr:colOff>
      <xdr:row>37</xdr:row>
      <xdr:rowOff>31750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41927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42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38100</xdr:rowOff>
    </xdr:from>
    <xdr:to>
      <xdr:col>15</xdr:col>
      <xdr:colOff>98425</xdr:colOff>
      <xdr:row>39</xdr:row>
      <xdr:rowOff>31750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553200"/>
          <a:ext cx="8890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127000</xdr:rowOff>
    </xdr:from>
    <xdr:to>
      <xdr:col>15</xdr:col>
      <xdr:colOff>149225</xdr:colOff>
      <xdr:row>37</xdr:row>
      <xdr:rowOff>57150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9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67327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6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38100</xdr:rowOff>
    </xdr:from>
    <xdr:to>
      <xdr:col>11</xdr:col>
      <xdr:colOff>9525</xdr:colOff>
      <xdr:row>40</xdr:row>
      <xdr:rowOff>114300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553200"/>
          <a:ext cx="889000" cy="419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63500</xdr:rowOff>
    </xdr:from>
    <xdr:to>
      <xdr:col>11</xdr:col>
      <xdr:colOff>60325</xdr:colOff>
      <xdr:row>36</xdr:row>
      <xdr:rowOff>165100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3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3827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19050</xdr:rowOff>
    </xdr:from>
    <xdr:to>
      <xdr:col>6</xdr:col>
      <xdr:colOff>171450</xdr:colOff>
      <xdr:row>37</xdr:row>
      <xdr:rowOff>120650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130827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57150</xdr:rowOff>
    </xdr:from>
    <xdr:to>
      <xdr:col>24</xdr:col>
      <xdr:colOff>76200</xdr:colOff>
      <xdr:row>39</xdr:row>
      <xdr:rowOff>158750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74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29227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71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12700</xdr:rowOff>
    </xdr:from>
    <xdr:to>
      <xdr:col>20</xdr:col>
      <xdr:colOff>38100</xdr:colOff>
      <xdr:row>38</xdr:row>
      <xdr:rowOff>114300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52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99077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614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152400</xdr:rowOff>
    </xdr:from>
    <xdr:to>
      <xdr:col>15</xdr:col>
      <xdr:colOff>149225</xdr:colOff>
      <xdr:row>39</xdr:row>
      <xdr:rowOff>82550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66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67327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75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158750</xdr:rowOff>
    </xdr:from>
    <xdr:to>
      <xdr:col>11</xdr:col>
      <xdr:colOff>60325</xdr:colOff>
      <xdr:row>38</xdr:row>
      <xdr:rowOff>88900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50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73677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58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40</xdr:row>
      <xdr:rowOff>63500</xdr:rowOff>
    </xdr:from>
    <xdr:to>
      <xdr:col>6</xdr:col>
      <xdr:colOff>171450</xdr:colOff>
      <xdr:row>40</xdr:row>
      <xdr:rowOff>165100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92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40</xdr:row>
      <xdr:rowOff>149877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7007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人件費上昇や物価高騰の影響で公共施設の維持管理に係る委託料をはじめ各種委託料等が増加したことにより、経常経費充当一般財源が増加したため、前年度より</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0.5</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悪化している。全国、愛媛県、類似団体平均より良い状況となっている。今後も民間の賃上げや物価上昇による各種経費の増加が見込まれることから、公共施設マネジメントによる施設の適正配置・有効活用や事務事業の必要性・効率化を精査し、コスト削減を図る必要があ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165100</xdr:rowOff>
    </xdr:from>
    <xdr:to>
      <xdr:col>82</xdr:col>
      <xdr:colOff>107950</xdr:colOff>
      <xdr:row>21</xdr:row>
      <xdr:rowOff>146050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2250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118127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1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146050</xdr:rowOff>
    </xdr:from>
    <xdr:to>
      <xdr:col>82</xdr:col>
      <xdr:colOff>196850</xdr:colOff>
      <xdr:row>21</xdr:row>
      <xdr:rowOff>146050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46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80027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165100</xdr:rowOff>
    </xdr:from>
    <xdr:to>
      <xdr:col>82</xdr:col>
      <xdr:colOff>196850</xdr:colOff>
      <xdr:row>12</xdr:row>
      <xdr:rowOff>165100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22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88900</xdr:rowOff>
    </xdr:from>
    <xdr:to>
      <xdr:col>82</xdr:col>
      <xdr:colOff>107950</xdr:colOff>
      <xdr:row>14</xdr:row>
      <xdr:rowOff>152400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489200"/>
          <a:ext cx="8382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156227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27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12700</xdr:rowOff>
    </xdr:from>
    <xdr:to>
      <xdr:col>82</xdr:col>
      <xdr:colOff>158750</xdr:colOff>
      <xdr:row>16</xdr:row>
      <xdr:rowOff>114300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75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88900</xdr:rowOff>
    </xdr:from>
    <xdr:to>
      <xdr:col>78</xdr:col>
      <xdr:colOff>69850</xdr:colOff>
      <xdr:row>15</xdr:row>
      <xdr:rowOff>6350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24892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158750</xdr:rowOff>
    </xdr:from>
    <xdr:to>
      <xdr:col>78</xdr:col>
      <xdr:colOff>120650</xdr:colOff>
      <xdr:row>16</xdr:row>
      <xdr:rowOff>88900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73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73677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816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25400</xdr:rowOff>
    </xdr:from>
    <xdr:to>
      <xdr:col>73</xdr:col>
      <xdr:colOff>180975</xdr:colOff>
      <xdr:row>15</xdr:row>
      <xdr:rowOff>6350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4257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120650</xdr:rowOff>
    </xdr:from>
    <xdr:to>
      <xdr:col>74</xdr:col>
      <xdr:colOff>31750</xdr:colOff>
      <xdr:row>16</xdr:row>
      <xdr:rowOff>50800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9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35577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77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25400</xdr:rowOff>
    </xdr:from>
    <xdr:to>
      <xdr:col>69</xdr:col>
      <xdr:colOff>92075</xdr:colOff>
      <xdr:row>14</xdr:row>
      <xdr:rowOff>114300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4257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139700</xdr:rowOff>
    </xdr:from>
    <xdr:to>
      <xdr:col>69</xdr:col>
      <xdr:colOff>142875</xdr:colOff>
      <xdr:row>15</xdr:row>
      <xdr:rowOff>69850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54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54627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62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101600</xdr:rowOff>
    </xdr:from>
    <xdr:to>
      <xdr:col>65</xdr:col>
      <xdr:colOff>53975</xdr:colOff>
      <xdr:row>15</xdr:row>
      <xdr:rowOff>31750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50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16527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58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101600</xdr:rowOff>
    </xdr:from>
    <xdr:to>
      <xdr:col>82</xdr:col>
      <xdr:colOff>158750</xdr:colOff>
      <xdr:row>15</xdr:row>
      <xdr:rowOff>31750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50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118127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34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38100</xdr:rowOff>
    </xdr:from>
    <xdr:to>
      <xdr:col>78</xdr:col>
      <xdr:colOff>120650</xdr:colOff>
      <xdr:row>14</xdr:row>
      <xdr:rowOff>139700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43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149877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207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127000</xdr:rowOff>
    </xdr:from>
    <xdr:to>
      <xdr:col>74</xdr:col>
      <xdr:colOff>31750</xdr:colOff>
      <xdr:row>15</xdr:row>
      <xdr:rowOff>57150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52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67327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29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146050</xdr:rowOff>
    </xdr:from>
    <xdr:to>
      <xdr:col>69</xdr:col>
      <xdr:colOff>142875</xdr:colOff>
      <xdr:row>14</xdr:row>
      <xdr:rowOff>76200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37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86377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14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63500</xdr:rowOff>
    </xdr:from>
    <xdr:to>
      <xdr:col>65</xdr:col>
      <xdr:colOff>53975</xdr:colOff>
      <xdr:row>14</xdr:row>
      <xdr:rowOff>165100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46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3827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2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介護給付費・訓練等給付費等の増加により経常経費充当一般財源が増加したものの、</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固定資産税等が増加したことにより経常一般財源が増加したため</a:t>
          </a:r>
          <a:r>
            <a:rPr kumimoji="1" lang="ja-JP" altLang="en-US" sz="1200">
              <a:latin typeface="ＭＳ Ｐゴシック" panose="020B0600070205080204" pitchFamily="50" charset="-128"/>
              <a:ea typeface="ＭＳ Ｐゴシック" panose="020B0600070205080204" pitchFamily="50" charset="-128"/>
            </a:rPr>
            <a:t>、扶助費は前年度と同率となっている。全国平均より良い状況ではあるが、愛媛県及び類似団体平均と比較すると悪い状況である。今後も、社会保障経費の充実や子ども子育て支援制度の拡充により、扶助費の増加が見込まれることから、事業効果やサービス水準を検討し、適正化を図る必要があ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102507</xdr:rowOff>
    </xdr:from>
    <xdr:to>
      <xdr:col>24</xdr:col>
      <xdr:colOff>25400</xdr:colOff>
      <xdr:row>61</xdr:row>
      <xdr:rowOff>118835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189357"/>
          <a:ext cx="0" cy="13879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90912</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549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118835</xdr:rowOff>
    </xdr:from>
    <xdr:to>
      <xdr:col>24</xdr:col>
      <xdr:colOff>114300</xdr:colOff>
      <xdr:row>61</xdr:row>
      <xdr:rowOff>118835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577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17434</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93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102507</xdr:rowOff>
    </xdr:from>
    <xdr:to>
      <xdr:col>24</xdr:col>
      <xdr:colOff>114300</xdr:colOff>
      <xdr:row>53</xdr:row>
      <xdr:rowOff>102507</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189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94343</xdr:rowOff>
    </xdr:from>
    <xdr:to>
      <xdr:col>24</xdr:col>
      <xdr:colOff>25400</xdr:colOff>
      <xdr:row>58</xdr:row>
      <xdr:rowOff>94343</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100384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43742</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8163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27215</xdr:rowOff>
    </xdr:from>
    <xdr:to>
      <xdr:col>24</xdr:col>
      <xdr:colOff>76200</xdr:colOff>
      <xdr:row>58</xdr:row>
      <xdr:rowOff>128815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971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45357</xdr:rowOff>
    </xdr:from>
    <xdr:to>
      <xdr:col>19</xdr:col>
      <xdr:colOff>187325</xdr:colOff>
      <xdr:row>58</xdr:row>
      <xdr:rowOff>94343</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989457"/>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166007</xdr:rowOff>
    </xdr:from>
    <xdr:to>
      <xdr:col>20</xdr:col>
      <xdr:colOff>38100</xdr:colOff>
      <xdr:row>58</xdr:row>
      <xdr:rowOff>96157</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938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106334</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707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86178</xdr:rowOff>
    </xdr:from>
    <xdr:to>
      <xdr:col>15</xdr:col>
      <xdr:colOff>98425</xdr:colOff>
      <xdr:row>58</xdr:row>
      <xdr:rowOff>45357</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858828"/>
          <a:ext cx="8890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68035</xdr:rowOff>
    </xdr:from>
    <xdr:to>
      <xdr:col>15</xdr:col>
      <xdr:colOff>149225</xdr:colOff>
      <xdr:row>57</xdr:row>
      <xdr:rowOff>169635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840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8362</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609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86178</xdr:rowOff>
    </xdr:from>
    <xdr:to>
      <xdr:col>11</xdr:col>
      <xdr:colOff>9525</xdr:colOff>
      <xdr:row>57</xdr:row>
      <xdr:rowOff>151493</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858828"/>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157843</xdr:rowOff>
    </xdr:from>
    <xdr:to>
      <xdr:col>11</xdr:col>
      <xdr:colOff>60325</xdr:colOff>
      <xdr:row>57</xdr:row>
      <xdr:rowOff>87993</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98170</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84365</xdr:rowOff>
    </xdr:from>
    <xdr:to>
      <xdr:col>6</xdr:col>
      <xdr:colOff>171450</xdr:colOff>
      <xdr:row>60</xdr:row>
      <xdr:rowOff>14515</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10199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170742</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10286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43543</xdr:rowOff>
    </xdr:from>
    <xdr:to>
      <xdr:col>24</xdr:col>
      <xdr:colOff>76200</xdr:colOff>
      <xdr:row>58</xdr:row>
      <xdr:rowOff>145143</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98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15620</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959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43543</xdr:rowOff>
    </xdr:from>
    <xdr:to>
      <xdr:col>20</xdr:col>
      <xdr:colOff>38100</xdr:colOff>
      <xdr:row>58</xdr:row>
      <xdr:rowOff>145143</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98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129920</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10074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166007</xdr:rowOff>
    </xdr:from>
    <xdr:to>
      <xdr:col>15</xdr:col>
      <xdr:colOff>149225</xdr:colOff>
      <xdr:row>58</xdr:row>
      <xdr:rowOff>96157</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938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80934</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1002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35378</xdr:rowOff>
    </xdr:from>
    <xdr:to>
      <xdr:col>11</xdr:col>
      <xdr:colOff>60325</xdr:colOff>
      <xdr:row>57</xdr:row>
      <xdr:rowOff>136978</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808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121755</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894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100693</xdr:rowOff>
    </xdr:from>
    <xdr:to>
      <xdr:col>6</xdr:col>
      <xdr:colOff>171450</xdr:colOff>
      <xdr:row>58</xdr:row>
      <xdr:rowOff>30843</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873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41020</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後期高齢者療養給付費負担金等の増加により経常経費充当一般財源が増加したものの、固定資産税等が増加したことにより経常一般財源が増加したため、前年度より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ポイント改善している。全国、愛媛県、類似団体平均より悪い状況となっており、公共施設マネジメントによる施設の適正配置や長期的視点に立った施設の修繕・更新等により維持補修費の抑制に努める。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139700</xdr:rowOff>
    </xdr:from>
    <xdr:to>
      <xdr:col>82</xdr:col>
      <xdr:colOff>107950</xdr:colOff>
      <xdr:row>60</xdr:row>
      <xdr:rowOff>88900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055100"/>
          <a:ext cx="0" cy="132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60977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88900</xdr:rowOff>
    </xdr:from>
    <xdr:to>
      <xdr:col>82</xdr:col>
      <xdr:colOff>196850</xdr:colOff>
      <xdr:row>60</xdr:row>
      <xdr:rowOff>88900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375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54627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79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139700</xdr:rowOff>
    </xdr:from>
    <xdr:to>
      <xdr:col>82</xdr:col>
      <xdr:colOff>196850</xdr:colOff>
      <xdr:row>52</xdr:row>
      <xdr:rowOff>139700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055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19050</xdr:rowOff>
    </xdr:from>
    <xdr:to>
      <xdr:col>82</xdr:col>
      <xdr:colOff>107950</xdr:colOff>
      <xdr:row>59</xdr:row>
      <xdr:rowOff>31750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101346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124477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725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107950</xdr:rowOff>
    </xdr:from>
    <xdr:to>
      <xdr:col>82</xdr:col>
      <xdr:colOff>158750</xdr:colOff>
      <xdr:row>58</xdr:row>
      <xdr:rowOff>38100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19050</xdr:rowOff>
    </xdr:from>
    <xdr:to>
      <xdr:col>78</xdr:col>
      <xdr:colOff>69850</xdr:colOff>
      <xdr:row>59</xdr:row>
      <xdr:rowOff>31750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101346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111777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71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114300</xdr:rowOff>
    </xdr:from>
    <xdr:to>
      <xdr:col>73</xdr:col>
      <xdr:colOff>180975</xdr:colOff>
      <xdr:row>59</xdr:row>
      <xdr:rowOff>19050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100584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95250</xdr:rowOff>
    </xdr:from>
    <xdr:to>
      <xdr:col>74</xdr:col>
      <xdr:colOff>31750</xdr:colOff>
      <xdr:row>58</xdr:row>
      <xdr:rowOff>25400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35577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114300</xdr:rowOff>
    </xdr:from>
    <xdr:to>
      <xdr:col>69</xdr:col>
      <xdr:colOff>92075</xdr:colOff>
      <xdr:row>59</xdr:row>
      <xdr:rowOff>107950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10058400"/>
          <a:ext cx="8890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44450</xdr:rowOff>
    </xdr:from>
    <xdr:to>
      <xdr:col>69</xdr:col>
      <xdr:colOff>142875</xdr:colOff>
      <xdr:row>57</xdr:row>
      <xdr:rowOff>146050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156227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58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19050</xdr:rowOff>
    </xdr:from>
    <xdr:to>
      <xdr:col>65</xdr:col>
      <xdr:colOff>53975</xdr:colOff>
      <xdr:row>57</xdr:row>
      <xdr:rowOff>120650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130827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139700</xdr:rowOff>
    </xdr:from>
    <xdr:to>
      <xdr:col>82</xdr:col>
      <xdr:colOff>158750</xdr:colOff>
      <xdr:row>59</xdr:row>
      <xdr:rowOff>69850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100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111777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152400</xdr:rowOff>
    </xdr:from>
    <xdr:to>
      <xdr:col>78</xdr:col>
      <xdr:colOff>120650</xdr:colOff>
      <xdr:row>59</xdr:row>
      <xdr:rowOff>82550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67327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182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139700</xdr:rowOff>
    </xdr:from>
    <xdr:to>
      <xdr:col>74</xdr:col>
      <xdr:colOff>31750</xdr:colOff>
      <xdr:row>59</xdr:row>
      <xdr:rowOff>69850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0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54627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17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63500</xdr:rowOff>
    </xdr:from>
    <xdr:to>
      <xdr:col>69</xdr:col>
      <xdr:colOff>142875</xdr:colOff>
      <xdr:row>58</xdr:row>
      <xdr:rowOff>165100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149877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09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57150</xdr:rowOff>
    </xdr:from>
    <xdr:to>
      <xdr:col>65</xdr:col>
      <xdr:colOff>53975</xdr:colOff>
      <xdr:row>59</xdr:row>
      <xdr:rowOff>158750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17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143527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25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地方バス路線運行対策事業費補助金	等が減少したものの、公共下水道事業会計に対する負担金等が増加したことにより経常経費充当一般財源が増加したため、</a:t>
          </a:r>
          <a:r>
            <a:rPr kumimoji="1" lang="ja-JP" altLang="en-US" sz="1300">
              <a:latin typeface="ＭＳ Ｐゴシック" panose="020B0600070205080204" pitchFamily="50" charset="-128"/>
              <a:ea typeface="ＭＳ Ｐゴシック" panose="020B0600070205080204" pitchFamily="50" charset="-128"/>
            </a:rPr>
            <a:t>前年度より</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ポイント悪化している。</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全国、愛媛県、類似団体平均と比較すると良い状況で推移していることから、引き続き、事業の必要性を精査し、事業の廃止、縮小、統合や補助率の見直し等、効率的な運用に努める。</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4" name="補助費等グラフ枠">
          <a:extLst>
            <a:ext uri="{FF2B5EF4-FFF2-40B4-BE49-F238E27FC236}">
              <a16:creationId xmlns:a16="http://schemas.microsoft.com/office/drawing/2014/main" id="{00000000-0008-0000-0400-000030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24130</xdr:rowOff>
    </xdr:from>
    <xdr:to>
      <xdr:col>82</xdr:col>
      <xdr:colOff>107950</xdr:colOff>
      <xdr:row>41</xdr:row>
      <xdr:rowOff>170434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6510000" y="5681980"/>
          <a:ext cx="0" cy="1517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142511</xdr:rowOff>
    </xdr:from>
    <xdr:ext cx="762000" cy="259045"/>
    <xdr:sp macro="" textlink="">
      <xdr:nvSpPr>
        <xdr:cNvPr id="306" name="補助費等最小値テキスト">
          <a:extLst>
            <a:ext uri="{FF2B5EF4-FFF2-40B4-BE49-F238E27FC236}">
              <a16:creationId xmlns:a16="http://schemas.microsoft.com/office/drawing/2014/main" id="{00000000-0008-0000-0400-000032010000}"/>
            </a:ext>
          </a:extLst>
        </xdr:cNvPr>
        <xdr:cNvSpPr txBox="1"/>
      </xdr:nvSpPr>
      <xdr:spPr>
        <a:xfrm>
          <a:off x="16598900" y="717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170434</xdr:rowOff>
    </xdr:from>
    <xdr:to>
      <xdr:col>82</xdr:col>
      <xdr:colOff>196850</xdr:colOff>
      <xdr:row>41</xdr:row>
      <xdr:rowOff>170434</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719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110507</xdr:rowOff>
    </xdr:from>
    <xdr:ext cx="762000" cy="259045"/>
    <xdr:sp macro="" textlink="">
      <xdr:nvSpPr>
        <xdr:cNvPr id="308" name="補助費等最大値テキスト">
          <a:extLst>
            <a:ext uri="{FF2B5EF4-FFF2-40B4-BE49-F238E27FC236}">
              <a16:creationId xmlns:a16="http://schemas.microsoft.com/office/drawing/2014/main" id="{00000000-0008-0000-0400-000034010000}"/>
            </a:ext>
          </a:extLst>
        </xdr:cNvPr>
        <xdr:cNvSpPr txBox="1"/>
      </xdr:nvSpPr>
      <xdr:spPr>
        <a:xfrm>
          <a:off x="16598900" y="5425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24130</xdr:rowOff>
    </xdr:from>
    <xdr:to>
      <xdr:col>82</xdr:col>
      <xdr:colOff>196850</xdr:colOff>
      <xdr:row>33</xdr:row>
      <xdr:rowOff>24130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6421100" y="5681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33</xdr:row>
      <xdr:rowOff>5842</xdr:rowOff>
    </xdr:from>
    <xdr:to>
      <xdr:col>82</xdr:col>
      <xdr:colOff>107950</xdr:colOff>
      <xdr:row>33</xdr:row>
      <xdr:rowOff>24130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5671800" y="5663692"/>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153433</xdr:rowOff>
    </xdr:from>
    <xdr:ext cx="762000" cy="259045"/>
    <xdr:sp macro="" textlink="">
      <xdr:nvSpPr>
        <xdr:cNvPr id="311" name="補助費等平均値テキスト">
          <a:extLst>
            <a:ext uri="{FF2B5EF4-FFF2-40B4-BE49-F238E27FC236}">
              <a16:creationId xmlns:a16="http://schemas.microsoft.com/office/drawing/2014/main" id="{00000000-0008-0000-0400-000037010000}"/>
            </a:ext>
          </a:extLst>
        </xdr:cNvPr>
        <xdr:cNvSpPr txBox="1"/>
      </xdr:nvSpPr>
      <xdr:spPr>
        <a:xfrm>
          <a:off x="16598900" y="63256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9906</xdr:rowOff>
    </xdr:from>
    <xdr:to>
      <xdr:col>82</xdr:col>
      <xdr:colOff>158750</xdr:colOff>
      <xdr:row>37</xdr:row>
      <xdr:rowOff>111506</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64592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33</xdr:row>
      <xdr:rowOff>5842</xdr:rowOff>
    </xdr:from>
    <xdr:to>
      <xdr:col>78</xdr:col>
      <xdr:colOff>69850</xdr:colOff>
      <xdr:row>33</xdr:row>
      <xdr:rowOff>5842</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4782800" y="56636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126492</xdr:rowOff>
    </xdr:from>
    <xdr:to>
      <xdr:col>78</xdr:col>
      <xdr:colOff>120650</xdr:colOff>
      <xdr:row>37</xdr:row>
      <xdr:rowOff>56642</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5621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41419</xdr:rowOff>
    </xdr:from>
    <xdr:ext cx="7366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5290800" y="6385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32</xdr:row>
      <xdr:rowOff>122428</xdr:rowOff>
    </xdr:from>
    <xdr:to>
      <xdr:col>73</xdr:col>
      <xdr:colOff>180975</xdr:colOff>
      <xdr:row>33</xdr:row>
      <xdr:rowOff>5842</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3893800" y="560882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108204</xdr:rowOff>
    </xdr:from>
    <xdr:to>
      <xdr:col>74</xdr:col>
      <xdr:colOff>31750</xdr:colOff>
      <xdr:row>37</xdr:row>
      <xdr:rowOff>38354</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4732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23131</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401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32</xdr:row>
      <xdr:rowOff>122428</xdr:rowOff>
    </xdr:from>
    <xdr:to>
      <xdr:col>69</xdr:col>
      <xdr:colOff>92075</xdr:colOff>
      <xdr:row>33</xdr:row>
      <xdr:rowOff>88138</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flipV="1">
          <a:off x="13004800" y="5608828"/>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44196</xdr:rowOff>
    </xdr:from>
    <xdr:to>
      <xdr:col>69</xdr:col>
      <xdr:colOff>142875</xdr:colOff>
      <xdr:row>36</xdr:row>
      <xdr:rowOff>145796</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3843000" y="6216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130573</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512800" y="6302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153924</xdr:rowOff>
    </xdr:from>
    <xdr:to>
      <xdr:col>65</xdr:col>
      <xdr:colOff>53975</xdr:colOff>
      <xdr:row>37</xdr:row>
      <xdr:rowOff>84074</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2954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68851</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623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32</xdr:row>
      <xdr:rowOff>144780</xdr:rowOff>
    </xdr:from>
    <xdr:to>
      <xdr:col>82</xdr:col>
      <xdr:colOff>158750</xdr:colOff>
      <xdr:row>33</xdr:row>
      <xdr:rowOff>74930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6459200" y="563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32</xdr:row>
      <xdr:rowOff>53357</xdr:rowOff>
    </xdr:from>
    <xdr:ext cx="762000" cy="259045"/>
    <xdr:sp macro="" textlink="">
      <xdr:nvSpPr>
        <xdr:cNvPr id="330" name="補助費等該当値テキスト">
          <a:extLst>
            <a:ext uri="{FF2B5EF4-FFF2-40B4-BE49-F238E27FC236}">
              <a16:creationId xmlns:a16="http://schemas.microsoft.com/office/drawing/2014/main" id="{00000000-0008-0000-0400-00004A010000}"/>
            </a:ext>
          </a:extLst>
        </xdr:cNvPr>
        <xdr:cNvSpPr txBox="1"/>
      </xdr:nvSpPr>
      <xdr:spPr>
        <a:xfrm>
          <a:off x="16598900" y="5539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32</xdr:row>
      <xdr:rowOff>126492</xdr:rowOff>
    </xdr:from>
    <xdr:to>
      <xdr:col>78</xdr:col>
      <xdr:colOff>120650</xdr:colOff>
      <xdr:row>33</xdr:row>
      <xdr:rowOff>56642</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5621000" y="5612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31</xdr:row>
      <xdr:rowOff>66819</xdr:rowOff>
    </xdr:from>
    <xdr:ext cx="7366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5290800" y="53817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32</xdr:row>
      <xdr:rowOff>126492</xdr:rowOff>
    </xdr:from>
    <xdr:to>
      <xdr:col>74</xdr:col>
      <xdr:colOff>31750</xdr:colOff>
      <xdr:row>33</xdr:row>
      <xdr:rowOff>56642</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4732000" y="5612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31</xdr:row>
      <xdr:rowOff>66819</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4401800" y="538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32</xdr:row>
      <xdr:rowOff>71628</xdr:rowOff>
    </xdr:from>
    <xdr:to>
      <xdr:col>69</xdr:col>
      <xdr:colOff>142875</xdr:colOff>
      <xdr:row>33</xdr:row>
      <xdr:rowOff>1778</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3843000" y="5558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31</xdr:row>
      <xdr:rowOff>11955</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3512800" y="532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37338</xdr:rowOff>
    </xdr:from>
    <xdr:to>
      <xdr:col>65</xdr:col>
      <xdr:colOff>53975</xdr:colOff>
      <xdr:row>33</xdr:row>
      <xdr:rowOff>138938</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2954000" y="5695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31</xdr:row>
      <xdr:rowOff>149115</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2623800" y="5464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rgbClr val="FF0000"/>
              </a:solidFill>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公債費が減少したことに加え、固定資産税等が増加したことにより経常一般財源が増加したため、前年度より</a:t>
          </a:r>
          <a:r>
            <a:rPr kumimoji="1" lang="en-US" altLang="ja-JP" sz="1100">
              <a:latin typeface="ＭＳ Ｐゴシック" panose="020B0600070205080204" pitchFamily="50" charset="-128"/>
              <a:ea typeface="ＭＳ Ｐゴシック" panose="020B0600070205080204" pitchFamily="50" charset="-128"/>
            </a:rPr>
            <a:t>0.6</a:t>
          </a:r>
          <a:r>
            <a:rPr kumimoji="1" lang="ja-JP" altLang="en-US" sz="1100">
              <a:latin typeface="ＭＳ Ｐゴシック" panose="020B0600070205080204" pitchFamily="50" charset="-128"/>
              <a:ea typeface="ＭＳ Ｐゴシック" panose="020B0600070205080204" pitchFamily="50" charset="-128"/>
            </a:rPr>
            <a:t>ポイント改善している。愛媛県平均と同値となったが、全国及び類似団体平均と比較すると悪い状況である。今後、近年の道前クリーンセンターの改修や学校施設の長寿命化改修等の大型事業の実施に伴い借り入れた合併特例債等の地方債の償還が本格化することに加え、</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やすらぎ苑整備事業や小松認定こども園整備事業等の大型事業</a:t>
          </a:r>
          <a:r>
            <a:rPr kumimoji="1" lang="ja-JP" altLang="en-US" sz="1100">
              <a:latin typeface="ＭＳ Ｐゴシック" panose="020B0600070205080204" pitchFamily="50" charset="-128"/>
              <a:ea typeface="ＭＳ Ｐゴシック" panose="020B0600070205080204" pitchFamily="50" charset="-128"/>
            </a:rPr>
            <a:t>の実施による借り入れが予定されていることから、実施方法や事業規模の精査等により地方債発行額の抑制に努める。</a:t>
          </a:r>
        </a:p>
      </xdr:txBody>
    </xdr:sp>
    <xdr:clientData/>
  </xdr:twoCellAnchor>
  <xdr:oneCellAnchor>
    <xdr:from>
      <xdr:col>3</xdr:col>
      <xdr:colOff>123825</xdr:colOff>
      <xdr:row>69</xdr:row>
      <xdr:rowOff>107950</xdr:rowOff>
    </xdr:from>
    <xdr:ext cx="298543" cy="225703"/>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115570</xdr:rowOff>
    </xdr:from>
    <xdr:to>
      <xdr:col>24</xdr:col>
      <xdr:colOff>25400</xdr:colOff>
      <xdr:row>81</xdr:row>
      <xdr:rowOff>30662</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631420"/>
          <a:ext cx="0" cy="12866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2739</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890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30662</xdr:rowOff>
    </xdr:from>
    <xdr:to>
      <xdr:col>24</xdr:col>
      <xdr:colOff>114300</xdr:colOff>
      <xdr:row>81</xdr:row>
      <xdr:rowOff>30662</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918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30497</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37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115570</xdr:rowOff>
    </xdr:from>
    <xdr:to>
      <xdr:col>24</xdr:col>
      <xdr:colOff>114300</xdr:colOff>
      <xdr:row>73</xdr:row>
      <xdr:rowOff>115570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631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153126</xdr:rowOff>
    </xdr:from>
    <xdr:to>
      <xdr:col>24</xdr:col>
      <xdr:colOff>25400</xdr:colOff>
      <xdr:row>79</xdr:row>
      <xdr:rowOff>20864</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526226"/>
          <a:ext cx="8382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140079</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17027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123552</xdr:rowOff>
    </xdr:from>
    <xdr:to>
      <xdr:col>24</xdr:col>
      <xdr:colOff>76200</xdr:colOff>
      <xdr:row>78</xdr:row>
      <xdr:rowOff>53702</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325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20864</xdr:rowOff>
    </xdr:from>
    <xdr:to>
      <xdr:col>19</xdr:col>
      <xdr:colOff>187325</xdr:colOff>
      <xdr:row>79</xdr:row>
      <xdr:rowOff>53521</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3098800" y="1356541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4355</xdr:rowOff>
    </xdr:from>
    <xdr:to>
      <xdr:col>20</xdr:col>
      <xdr:colOff>38100</xdr:colOff>
      <xdr:row>78</xdr:row>
      <xdr:rowOff>105955</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377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116132</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1463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74749</xdr:rowOff>
    </xdr:from>
    <xdr:to>
      <xdr:col>15</xdr:col>
      <xdr:colOff>98425</xdr:colOff>
      <xdr:row>79</xdr:row>
      <xdr:rowOff>53521</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3447849"/>
          <a:ext cx="889000" cy="150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17418</xdr:rowOff>
    </xdr:from>
    <xdr:to>
      <xdr:col>15</xdr:col>
      <xdr:colOff>149225</xdr:colOff>
      <xdr:row>78</xdr:row>
      <xdr:rowOff>119018</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390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129195</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159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74749</xdr:rowOff>
    </xdr:from>
    <xdr:to>
      <xdr:col>11</xdr:col>
      <xdr:colOff>9525</xdr:colOff>
      <xdr:row>78</xdr:row>
      <xdr:rowOff>81280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447849"/>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149679</xdr:rowOff>
    </xdr:from>
    <xdr:to>
      <xdr:col>11</xdr:col>
      <xdr:colOff>60325</xdr:colOff>
      <xdr:row>78</xdr:row>
      <xdr:rowOff>79829</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351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90006</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120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121920</xdr:rowOff>
    </xdr:from>
    <xdr:to>
      <xdr:col>6</xdr:col>
      <xdr:colOff>171450</xdr:colOff>
      <xdr:row>79</xdr:row>
      <xdr:rowOff>52070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49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36847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58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102326</xdr:rowOff>
    </xdr:from>
    <xdr:to>
      <xdr:col>24</xdr:col>
      <xdr:colOff>76200</xdr:colOff>
      <xdr:row>79</xdr:row>
      <xdr:rowOff>32476</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475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74403</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3447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141514</xdr:rowOff>
    </xdr:from>
    <xdr:to>
      <xdr:col>20</xdr:col>
      <xdr:colOff>38100</xdr:colOff>
      <xdr:row>79</xdr:row>
      <xdr:rowOff>71664</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514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56441</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36009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2721</xdr:rowOff>
    </xdr:from>
    <xdr:to>
      <xdr:col>15</xdr:col>
      <xdr:colOff>149225</xdr:colOff>
      <xdr:row>79</xdr:row>
      <xdr:rowOff>104321</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547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89098</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3633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23949</xdr:rowOff>
    </xdr:from>
    <xdr:to>
      <xdr:col>11</xdr:col>
      <xdr:colOff>60325</xdr:colOff>
      <xdr:row>78</xdr:row>
      <xdr:rowOff>125549</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397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110326</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3483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30480</xdr:rowOff>
    </xdr:from>
    <xdr:to>
      <xdr:col>6</xdr:col>
      <xdr:colOff>171450</xdr:colOff>
      <xdr:row>78</xdr:row>
      <xdr:rowOff>132080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142257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317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固定資産税等が増加したことにより経常一般財源が増加したものの、人件費や物件費の増加により経常経費充当一般財源が増加したため、前年度から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悪化している。全国、愛媛県、類似団体平均より良い状況となっている。今後も、公共施設マネジメントによる施設の適正配置や長期的視点に立った施設の修繕・更新等により、事業費全般の抑制に努める。</a:t>
          </a: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3" name="公債費以外グラフ枠">
          <a:extLst>
            <a:ext uri="{FF2B5EF4-FFF2-40B4-BE49-F238E27FC236}">
              <a16:creationId xmlns:a16="http://schemas.microsoft.com/office/drawing/2014/main" id="{00000000-0008-0000-0400-0000A7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35560</xdr:rowOff>
    </xdr:from>
    <xdr:to>
      <xdr:col>82</xdr:col>
      <xdr:colOff>107950</xdr:colOff>
      <xdr:row>80</xdr:row>
      <xdr:rowOff>41275</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6510000" y="12722860"/>
          <a:ext cx="0" cy="1034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13352</xdr:rowOff>
    </xdr:from>
    <xdr:ext cx="762000" cy="259045"/>
    <xdr:sp macro="" textlink="">
      <xdr:nvSpPr>
        <xdr:cNvPr id="425" name="公債費以外最小値テキスト">
          <a:extLst>
            <a:ext uri="{FF2B5EF4-FFF2-40B4-BE49-F238E27FC236}">
              <a16:creationId xmlns:a16="http://schemas.microsoft.com/office/drawing/2014/main" id="{00000000-0008-0000-0400-0000A9010000}"/>
            </a:ext>
          </a:extLst>
        </xdr:cNvPr>
        <xdr:cNvSpPr txBox="1"/>
      </xdr:nvSpPr>
      <xdr:spPr>
        <a:xfrm>
          <a:off x="16598900" y="13729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41275</xdr:rowOff>
    </xdr:from>
    <xdr:to>
      <xdr:col>82</xdr:col>
      <xdr:colOff>196850</xdr:colOff>
      <xdr:row>80</xdr:row>
      <xdr:rowOff>41275</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3757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121937</xdr:rowOff>
    </xdr:from>
    <xdr:ext cx="762000" cy="259045"/>
    <xdr:sp macro="" textlink="">
      <xdr:nvSpPr>
        <xdr:cNvPr id="427" name="公債費以外最大値テキスト">
          <a:extLst>
            <a:ext uri="{FF2B5EF4-FFF2-40B4-BE49-F238E27FC236}">
              <a16:creationId xmlns:a16="http://schemas.microsoft.com/office/drawing/2014/main" id="{00000000-0008-0000-0400-0000AB010000}"/>
            </a:ext>
          </a:extLst>
        </xdr:cNvPr>
        <xdr:cNvSpPr txBox="1"/>
      </xdr:nvSpPr>
      <xdr:spPr>
        <a:xfrm>
          <a:off x="16598900" y="1246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35560</xdr:rowOff>
    </xdr:from>
    <xdr:to>
      <xdr:col>82</xdr:col>
      <xdr:colOff>196850</xdr:colOff>
      <xdr:row>74</xdr:row>
      <xdr:rowOff>35560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2722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29845</xdr:rowOff>
    </xdr:from>
    <xdr:to>
      <xdr:col>82</xdr:col>
      <xdr:colOff>107950</xdr:colOff>
      <xdr:row>74</xdr:row>
      <xdr:rowOff>161290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5671800" y="12717145"/>
          <a:ext cx="838200" cy="131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71138</xdr:rowOff>
    </xdr:from>
    <xdr:ext cx="762000" cy="259045"/>
    <xdr:sp macro="" textlink="">
      <xdr:nvSpPr>
        <xdr:cNvPr id="430" name="公債費以外平均値テキスト">
          <a:extLst>
            <a:ext uri="{FF2B5EF4-FFF2-40B4-BE49-F238E27FC236}">
              <a16:creationId xmlns:a16="http://schemas.microsoft.com/office/drawing/2014/main" id="{00000000-0008-0000-0400-0000AE010000}"/>
            </a:ext>
          </a:extLst>
        </xdr:cNvPr>
        <xdr:cNvSpPr txBox="1"/>
      </xdr:nvSpPr>
      <xdr:spPr>
        <a:xfrm>
          <a:off x="16598900" y="131013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99061</xdr:rowOff>
    </xdr:from>
    <xdr:to>
      <xdr:col>82</xdr:col>
      <xdr:colOff>158750</xdr:colOff>
      <xdr:row>77</xdr:row>
      <xdr:rowOff>29211</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6459200" y="13129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29845</xdr:rowOff>
    </xdr:from>
    <xdr:to>
      <xdr:col>78</xdr:col>
      <xdr:colOff>69850</xdr:colOff>
      <xdr:row>74</xdr:row>
      <xdr:rowOff>109855</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4782800" y="12717145"/>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167639</xdr:rowOff>
    </xdr:from>
    <xdr:to>
      <xdr:col>78</xdr:col>
      <xdr:colOff>120650</xdr:colOff>
      <xdr:row>76</xdr:row>
      <xdr:rowOff>97789</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5621000" y="13026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82566</xdr:rowOff>
    </xdr:from>
    <xdr:ext cx="7366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5290800" y="131127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24130</xdr:rowOff>
    </xdr:from>
    <xdr:to>
      <xdr:col>73</xdr:col>
      <xdr:colOff>180975</xdr:colOff>
      <xdr:row>74</xdr:row>
      <xdr:rowOff>109855</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3893800" y="12539980"/>
          <a:ext cx="889000" cy="257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81915</xdr:rowOff>
    </xdr:from>
    <xdr:to>
      <xdr:col>74</xdr:col>
      <xdr:colOff>31750</xdr:colOff>
      <xdr:row>76</xdr:row>
      <xdr:rowOff>12064</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4732000" y="1294066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168291</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401800" y="13027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24130</xdr:rowOff>
    </xdr:from>
    <xdr:to>
      <xdr:col>69</xdr:col>
      <xdr:colOff>92075</xdr:colOff>
      <xdr:row>75</xdr:row>
      <xdr:rowOff>92710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flipV="1">
          <a:off x="13004800" y="12539980"/>
          <a:ext cx="889000" cy="411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64770</xdr:rowOff>
    </xdr:from>
    <xdr:to>
      <xdr:col>69</xdr:col>
      <xdr:colOff>142875</xdr:colOff>
      <xdr:row>74</xdr:row>
      <xdr:rowOff>166370</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3843000" y="1275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151147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512800" y="12838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144780</xdr:rowOff>
    </xdr:from>
    <xdr:to>
      <xdr:col>65</xdr:col>
      <xdr:colOff>53975</xdr:colOff>
      <xdr:row>76</xdr:row>
      <xdr:rowOff>74930</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2954000" y="13003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59707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623800" y="1308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110490</xdr:rowOff>
    </xdr:from>
    <xdr:to>
      <xdr:col>82</xdr:col>
      <xdr:colOff>158750</xdr:colOff>
      <xdr:row>75</xdr:row>
      <xdr:rowOff>40640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6459200" y="12797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19067</xdr:rowOff>
    </xdr:from>
    <xdr:ext cx="762000" cy="259045"/>
    <xdr:sp macro="" textlink="">
      <xdr:nvSpPr>
        <xdr:cNvPr id="449" name="公債費以外該当値テキスト">
          <a:extLst>
            <a:ext uri="{FF2B5EF4-FFF2-40B4-BE49-F238E27FC236}">
              <a16:creationId xmlns:a16="http://schemas.microsoft.com/office/drawing/2014/main" id="{00000000-0008-0000-0400-0000C1010000}"/>
            </a:ext>
          </a:extLst>
        </xdr:cNvPr>
        <xdr:cNvSpPr txBox="1"/>
      </xdr:nvSpPr>
      <xdr:spPr>
        <a:xfrm>
          <a:off x="16598900" y="12706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73</xdr:row>
      <xdr:rowOff>150495</xdr:rowOff>
    </xdr:from>
    <xdr:to>
      <xdr:col>78</xdr:col>
      <xdr:colOff>120650</xdr:colOff>
      <xdr:row>74</xdr:row>
      <xdr:rowOff>80645</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5621000" y="12666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90822</xdr:rowOff>
    </xdr:from>
    <xdr:ext cx="7366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5290800" y="124352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59055</xdr:rowOff>
    </xdr:from>
    <xdr:to>
      <xdr:col>74</xdr:col>
      <xdr:colOff>31750</xdr:colOff>
      <xdr:row>74</xdr:row>
      <xdr:rowOff>160655</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4732000" y="12746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170832</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4401800" y="12515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72</xdr:row>
      <xdr:rowOff>144780</xdr:rowOff>
    </xdr:from>
    <xdr:to>
      <xdr:col>69</xdr:col>
      <xdr:colOff>142875</xdr:colOff>
      <xdr:row>73</xdr:row>
      <xdr:rowOff>74930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3843000" y="12489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85107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3512800" y="1225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41910</xdr:rowOff>
    </xdr:from>
    <xdr:to>
      <xdr:col>65</xdr:col>
      <xdr:colOff>53975</xdr:colOff>
      <xdr:row>75</xdr:row>
      <xdr:rowOff>143510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2954000" y="1290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153687</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2623800" y="1266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愛媛県西条市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121613</xdr:rowOff>
    </xdr:from>
    <xdr:to>
      <xdr:col>29</xdr:col>
      <xdr:colOff>127000</xdr:colOff>
      <xdr:row>19</xdr:row>
      <xdr:rowOff>154463</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226638"/>
          <a:ext cx="0" cy="12330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126540</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43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154463</xdr:rowOff>
    </xdr:from>
    <xdr:to>
      <xdr:col>30</xdr:col>
      <xdr:colOff>25400</xdr:colOff>
      <xdr:row>19</xdr:row>
      <xdr:rowOff>154463</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596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36540</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970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121613</xdr:rowOff>
    </xdr:from>
    <xdr:to>
      <xdr:col>30</xdr:col>
      <xdr:colOff>25400</xdr:colOff>
      <xdr:row>12</xdr:row>
      <xdr:rowOff>121613</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2266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64074</xdr:rowOff>
    </xdr:from>
    <xdr:to>
      <xdr:col>29</xdr:col>
      <xdr:colOff>127000</xdr:colOff>
      <xdr:row>17</xdr:row>
      <xdr:rowOff>68280</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2854899"/>
          <a:ext cx="647700" cy="1756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127152</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917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155075</xdr:rowOff>
    </xdr:from>
    <xdr:to>
      <xdr:col>29</xdr:col>
      <xdr:colOff>177800</xdr:colOff>
      <xdr:row>17</xdr:row>
      <xdr:rowOff>85225</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9459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68280</xdr:rowOff>
    </xdr:from>
    <xdr:to>
      <xdr:col>26</xdr:col>
      <xdr:colOff>50800</xdr:colOff>
      <xdr:row>17</xdr:row>
      <xdr:rowOff>86637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3030555"/>
          <a:ext cx="698500" cy="183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139690</xdr:rowOff>
    </xdr:from>
    <xdr:to>
      <xdr:col>26</xdr:col>
      <xdr:colOff>101600</xdr:colOff>
      <xdr:row>18</xdr:row>
      <xdr:rowOff>69840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31019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54617</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31883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86637</xdr:rowOff>
    </xdr:from>
    <xdr:to>
      <xdr:col>22</xdr:col>
      <xdr:colOff>114300</xdr:colOff>
      <xdr:row>17</xdr:row>
      <xdr:rowOff>91300</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3048912"/>
          <a:ext cx="698500" cy="46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7582</xdr:rowOff>
    </xdr:from>
    <xdr:to>
      <xdr:col>22</xdr:col>
      <xdr:colOff>165100</xdr:colOff>
      <xdr:row>18</xdr:row>
      <xdr:rowOff>109182</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31413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93959</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3227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56347</xdr:rowOff>
    </xdr:from>
    <xdr:to>
      <xdr:col>18</xdr:col>
      <xdr:colOff>177800</xdr:colOff>
      <xdr:row>17</xdr:row>
      <xdr:rowOff>91300</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a:off x="2908300" y="3018622"/>
          <a:ext cx="698500" cy="349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19012</xdr:rowOff>
    </xdr:from>
    <xdr:to>
      <xdr:col>19</xdr:col>
      <xdr:colOff>38100</xdr:colOff>
      <xdr:row>18</xdr:row>
      <xdr:rowOff>120612</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1527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105389</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3239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94701</xdr:rowOff>
    </xdr:from>
    <xdr:to>
      <xdr:col>15</xdr:col>
      <xdr:colOff>101600</xdr:colOff>
      <xdr:row>18</xdr:row>
      <xdr:rowOff>24851</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0569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9628</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3143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13274</xdr:rowOff>
    </xdr:from>
    <xdr:to>
      <xdr:col>29</xdr:col>
      <xdr:colOff>177800</xdr:colOff>
      <xdr:row>16</xdr:row>
      <xdr:rowOff>114874</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28040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29801</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2649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17480</xdr:rowOff>
    </xdr:from>
    <xdr:to>
      <xdr:col>26</xdr:col>
      <xdr:colOff>101600</xdr:colOff>
      <xdr:row>17</xdr:row>
      <xdr:rowOff>119080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29797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129257</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27486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35837</xdr:rowOff>
    </xdr:from>
    <xdr:to>
      <xdr:col>22</xdr:col>
      <xdr:colOff>165100</xdr:colOff>
      <xdr:row>17</xdr:row>
      <xdr:rowOff>137437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29981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147614</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2766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40500</xdr:rowOff>
    </xdr:from>
    <xdr:to>
      <xdr:col>19</xdr:col>
      <xdr:colOff>38100</xdr:colOff>
      <xdr:row>17</xdr:row>
      <xdr:rowOff>142100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30027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152277</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277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5547</xdr:rowOff>
    </xdr:from>
    <xdr:to>
      <xdr:col>15</xdr:col>
      <xdr:colOff>101600</xdr:colOff>
      <xdr:row>17</xdr:row>
      <xdr:rowOff>107147</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29678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117324</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2736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224460</xdr:rowOff>
    </xdr:from>
    <xdr:to>
      <xdr:col>29</xdr:col>
      <xdr:colOff>127000</xdr:colOff>
      <xdr:row>37</xdr:row>
      <xdr:rowOff>185636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49010"/>
          <a:ext cx="0" cy="11613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157713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282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185636</xdr:rowOff>
    </xdr:from>
    <xdr:to>
      <xdr:col>30</xdr:col>
      <xdr:colOff>25400</xdr:colOff>
      <xdr:row>37</xdr:row>
      <xdr:rowOff>185636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3103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139387</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92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224460</xdr:rowOff>
    </xdr:from>
    <xdr:to>
      <xdr:col>30</xdr:col>
      <xdr:colOff>25400</xdr:colOff>
      <xdr:row>33</xdr:row>
      <xdr:rowOff>224460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490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144488</xdr:rowOff>
    </xdr:from>
    <xdr:to>
      <xdr:col>29</xdr:col>
      <xdr:colOff>127000</xdr:colOff>
      <xdr:row>34</xdr:row>
      <xdr:rowOff>166586</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411938"/>
          <a:ext cx="647700" cy="220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49572</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6599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77495</xdr:rowOff>
    </xdr:from>
    <xdr:to>
      <xdr:col>29</xdr:col>
      <xdr:colOff>177800</xdr:colOff>
      <xdr:row>35</xdr:row>
      <xdr:rowOff>179095</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6878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166586</xdr:rowOff>
    </xdr:from>
    <xdr:to>
      <xdr:col>26</xdr:col>
      <xdr:colOff>50800</xdr:colOff>
      <xdr:row>34</xdr:row>
      <xdr:rowOff>216649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434036"/>
          <a:ext cx="698500" cy="500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87668</xdr:rowOff>
    </xdr:from>
    <xdr:to>
      <xdr:col>26</xdr:col>
      <xdr:colOff>101600</xdr:colOff>
      <xdr:row>35</xdr:row>
      <xdr:rowOff>189268</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980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174045</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843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216649</xdr:rowOff>
    </xdr:from>
    <xdr:to>
      <xdr:col>22</xdr:col>
      <xdr:colOff>114300</xdr:colOff>
      <xdr:row>34</xdr:row>
      <xdr:rowOff>311099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484099"/>
          <a:ext cx="698500" cy="944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92773</xdr:rowOff>
    </xdr:from>
    <xdr:to>
      <xdr:col>22</xdr:col>
      <xdr:colOff>165100</xdr:colOff>
      <xdr:row>35</xdr:row>
      <xdr:rowOff>194373</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7031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179150</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789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311099</xdr:rowOff>
    </xdr:from>
    <xdr:to>
      <xdr:col>18</xdr:col>
      <xdr:colOff>177800</xdr:colOff>
      <xdr:row>34</xdr:row>
      <xdr:rowOff>327520</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578549"/>
          <a:ext cx="698500" cy="164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104851</xdr:rowOff>
    </xdr:from>
    <xdr:to>
      <xdr:col>19</xdr:col>
      <xdr:colOff>38100</xdr:colOff>
      <xdr:row>35</xdr:row>
      <xdr:rowOff>206451</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7152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191228</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8015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273024</xdr:rowOff>
    </xdr:from>
    <xdr:to>
      <xdr:col>15</xdr:col>
      <xdr:colOff>101600</xdr:colOff>
      <xdr:row>35</xdr:row>
      <xdr:rowOff>31724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5404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41901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309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93688</xdr:rowOff>
    </xdr:from>
    <xdr:to>
      <xdr:col>29</xdr:col>
      <xdr:colOff>177800</xdr:colOff>
      <xdr:row>34</xdr:row>
      <xdr:rowOff>195288</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3611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281665</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206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115786</xdr:rowOff>
    </xdr:from>
    <xdr:to>
      <xdr:col>26</xdr:col>
      <xdr:colOff>101600</xdr:colOff>
      <xdr:row>34</xdr:row>
      <xdr:rowOff>217386</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3832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227563</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1521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165849</xdr:rowOff>
    </xdr:from>
    <xdr:to>
      <xdr:col>22</xdr:col>
      <xdr:colOff>165100</xdr:colOff>
      <xdr:row>34</xdr:row>
      <xdr:rowOff>267449</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4332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277626</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202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260299</xdr:rowOff>
    </xdr:from>
    <xdr:to>
      <xdr:col>19</xdr:col>
      <xdr:colOff>38100</xdr:colOff>
      <xdr:row>35</xdr:row>
      <xdr:rowOff>18999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5277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29176</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296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276720</xdr:rowOff>
    </xdr:from>
    <xdr:to>
      <xdr:col>15</xdr:col>
      <xdr:colOff>101600</xdr:colOff>
      <xdr:row>35</xdr:row>
      <xdr:rowOff>35420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5441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20197</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630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愛媛県西条市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103,413
101,406
510.04
59,713,777
56,027,250
3,561,076
30,108,263
58,367,801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43.2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30658</xdr:rowOff>
    </xdr:from>
    <xdr:to>
      <xdr:col>24</xdr:col>
      <xdr:colOff>62865</xdr:colOff>
      <xdr:row>38</xdr:row>
      <xdr:rowOff>160600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74158"/>
          <a:ext cx="1270" cy="15015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164427</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79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160600</xdr:rowOff>
    </xdr:from>
    <xdr:to>
      <xdr:col>24</xdr:col>
      <xdr:colOff>152400</xdr:colOff>
      <xdr:row>38</xdr:row>
      <xdr:rowOff>160600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7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148785</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49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30658</xdr:rowOff>
    </xdr:from>
    <xdr:to>
      <xdr:col>24</xdr:col>
      <xdr:colOff>152400</xdr:colOff>
      <xdr:row>30</xdr:row>
      <xdr:rowOff>30658</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74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100675</xdr:rowOff>
    </xdr:from>
    <xdr:to>
      <xdr:col>24</xdr:col>
      <xdr:colOff>63500</xdr:colOff>
      <xdr:row>34</xdr:row>
      <xdr:rowOff>55445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587075"/>
          <a:ext cx="838200" cy="297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93779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230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115352</xdr:rowOff>
    </xdr:from>
    <xdr:to>
      <xdr:col>24</xdr:col>
      <xdr:colOff>114300</xdr:colOff>
      <xdr:row>35</xdr:row>
      <xdr:rowOff>45502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5944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32487</xdr:rowOff>
    </xdr:from>
    <xdr:to>
      <xdr:col>19</xdr:col>
      <xdr:colOff>177800</xdr:colOff>
      <xdr:row>34</xdr:row>
      <xdr:rowOff>55445</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5861787"/>
          <a:ext cx="889000" cy="22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21267</xdr:rowOff>
    </xdr:from>
    <xdr:to>
      <xdr:col>20</xdr:col>
      <xdr:colOff>38100</xdr:colOff>
      <xdr:row>36</xdr:row>
      <xdr:rowOff>122867</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93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113994</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286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32487</xdr:rowOff>
    </xdr:from>
    <xdr:to>
      <xdr:col>15</xdr:col>
      <xdr:colOff>50800</xdr:colOff>
      <xdr:row>34</xdr:row>
      <xdr:rowOff>53746</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5861787"/>
          <a:ext cx="889000" cy="21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31848</xdr:rowOff>
    </xdr:from>
    <xdr:to>
      <xdr:col>15</xdr:col>
      <xdr:colOff>101600</xdr:colOff>
      <xdr:row>36</xdr:row>
      <xdr:rowOff>133448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04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124575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296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17530</xdr:rowOff>
    </xdr:from>
    <xdr:to>
      <xdr:col>10</xdr:col>
      <xdr:colOff>114300</xdr:colOff>
      <xdr:row>34</xdr:row>
      <xdr:rowOff>53746</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5846830"/>
          <a:ext cx="889000" cy="36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32371</xdr:rowOff>
    </xdr:from>
    <xdr:to>
      <xdr:col>10</xdr:col>
      <xdr:colOff>165100</xdr:colOff>
      <xdr:row>36</xdr:row>
      <xdr:rowOff>133971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04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125098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297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107907</xdr:rowOff>
    </xdr:from>
    <xdr:to>
      <xdr:col>6</xdr:col>
      <xdr:colOff>38100</xdr:colOff>
      <xdr:row>36</xdr:row>
      <xdr:rowOff>38057</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108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29184</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201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49875</xdr:rowOff>
    </xdr:from>
    <xdr:to>
      <xdr:col>24</xdr:col>
      <xdr:colOff>114300</xdr:colOff>
      <xdr:row>32</xdr:row>
      <xdr:rowOff>151475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536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72752</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387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4645</xdr:rowOff>
    </xdr:from>
    <xdr:to>
      <xdr:col>20</xdr:col>
      <xdr:colOff>38100</xdr:colOff>
      <xdr:row>34</xdr:row>
      <xdr:rowOff>106245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833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122772</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609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153137</xdr:rowOff>
    </xdr:from>
    <xdr:to>
      <xdr:col>15</xdr:col>
      <xdr:colOff>101600</xdr:colOff>
      <xdr:row>34</xdr:row>
      <xdr:rowOff>83287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810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99814</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586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2946</xdr:rowOff>
    </xdr:from>
    <xdr:to>
      <xdr:col>10</xdr:col>
      <xdr:colOff>165100</xdr:colOff>
      <xdr:row>34</xdr:row>
      <xdr:rowOff>104546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5832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121073</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607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138180</xdr:rowOff>
    </xdr:from>
    <xdr:to>
      <xdr:col>6</xdr:col>
      <xdr:colOff>38100</xdr:colOff>
      <xdr:row>34</xdr:row>
      <xdr:rowOff>68330</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5796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84857</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571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54627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111777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96632</xdr:rowOff>
    </xdr:from>
    <xdr:to>
      <xdr:col>24</xdr:col>
      <xdr:colOff>62865</xdr:colOff>
      <xdr:row>57</xdr:row>
      <xdr:rowOff>126853</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69132"/>
          <a:ext cx="1270" cy="1230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130680</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9903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126853</xdr:rowOff>
    </xdr:from>
    <xdr:to>
      <xdr:col>24</xdr:col>
      <xdr:colOff>152400</xdr:colOff>
      <xdr:row>57</xdr:row>
      <xdr:rowOff>126853</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9899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43309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44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96632</xdr:rowOff>
    </xdr:from>
    <xdr:to>
      <xdr:col>24</xdr:col>
      <xdr:colOff>152400</xdr:colOff>
      <xdr:row>50</xdr:row>
      <xdr:rowOff>96632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69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14884</xdr:rowOff>
    </xdr:from>
    <xdr:to>
      <xdr:col>24</xdr:col>
      <xdr:colOff>63500</xdr:colOff>
      <xdr:row>56</xdr:row>
      <xdr:rowOff>68925</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616084"/>
          <a:ext cx="838200" cy="54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110269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1971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87392</xdr:rowOff>
    </xdr:from>
    <xdr:to>
      <xdr:col>24</xdr:col>
      <xdr:colOff>114300</xdr:colOff>
      <xdr:row>55</xdr:row>
      <xdr:rowOff>17542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345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52901</xdr:rowOff>
    </xdr:from>
    <xdr:to>
      <xdr:col>19</xdr:col>
      <xdr:colOff>177800</xdr:colOff>
      <xdr:row>56</xdr:row>
      <xdr:rowOff>68925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482651"/>
          <a:ext cx="889000" cy="187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4707</xdr:rowOff>
    </xdr:from>
    <xdr:to>
      <xdr:col>20</xdr:col>
      <xdr:colOff>38100</xdr:colOff>
      <xdr:row>55</xdr:row>
      <xdr:rowOff>106307</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434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122834</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209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52901</xdr:rowOff>
    </xdr:from>
    <xdr:to>
      <xdr:col>15</xdr:col>
      <xdr:colOff>50800</xdr:colOff>
      <xdr:row>55</xdr:row>
      <xdr:rowOff>123378</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482651"/>
          <a:ext cx="889000" cy="70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54</xdr:row>
      <xdr:rowOff>152268</xdr:rowOff>
    </xdr:from>
    <xdr:to>
      <xdr:col>15</xdr:col>
      <xdr:colOff>101600</xdr:colOff>
      <xdr:row>55</xdr:row>
      <xdr:rowOff>82418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41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98945</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185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123378</xdr:rowOff>
    </xdr:from>
    <xdr:to>
      <xdr:col>10</xdr:col>
      <xdr:colOff>114300</xdr:colOff>
      <xdr:row>56</xdr:row>
      <xdr:rowOff>162354</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553128"/>
          <a:ext cx="889000" cy="210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60485</xdr:rowOff>
    </xdr:from>
    <xdr:to>
      <xdr:col>10</xdr:col>
      <xdr:colOff>165100</xdr:colOff>
      <xdr:row>55</xdr:row>
      <xdr:rowOff>162085</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490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7162</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265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139306</xdr:rowOff>
    </xdr:from>
    <xdr:to>
      <xdr:col>6</xdr:col>
      <xdr:colOff>38100</xdr:colOff>
      <xdr:row>55</xdr:row>
      <xdr:rowOff>69456</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397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53</xdr:row>
      <xdr:rowOff>85983</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172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135534</xdr:rowOff>
    </xdr:from>
    <xdr:to>
      <xdr:col>24</xdr:col>
      <xdr:colOff>114300</xdr:colOff>
      <xdr:row>56</xdr:row>
      <xdr:rowOff>65684</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565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113961</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543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18125</xdr:rowOff>
    </xdr:from>
    <xdr:to>
      <xdr:col>20</xdr:col>
      <xdr:colOff>38100</xdr:colOff>
      <xdr:row>56</xdr:row>
      <xdr:rowOff>119725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619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110852</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712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2101</xdr:rowOff>
    </xdr:from>
    <xdr:to>
      <xdr:col>15</xdr:col>
      <xdr:colOff>101600</xdr:colOff>
      <xdr:row>55</xdr:row>
      <xdr:rowOff>103701</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431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94828</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524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72578</xdr:rowOff>
    </xdr:from>
    <xdr:to>
      <xdr:col>10</xdr:col>
      <xdr:colOff>165100</xdr:colOff>
      <xdr:row>56</xdr:row>
      <xdr:rowOff>2728</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50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165305</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595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111554</xdr:rowOff>
    </xdr:from>
    <xdr:to>
      <xdr:col>6</xdr:col>
      <xdr:colOff>38100</xdr:colOff>
      <xdr:row>57</xdr:row>
      <xdr:rowOff>41704</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712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32831</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805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73</xdr:row>
      <xdr:rowOff>168927</xdr:rowOff>
    </xdr:from>
    <xdr:ext cx="46717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94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71</xdr:row>
      <xdr:rowOff>130827</xdr:rowOff>
    </xdr:from>
    <xdr:ext cx="46717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94821" y="1230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58166</xdr:rowOff>
    </xdr:from>
    <xdr:to>
      <xdr:col>24</xdr:col>
      <xdr:colOff>62865</xdr:colOff>
      <xdr:row>78</xdr:row>
      <xdr:rowOff>8128</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59666"/>
          <a:ext cx="1270" cy="1321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11955</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385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8128</xdr:rowOff>
    </xdr:from>
    <xdr:to>
      <xdr:col>24</xdr:col>
      <xdr:colOff>152400</xdr:colOff>
      <xdr:row>78</xdr:row>
      <xdr:rowOff>8128</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381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4843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34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58166</xdr:rowOff>
    </xdr:from>
    <xdr:to>
      <xdr:col>24</xdr:col>
      <xdr:colOff>152400</xdr:colOff>
      <xdr:row>70</xdr:row>
      <xdr:rowOff>58166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59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169418</xdr:rowOff>
    </xdr:from>
    <xdr:to>
      <xdr:col>24</xdr:col>
      <xdr:colOff>63500</xdr:colOff>
      <xdr:row>74</xdr:row>
      <xdr:rowOff>90551</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2685268"/>
          <a:ext cx="838200" cy="92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5859</xdr:rowOff>
    </xdr:from>
    <xdr:ext cx="469744"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28646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27432</xdr:rowOff>
    </xdr:from>
    <xdr:to>
      <xdr:col>24</xdr:col>
      <xdr:colOff>114300</xdr:colOff>
      <xdr:row>75</xdr:row>
      <xdr:rowOff>129032</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2886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90551</xdr:rowOff>
    </xdr:from>
    <xdr:to>
      <xdr:col>19</xdr:col>
      <xdr:colOff>177800</xdr:colOff>
      <xdr:row>74</xdr:row>
      <xdr:rowOff>139192</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2777851"/>
          <a:ext cx="889000" cy="48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57277</xdr:rowOff>
    </xdr:from>
    <xdr:to>
      <xdr:col>20</xdr:col>
      <xdr:colOff>38100</xdr:colOff>
      <xdr:row>75</xdr:row>
      <xdr:rowOff>158877</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291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150004</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008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139192</xdr:rowOff>
    </xdr:from>
    <xdr:to>
      <xdr:col>15</xdr:col>
      <xdr:colOff>50800</xdr:colOff>
      <xdr:row>75</xdr:row>
      <xdr:rowOff>22987</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2826492"/>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78740</xdr:rowOff>
    </xdr:from>
    <xdr:to>
      <xdr:col>15</xdr:col>
      <xdr:colOff>101600</xdr:colOff>
      <xdr:row>76</xdr:row>
      <xdr:rowOff>8889</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29374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16</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03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22987</xdr:rowOff>
    </xdr:from>
    <xdr:to>
      <xdr:col>10</xdr:col>
      <xdr:colOff>114300</xdr:colOff>
      <xdr:row>75</xdr:row>
      <xdr:rowOff>102616</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2881737"/>
          <a:ext cx="889000" cy="79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87376</xdr:rowOff>
    </xdr:from>
    <xdr:to>
      <xdr:col>10</xdr:col>
      <xdr:colOff>165100</xdr:colOff>
      <xdr:row>76</xdr:row>
      <xdr:rowOff>17526</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2946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8653</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038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7620</xdr:rowOff>
    </xdr:from>
    <xdr:to>
      <xdr:col>6</xdr:col>
      <xdr:colOff>38100</xdr:colOff>
      <xdr:row>74</xdr:row>
      <xdr:rowOff>109220</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2694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72</xdr:row>
      <xdr:rowOff>125747</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2470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118618</xdr:rowOff>
    </xdr:from>
    <xdr:to>
      <xdr:col>24</xdr:col>
      <xdr:colOff>114300</xdr:colOff>
      <xdr:row>74</xdr:row>
      <xdr:rowOff>48768</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2634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141495</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2485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39751</xdr:rowOff>
    </xdr:from>
    <xdr:to>
      <xdr:col>20</xdr:col>
      <xdr:colOff>38100</xdr:colOff>
      <xdr:row>74</xdr:row>
      <xdr:rowOff>141351</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2727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72</xdr:row>
      <xdr:rowOff>157878</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2502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88392</xdr:rowOff>
    </xdr:from>
    <xdr:to>
      <xdr:col>15</xdr:col>
      <xdr:colOff>101600</xdr:colOff>
      <xdr:row>75</xdr:row>
      <xdr:rowOff>18542</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2775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73</xdr:row>
      <xdr:rowOff>35069</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2550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143637</xdr:rowOff>
    </xdr:from>
    <xdr:to>
      <xdr:col>10</xdr:col>
      <xdr:colOff>165100</xdr:colOff>
      <xdr:row>75</xdr:row>
      <xdr:rowOff>73787</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2830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73</xdr:row>
      <xdr:rowOff>90314</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2606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51816</xdr:rowOff>
    </xdr:from>
    <xdr:to>
      <xdr:col>6</xdr:col>
      <xdr:colOff>38100</xdr:colOff>
      <xdr:row>75</xdr:row>
      <xdr:rowOff>153417</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291056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144542</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003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98</xdr:row>
      <xdr:rowOff>73677</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687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75578</xdr:rowOff>
    </xdr:from>
    <xdr:to>
      <xdr:col>24</xdr:col>
      <xdr:colOff>62865</xdr:colOff>
      <xdr:row>99</xdr:row>
      <xdr:rowOff>63461</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77528"/>
          <a:ext cx="1270" cy="13594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67288</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040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63461</xdr:rowOff>
    </xdr:from>
    <xdr:to>
      <xdr:col>24</xdr:col>
      <xdr:colOff>152400</xdr:colOff>
      <xdr:row>99</xdr:row>
      <xdr:rowOff>63461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037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22255</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52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75578</xdr:rowOff>
    </xdr:from>
    <xdr:to>
      <xdr:col>24</xdr:col>
      <xdr:colOff>152400</xdr:colOff>
      <xdr:row>91</xdr:row>
      <xdr:rowOff>75578</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77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91</xdr:row>
      <xdr:rowOff>75578</xdr:rowOff>
    </xdr:from>
    <xdr:to>
      <xdr:col>24</xdr:col>
      <xdr:colOff>63500</xdr:colOff>
      <xdr:row>93</xdr:row>
      <xdr:rowOff>21667</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5677528"/>
          <a:ext cx="838200" cy="288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8768</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2965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30341</xdr:rowOff>
    </xdr:from>
    <xdr:to>
      <xdr:col>24</xdr:col>
      <xdr:colOff>114300</xdr:colOff>
      <xdr:row>95</xdr:row>
      <xdr:rowOff>131941</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318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21667</xdr:rowOff>
    </xdr:from>
    <xdr:to>
      <xdr:col>19</xdr:col>
      <xdr:colOff>177800</xdr:colOff>
      <xdr:row>94</xdr:row>
      <xdr:rowOff>122631</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5966517"/>
          <a:ext cx="889000" cy="272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169901</xdr:rowOff>
    </xdr:from>
    <xdr:to>
      <xdr:col>20</xdr:col>
      <xdr:colOff>38100</xdr:colOff>
      <xdr:row>97</xdr:row>
      <xdr:rowOff>100051</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629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91178</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497795" y="16721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72073</xdr:rowOff>
    </xdr:from>
    <xdr:to>
      <xdr:col>15</xdr:col>
      <xdr:colOff>50800</xdr:colOff>
      <xdr:row>94</xdr:row>
      <xdr:rowOff>122631</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016923"/>
          <a:ext cx="889000" cy="222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148907</xdr:rowOff>
    </xdr:from>
    <xdr:to>
      <xdr:col>15</xdr:col>
      <xdr:colOff>101600</xdr:colOff>
      <xdr:row>99</xdr:row>
      <xdr:rowOff>79057</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951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99</xdr:row>
      <xdr:rowOff>70184</xdr:rowOff>
    </xdr:from>
    <xdr:ext cx="59901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08795" y="170437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72073</xdr:rowOff>
    </xdr:from>
    <xdr:to>
      <xdr:col>10</xdr:col>
      <xdr:colOff>114300</xdr:colOff>
      <xdr:row>99</xdr:row>
      <xdr:rowOff>4407</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016923"/>
          <a:ext cx="889000" cy="961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27330</xdr:rowOff>
    </xdr:from>
    <xdr:to>
      <xdr:col>10</xdr:col>
      <xdr:colOff>165100</xdr:colOff>
      <xdr:row>96</xdr:row>
      <xdr:rowOff>128930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486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120057</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579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93</xdr:row>
      <xdr:rowOff>95605</xdr:rowOff>
    </xdr:from>
    <xdr:to>
      <xdr:col>6</xdr:col>
      <xdr:colOff>38100</xdr:colOff>
      <xdr:row>94</xdr:row>
      <xdr:rowOff>25755</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04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92</xdr:row>
      <xdr:rowOff>42282</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30795" y="15815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91</xdr:row>
      <xdr:rowOff>24778</xdr:rowOff>
    </xdr:from>
    <xdr:to>
      <xdr:col>24</xdr:col>
      <xdr:colOff>114300</xdr:colOff>
      <xdr:row>91</xdr:row>
      <xdr:rowOff>126378</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5626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149255</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5579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92</xdr:row>
      <xdr:rowOff>142317</xdr:rowOff>
    </xdr:from>
    <xdr:to>
      <xdr:col>20</xdr:col>
      <xdr:colOff>38100</xdr:colOff>
      <xdr:row>93</xdr:row>
      <xdr:rowOff>72467</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59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91</xdr:row>
      <xdr:rowOff>88994</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795" y="156909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71831</xdr:rowOff>
    </xdr:from>
    <xdr:to>
      <xdr:col>15</xdr:col>
      <xdr:colOff>101600</xdr:colOff>
      <xdr:row>95</xdr:row>
      <xdr:rowOff>1981</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188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18508</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08795" y="159633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21273</xdr:rowOff>
    </xdr:from>
    <xdr:to>
      <xdr:col>10</xdr:col>
      <xdr:colOff>165100</xdr:colOff>
      <xdr:row>93</xdr:row>
      <xdr:rowOff>122873</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5966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139400</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57413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125057</xdr:rowOff>
    </xdr:from>
    <xdr:to>
      <xdr:col>6</xdr:col>
      <xdr:colOff>38100</xdr:colOff>
      <xdr:row>99</xdr:row>
      <xdr:rowOff>55207</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92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99</xdr:row>
      <xdr:rowOff>46334</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30795" y="17019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154559</xdr:rowOff>
    </xdr:from>
    <xdr:to>
      <xdr:col>54</xdr:col>
      <xdr:colOff>189865</xdr:colOff>
      <xdr:row>39</xdr:row>
      <xdr:rowOff>122294</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983859"/>
          <a:ext cx="1270" cy="8249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126121</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812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122294</xdr:rowOff>
    </xdr:from>
    <xdr:to>
      <xdr:col>55</xdr:col>
      <xdr:colOff>88900</xdr:colOff>
      <xdr:row>39</xdr:row>
      <xdr:rowOff>122294</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808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33</xdr:row>
      <xdr:rowOff>101236</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759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154559</xdr:rowOff>
    </xdr:from>
    <xdr:to>
      <xdr:col>55</xdr:col>
      <xdr:colOff>88900</xdr:colOff>
      <xdr:row>34</xdr:row>
      <xdr:rowOff>154559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983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5142</xdr:rowOff>
    </xdr:from>
    <xdr:to>
      <xdr:col>55</xdr:col>
      <xdr:colOff>0</xdr:colOff>
      <xdr:row>39</xdr:row>
      <xdr:rowOff>14351</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9639300" y="6691692"/>
          <a:ext cx="838200" cy="9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138959</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3111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116082</xdr:rowOff>
    </xdr:from>
    <xdr:to>
      <xdr:col>55</xdr:col>
      <xdr:colOff>50800</xdr:colOff>
      <xdr:row>38</xdr:row>
      <xdr:rowOff>46231</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45973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116894</xdr:rowOff>
    </xdr:from>
    <xdr:to>
      <xdr:col>50</xdr:col>
      <xdr:colOff>114300</xdr:colOff>
      <xdr:row>39</xdr:row>
      <xdr:rowOff>14351</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8750300" y="6631994"/>
          <a:ext cx="889000" cy="68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147715</xdr:rowOff>
    </xdr:from>
    <xdr:to>
      <xdr:col>50</xdr:col>
      <xdr:colOff>165100</xdr:colOff>
      <xdr:row>38</xdr:row>
      <xdr:rowOff>77865</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491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94392</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6266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81091</xdr:rowOff>
    </xdr:from>
    <xdr:to>
      <xdr:col>45</xdr:col>
      <xdr:colOff>177800</xdr:colOff>
      <xdr:row>38</xdr:row>
      <xdr:rowOff>116894</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7861300" y="6596191"/>
          <a:ext cx="889000" cy="35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135143</xdr:rowOff>
    </xdr:from>
    <xdr:to>
      <xdr:col>46</xdr:col>
      <xdr:colOff>38100</xdr:colOff>
      <xdr:row>38</xdr:row>
      <xdr:rowOff>65292</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47879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81820</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254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80765</xdr:rowOff>
    </xdr:from>
    <xdr:to>
      <xdr:col>41</xdr:col>
      <xdr:colOff>50800</xdr:colOff>
      <xdr:row>38</xdr:row>
      <xdr:rowOff>81091</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567165"/>
          <a:ext cx="889000" cy="1029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154149</xdr:rowOff>
    </xdr:from>
    <xdr:to>
      <xdr:col>41</xdr:col>
      <xdr:colOff>101600</xdr:colOff>
      <xdr:row>38</xdr:row>
      <xdr:rowOff>84299</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497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100826</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6273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138245</xdr:rowOff>
    </xdr:from>
    <xdr:to>
      <xdr:col>36</xdr:col>
      <xdr:colOff>165100</xdr:colOff>
      <xdr:row>31</xdr:row>
      <xdr:rowOff>68395</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281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84922</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50569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125792</xdr:rowOff>
    </xdr:from>
    <xdr:to>
      <xdr:col>55</xdr:col>
      <xdr:colOff>50800</xdr:colOff>
      <xdr:row>39</xdr:row>
      <xdr:rowOff>55942</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640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40719</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555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135001</xdr:rowOff>
    </xdr:from>
    <xdr:to>
      <xdr:col>50</xdr:col>
      <xdr:colOff>165100</xdr:colOff>
      <xdr:row>39</xdr:row>
      <xdr:rowOff>65151</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650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56278</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6742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66094</xdr:rowOff>
    </xdr:from>
    <xdr:to>
      <xdr:col>46</xdr:col>
      <xdr:colOff>38100</xdr:colOff>
      <xdr:row>38</xdr:row>
      <xdr:rowOff>167694</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581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158821</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6673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30291</xdr:rowOff>
    </xdr:from>
    <xdr:to>
      <xdr:col>41</xdr:col>
      <xdr:colOff>101600</xdr:colOff>
      <xdr:row>38</xdr:row>
      <xdr:rowOff>131891</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545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123018</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638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29965</xdr:rowOff>
    </xdr:from>
    <xdr:to>
      <xdr:col>36</xdr:col>
      <xdr:colOff>165100</xdr:colOff>
      <xdr:row>32</xdr:row>
      <xdr:rowOff>131565</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516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122692</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6090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普通建設事業費グラフ枠">
          <a:extLst>
            <a:ext uri="{FF2B5EF4-FFF2-40B4-BE49-F238E27FC236}">
              <a16:creationId xmlns:a16="http://schemas.microsoft.com/office/drawing/2014/main" id="{00000000-0008-0000-06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102730</xdr:rowOff>
    </xdr:from>
    <xdr:to>
      <xdr:col>54</xdr:col>
      <xdr:colOff>189865</xdr:colOff>
      <xdr:row>59</xdr:row>
      <xdr:rowOff>101994</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10475595" y="8846680"/>
          <a:ext cx="1270" cy="13708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105821</xdr:rowOff>
    </xdr:from>
    <xdr:ext cx="534377" cy="259045"/>
    <xdr:sp macro="" textlink="">
      <xdr:nvSpPr>
        <xdr:cNvPr id="348" name="普通建設事業費最小値テキスト">
          <a:extLst>
            <a:ext uri="{FF2B5EF4-FFF2-40B4-BE49-F238E27FC236}">
              <a16:creationId xmlns:a16="http://schemas.microsoft.com/office/drawing/2014/main" id="{00000000-0008-0000-0600-00005C010000}"/>
            </a:ext>
          </a:extLst>
        </xdr:cNvPr>
        <xdr:cNvSpPr txBox="1"/>
      </xdr:nvSpPr>
      <xdr:spPr>
        <a:xfrm>
          <a:off x="10528300" y="1022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101994</xdr:rowOff>
    </xdr:from>
    <xdr:to>
      <xdr:col>55</xdr:col>
      <xdr:colOff>88900</xdr:colOff>
      <xdr:row>59</xdr:row>
      <xdr:rowOff>101994</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10217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49407</xdr:rowOff>
    </xdr:from>
    <xdr:ext cx="599010" cy="259045"/>
    <xdr:sp macro="" textlink="">
      <xdr:nvSpPr>
        <xdr:cNvPr id="350" name="普通建設事業費最大値テキスト">
          <a:extLst>
            <a:ext uri="{FF2B5EF4-FFF2-40B4-BE49-F238E27FC236}">
              <a16:creationId xmlns:a16="http://schemas.microsoft.com/office/drawing/2014/main" id="{00000000-0008-0000-0600-00005E010000}"/>
            </a:ext>
          </a:extLst>
        </xdr:cNvPr>
        <xdr:cNvSpPr txBox="1"/>
      </xdr:nvSpPr>
      <xdr:spPr>
        <a:xfrm>
          <a:off x="10528300" y="8621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102730</xdr:rowOff>
    </xdr:from>
    <xdr:to>
      <xdr:col>55</xdr:col>
      <xdr:colOff>88900</xdr:colOff>
      <xdr:row>51</xdr:row>
      <xdr:rowOff>102730</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8846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508</xdr:rowOff>
    </xdr:from>
    <xdr:to>
      <xdr:col>55</xdr:col>
      <xdr:colOff>0</xdr:colOff>
      <xdr:row>57</xdr:row>
      <xdr:rowOff>27470</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9639300" y="9430258"/>
          <a:ext cx="838200" cy="369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14520</xdr:rowOff>
    </xdr:from>
    <xdr:ext cx="534377" cy="259045"/>
    <xdr:sp macro="" textlink="">
      <xdr:nvSpPr>
        <xdr:cNvPr id="353" name="普通建設事業費平均値テキスト">
          <a:extLst>
            <a:ext uri="{FF2B5EF4-FFF2-40B4-BE49-F238E27FC236}">
              <a16:creationId xmlns:a16="http://schemas.microsoft.com/office/drawing/2014/main" id="{00000000-0008-0000-0600-000061010000}"/>
            </a:ext>
          </a:extLst>
        </xdr:cNvPr>
        <xdr:cNvSpPr txBox="1"/>
      </xdr:nvSpPr>
      <xdr:spPr>
        <a:xfrm>
          <a:off x="10528300" y="96157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36093</xdr:rowOff>
    </xdr:from>
    <xdr:to>
      <xdr:col>55</xdr:col>
      <xdr:colOff>50800</xdr:colOff>
      <xdr:row>56</xdr:row>
      <xdr:rowOff>137693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10426700" y="9637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148475</xdr:rowOff>
    </xdr:from>
    <xdr:to>
      <xdr:col>50</xdr:col>
      <xdr:colOff>114300</xdr:colOff>
      <xdr:row>57</xdr:row>
      <xdr:rowOff>27470</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8750300" y="9578225"/>
          <a:ext cx="889000" cy="221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60478</xdr:rowOff>
    </xdr:from>
    <xdr:to>
      <xdr:col>50</xdr:col>
      <xdr:colOff>165100</xdr:colOff>
      <xdr:row>57</xdr:row>
      <xdr:rowOff>162078</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9588500" y="983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153205</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9372111" y="9925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148475</xdr:rowOff>
    </xdr:from>
    <xdr:to>
      <xdr:col>45</xdr:col>
      <xdr:colOff>177800</xdr:colOff>
      <xdr:row>57</xdr:row>
      <xdr:rowOff>154851</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7861300" y="9578225"/>
          <a:ext cx="889000" cy="349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92570</xdr:rowOff>
    </xdr:from>
    <xdr:to>
      <xdr:col>46</xdr:col>
      <xdr:colOff>38100</xdr:colOff>
      <xdr:row>58</xdr:row>
      <xdr:rowOff>22720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8699500" y="986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13847</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483111" y="9957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123317</xdr:rowOff>
    </xdr:from>
    <xdr:to>
      <xdr:col>41</xdr:col>
      <xdr:colOff>50800</xdr:colOff>
      <xdr:row>57</xdr:row>
      <xdr:rowOff>154851</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6972300" y="9895967"/>
          <a:ext cx="889000" cy="31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92494</xdr:rowOff>
    </xdr:from>
    <xdr:to>
      <xdr:col>41</xdr:col>
      <xdr:colOff>101600</xdr:colOff>
      <xdr:row>58</xdr:row>
      <xdr:rowOff>22644</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7810500" y="9865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39171</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594111" y="9640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136449</xdr:rowOff>
    </xdr:from>
    <xdr:to>
      <xdr:col>36</xdr:col>
      <xdr:colOff>165100</xdr:colOff>
      <xdr:row>56</xdr:row>
      <xdr:rowOff>66599</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6921500" y="9566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83126</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05111" y="9341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121158</xdr:rowOff>
    </xdr:from>
    <xdr:to>
      <xdr:col>55</xdr:col>
      <xdr:colOff>50800</xdr:colOff>
      <xdr:row>55</xdr:row>
      <xdr:rowOff>51308</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10426700" y="9379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144035</xdr:rowOff>
    </xdr:from>
    <xdr:ext cx="534377" cy="259045"/>
    <xdr:sp macro="" textlink="">
      <xdr:nvSpPr>
        <xdr:cNvPr id="372" name="普通建設事業費該当値テキスト">
          <a:extLst>
            <a:ext uri="{FF2B5EF4-FFF2-40B4-BE49-F238E27FC236}">
              <a16:creationId xmlns:a16="http://schemas.microsoft.com/office/drawing/2014/main" id="{00000000-0008-0000-0600-000074010000}"/>
            </a:ext>
          </a:extLst>
        </xdr:cNvPr>
        <xdr:cNvSpPr txBox="1"/>
      </xdr:nvSpPr>
      <xdr:spPr>
        <a:xfrm>
          <a:off x="10528300" y="9230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148120</xdr:rowOff>
    </xdr:from>
    <xdr:to>
      <xdr:col>50</xdr:col>
      <xdr:colOff>165100</xdr:colOff>
      <xdr:row>57</xdr:row>
      <xdr:rowOff>78270</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9588500" y="974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94797</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9372111" y="9524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97675</xdr:rowOff>
    </xdr:from>
    <xdr:to>
      <xdr:col>46</xdr:col>
      <xdr:colOff>38100</xdr:colOff>
      <xdr:row>56</xdr:row>
      <xdr:rowOff>27825</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8699500" y="9527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44352</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8483111" y="9302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104051</xdr:rowOff>
    </xdr:from>
    <xdr:to>
      <xdr:col>41</xdr:col>
      <xdr:colOff>101600</xdr:colOff>
      <xdr:row>58</xdr:row>
      <xdr:rowOff>34201</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7810500" y="9876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25328</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7594111" y="9969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72517</xdr:rowOff>
    </xdr:from>
    <xdr:to>
      <xdr:col>36</xdr:col>
      <xdr:colOff>165100</xdr:colOff>
      <xdr:row>58</xdr:row>
      <xdr:rowOff>2667</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6921500" y="9845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165244</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6705111" y="9937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5" name="普通建設事業費 （ うち新規整備　）グラフ枠">
          <a:extLst>
            <a:ext uri="{FF2B5EF4-FFF2-40B4-BE49-F238E27FC236}">
              <a16:creationId xmlns:a16="http://schemas.microsoft.com/office/drawing/2014/main" id="{00000000-0008-0000-0600-000095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93376</xdr:rowOff>
    </xdr:from>
    <xdr:to>
      <xdr:col>54</xdr:col>
      <xdr:colOff>189865</xdr:colOff>
      <xdr:row>79</xdr:row>
      <xdr:rowOff>95858</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10475595" y="12094876"/>
          <a:ext cx="1270" cy="15455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99685</xdr:rowOff>
    </xdr:from>
    <xdr:ext cx="378565" cy="259045"/>
    <xdr:sp macro="" textlink="">
      <xdr:nvSpPr>
        <xdr:cNvPr id="407" name="普通建設事業費 （ うち新規整備　）最小値テキスト">
          <a:extLst>
            <a:ext uri="{FF2B5EF4-FFF2-40B4-BE49-F238E27FC236}">
              <a16:creationId xmlns:a16="http://schemas.microsoft.com/office/drawing/2014/main" id="{00000000-0008-0000-0600-000097010000}"/>
            </a:ext>
          </a:extLst>
        </xdr:cNvPr>
        <xdr:cNvSpPr txBox="1"/>
      </xdr:nvSpPr>
      <xdr:spPr>
        <a:xfrm>
          <a:off x="10528300" y="136442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95858</xdr:rowOff>
    </xdr:from>
    <xdr:to>
      <xdr:col>55</xdr:col>
      <xdr:colOff>88900</xdr:colOff>
      <xdr:row>79</xdr:row>
      <xdr:rowOff>95858</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3640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40053</xdr:rowOff>
    </xdr:from>
    <xdr:ext cx="534377" cy="259045"/>
    <xdr:sp macro="" textlink="">
      <xdr:nvSpPr>
        <xdr:cNvPr id="409" name="普通建設事業費 （ うち新規整備　）最大値テキスト">
          <a:extLst>
            <a:ext uri="{FF2B5EF4-FFF2-40B4-BE49-F238E27FC236}">
              <a16:creationId xmlns:a16="http://schemas.microsoft.com/office/drawing/2014/main" id="{00000000-0008-0000-0600-000099010000}"/>
            </a:ext>
          </a:extLst>
        </xdr:cNvPr>
        <xdr:cNvSpPr txBox="1"/>
      </xdr:nvSpPr>
      <xdr:spPr>
        <a:xfrm>
          <a:off x="10528300" y="11870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94,837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93376</xdr:rowOff>
    </xdr:from>
    <xdr:to>
      <xdr:col>55</xdr:col>
      <xdr:colOff>88900</xdr:colOff>
      <xdr:row>70</xdr:row>
      <xdr:rowOff>93376</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10388600" y="12094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29809</xdr:rowOff>
    </xdr:from>
    <xdr:to>
      <xdr:col>55</xdr:col>
      <xdr:colOff>0</xdr:colOff>
      <xdr:row>78</xdr:row>
      <xdr:rowOff>120514</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flipV="1">
          <a:off x="9639300" y="13060009"/>
          <a:ext cx="838200" cy="433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123872</xdr:rowOff>
    </xdr:from>
    <xdr:ext cx="534377" cy="259045"/>
    <xdr:sp macro="" textlink="">
      <xdr:nvSpPr>
        <xdr:cNvPr id="412" name="普通建設事業費 （ うち新規整備　）平均値テキスト">
          <a:extLst>
            <a:ext uri="{FF2B5EF4-FFF2-40B4-BE49-F238E27FC236}">
              <a16:creationId xmlns:a16="http://schemas.microsoft.com/office/drawing/2014/main" id="{00000000-0008-0000-0600-00009C010000}"/>
            </a:ext>
          </a:extLst>
        </xdr:cNvPr>
        <xdr:cNvSpPr txBox="1"/>
      </xdr:nvSpPr>
      <xdr:spPr>
        <a:xfrm>
          <a:off x="10528300" y="133255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145445</xdr:rowOff>
    </xdr:from>
    <xdr:to>
      <xdr:col>55</xdr:col>
      <xdr:colOff>50800</xdr:colOff>
      <xdr:row>78</xdr:row>
      <xdr:rowOff>75595</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10426700" y="13347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120514</xdr:rowOff>
    </xdr:from>
    <xdr:to>
      <xdr:col>50</xdr:col>
      <xdr:colOff>114300</xdr:colOff>
      <xdr:row>78</xdr:row>
      <xdr:rowOff>139815</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flipV="1">
          <a:off x="8750300" y="13493614"/>
          <a:ext cx="889000" cy="19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28843</xdr:rowOff>
    </xdr:from>
    <xdr:to>
      <xdr:col>50</xdr:col>
      <xdr:colOff>165100</xdr:colOff>
      <xdr:row>78</xdr:row>
      <xdr:rowOff>130443</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9588500" y="13401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146970</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372111" y="13177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24535</xdr:rowOff>
    </xdr:from>
    <xdr:to>
      <xdr:col>45</xdr:col>
      <xdr:colOff>177800</xdr:colOff>
      <xdr:row>78</xdr:row>
      <xdr:rowOff>139815</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a:off x="7861300" y="13397635"/>
          <a:ext cx="889000" cy="115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51149</xdr:rowOff>
    </xdr:from>
    <xdr:to>
      <xdr:col>46</xdr:col>
      <xdr:colOff>38100</xdr:colOff>
      <xdr:row>78</xdr:row>
      <xdr:rowOff>152749</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8699500" y="13424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169276</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483111" y="13199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131159</xdr:rowOff>
    </xdr:from>
    <xdr:to>
      <xdr:col>41</xdr:col>
      <xdr:colOff>50800</xdr:colOff>
      <xdr:row>78</xdr:row>
      <xdr:rowOff>24535</xdr:rowOff>
    </xdr:to>
    <xdr:cxnSp macro="">
      <xdr:nvCxnSpPr>
        <xdr:cNvPr id="420" name="直線コネクタ 419">
          <a:extLst>
            <a:ext uri="{FF2B5EF4-FFF2-40B4-BE49-F238E27FC236}">
              <a16:creationId xmlns:a16="http://schemas.microsoft.com/office/drawing/2014/main" id="{00000000-0008-0000-0600-0000A4010000}"/>
            </a:ext>
          </a:extLst>
        </xdr:cNvPr>
        <xdr:cNvCxnSpPr/>
      </xdr:nvCxnSpPr>
      <xdr:spPr>
        <a:xfrm>
          <a:off x="6972300" y="13332809"/>
          <a:ext cx="889000" cy="6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28550</xdr:rowOff>
    </xdr:from>
    <xdr:to>
      <xdr:col>41</xdr:col>
      <xdr:colOff>101600</xdr:colOff>
      <xdr:row>78</xdr:row>
      <xdr:rowOff>130150</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7810500" y="1340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121277</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7594111" y="13494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76229</xdr:rowOff>
    </xdr:from>
    <xdr:to>
      <xdr:col>36</xdr:col>
      <xdr:colOff>165100</xdr:colOff>
      <xdr:row>78</xdr:row>
      <xdr:rowOff>6379</xdr:rowOff>
    </xdr:to>
    <xdr:sp macro="" textlink="">
      <xdr:nvSpPr>
        <xdr:cNvPr id="423" name="フローチャート: 判断 422">
          <a:extLst>
            <a:ext uri="{FF2B5EF4-FFF2-40B4-BE49-F238E27FC236}">
              <a16:creationId xmlns:a16="http://schemas.microsoft.com/office/drawing/2014/main" id="{00000000-0008-0000-0600-0000A7010000}"/>
            </a:ext>
          </a:extLst>
        </xdr:cNvPr>
        <xdr:cNvSpPr/>
      </xdr:nvSpPr>
      <xdr:spPr>
        <a:xfrm>
          <a:off x="6921500" y="13277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22906</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05111" y="13053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150459</xdr:rowOff>
    </xdr:from>
    <xdr:to>
      <xdr:col>55</xdr:col>
      <xdr:colOff>50800</xdr:colOff>
      <xdr:row>76</xdr:row>
      <xdr:rowOff>80609</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10426700" y="13009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1886</xdr:rowOff>
    </xdr:from>
    <xdr:ext cx="534377" cy="259045"/>
    <xdr:sp macro="" textlink="">
      <xdr:nvSpPr>
        <xdr:cNvPr id="431" name="普通建設事業費 （ うち新規整備　）該当値テキスト">
          <a:extLst>
            <a:ext uri="{FF2B5EF4-FFF2-40B4-BE49-F238E27FC236}">
              <a16:creationId xmlns:a16="http://schemas.microsoft.com/office/drawing/2014/main" id="{00000000-0008-0000-0600-0000AF010000}"/>
            </a:ext>
          </a:extLst>
        </xdr:cNvPr>
        <xdr:cNvSpPr txBox="1"/>
      </xdr:nvSpPr>
      <xdr:spPr>
        <a:xfrm>
          <a:off x="10528300" y="12860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69714</xdr:rowOff>
    </xdr:from>
    <xdr:to>
      <xdr:col>50</xdr:col>
      <xdr:colOff>165100</xdr:colOff>
      <xdr:row>78</xdr:row>
      <xdr:rowOff>171314</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9588500" y="13442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162441</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9404428" y="13535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89015</xdr:rowOff>
    </xdr:from>
    <xdr:to>
      <xdr:col>46</xdr:col>
      <xdr:colOff>38100</xdr:colOff>
      <xdr:row>79</xdr:row>
      <xdr:rowOff>19165</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8699500" y="13462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10292</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8515428" y="13554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145185</xdr:rowOff>
    </xdr:from>
    <xdr:to>
      <xdr:col>41</xdr:col>
      <xdr:colOff>101600</xdr:colOff>
      <xdr:row>78</xdr:row>
      <xdr:rowOff>75335</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7810500" y="13346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91862</xdr:rowOff>
    </xdr:from>
    <xdr:ext cx="534377"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7594111" y="13122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80359</xdr:rowOff>
    </xdr:from>
    <xdr:to>
      <xdr:col>36</xdr:col>
      <xdr:colOff>165100</xdr:colOff>
      <xdr:row>78</xdr:row>
      <xdr:rowOff>10509</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6921500" y="13282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1636</xdr:rowOff>
    </xdr:from>
    <xdr:ext cx="534377"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705111" y="13374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2" name="普通建設事業費 （ うち更新整備　）グラフ枠">
          <a:extLst>
            <a:ext uri="{FF2B5EF4-FFF2-40B4-BE49-F238E27FC236}">
              <a16:creationId xmlns:a16="http://schemas.microsoft.com/office/drawing/2014/main" id="{00000000-0008-0000-0600-0000CE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14808</xdr:rowOff>
    </xdr:from>
    <xdr:to>
      <xdr:col>54</xdr:col>
      <xdr:colOff>189865</xdr:colOff>
      <xdr:row>98</xdr:row>
      <xdr:rowOff>39255</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10475595" y="15445308"/>
          <a:ext cx="1270" cy="13960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43082</xdr:rowOff>
    </xdr:from>
    <xdr:ext cx="534377" cy="259045"/>
    <xdr:sp macro="" textlink="">
      <xdr:nvSpPr>
        <xdr:cNvPr id="464" name="普通建設事業費 （ うち更新整備　）最小値テキスト">
          <a:extLst>
            <a:ext uri="{FF2B5EF4-FFF2-40B4-BE49-F238E27FC236}">
              <a16:creationId xmlns:a16="http://schemas.microsoft.com/office/drawing/2014/main" id="{00000000-0008-0000-0600-0000D0010000}"/>
            </a:ext>
          </a:extLst>
        </xdr:cNvPr>
        <xdr:cNvSpPr txBox="1"/>
      </xdr:nvSpPr>
      <xdr:spPr>
        <a:xfrm>
          <a:off x="10528300" y="16845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39255</xdr:rowOff>
    </xdr:from>
    <xdr:to>
      <xdr:col>55</xdr:col>
      <xdr:colOff>88900</xdr:colOff>
      <xdr:row>98</xdr:row>
      <xdr:rowOff>39255</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684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132935</xdr:rowOff>
    </xdr:from>
    <xdr:ext cx="599010" cy="259045"/>
    <xdr:sp macro="" textlink="">
      <xdr:nvSpPr>
        <xdr:cNvPr id="466" name="普通建設事業費 （ うち更新整備　）最大値テキスト">
          <a:extLst>
            <a:ext uri="{FF2B5EF4-FFF2-40B4-BE49-F238E27FC236}">
              <a16:creationId xmlns:a16="http://schemas.microsoft.com/office/drawing/2014/main" id="{00000000-0008-0000-0600-0000D2010000}"/>
            </a:ext>
          </a:extLst>
        </xdr:cNvPr>
        <xdr:cNvSpPr txBox="1"/>
      </xdr:nvSpPr>
      <xdr:spPr>
        <a:xfrm>
          <a:off x="10528300" y="15220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14808</xdr:rowOff>
    </xdr:from>
    <xdr:to>
      <xdr:col>55</xdr:col>
      <xdr:colOff>88900</xdr:colOff>
      <xdr:row>90</xdr:row>
      <xdr:rowOff>14808</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10388600" y="1544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169684</xdr:rowOff>
    </xdr:from>
    <xdr:to>
      <xdr:col>55</xdr:col>
      <xdr:colOff>0</xdr:colOff>
      <xdr:row>96</xdr:row>
      <xdr:rowOff>91453</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9639300" y="16457434"/>
          <a:ext cx="838200" cy="93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104436</xdr:rowOff>
    </xdr:from>
    <xdr:ext cx="534377" cy="259045"/>
    <xdr:sp macro="" textlink="">
      <xdr:nvSpPr>
        <xdr:cNvPr id="469" name="普通建設事業費 （ うち更新整備　）平均値テキスト">
          <a:extLst>
            <a:ext uri="{FF2B5EF4-FFF2-40B4-BE49-F238E27FC236}">
              <a16:creationId xmlns:a16="http://schemas.microsoft.com/office/drawing/2014/main" id="{00000000-0008-0000-0600-0000D5010000}"/>
            </a:ext>
          </a:extLst>
        </xdr:cNvPr>
        <xdr:cNvSpPr txBox="1"/>
      </xdr:nvSpPr>
      <xdr:spPr>
        <a:xfrm>
          <a:off x="10528300" y="163921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126009</xdr:rowOff>
    </xdr:from>
    <xdr:to>
      <xdr:col>55</xdr:col>
      <xdr:colOff>50800</xdr:colOff>
      <xdr:row>96</xdr:row>
      <xdr:rowOff>56159</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10426700" y="16413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147295</xdr:rowOff>
    </xdr:from>
    <xdr:to>
      <xdr:col>50</xdr:col>
      <xdr:colOff>114300</xdr:colOff>
      <xdr:row>96</xdr:row>
      <xdr:rowOff>91453</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8750300" y="16263595"/>
          <a:ext cx="889000" cy="287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116433</xdr:rowOff>
    </xdr:from>
    <xdr:to>
      <xdr:col>50</xdr:col>
      <xdr:colOff>165100</xdr:colOff>
      <xdr:row>97</xdr:row>
      <xdr:rowOff>46583</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9588500" y="16575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37710</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9372111" y="16668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147295</xdr:rowOff>
    </xdr:from>
    <xdr:to>
      <xdr:col>45</xdr:col>
      <xdr:colOff>177800</xdr:colOff>
      <xdr:row>97</xdr:row>
      <xdr:rowOff>63894</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7861300" y="16263595"/>
          <a:ext cx="889000" cy="430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131077</xdr:rowOff>
    </xdr:from>
    <xdr:to>
      <xdr:col>46</xdr:col>
      <xdr:colOff>38100</xdr:colOff>
      <xdr:row>97</xdr:row>
      <xdr:rowOff>61227</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8699500" y="1659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52354</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483111" y="16683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63894</xdr:rowOff>
    </xdr:from>
    <xdr:to>
      <xdr:col>41</xdr:col>
      <xdr:colOff>50800</xdr:colOff>
      <xdr:row>97</xdr:row>
      <xdr:rowOff>88951</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flipV="1">
          <a:off x="6972300" y="16694544"/>
          <a:ext cx="889000" cy="25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167666</xdr:rowOff>
    </xdr:from>
    <xdr:to>
      <xdr:col>41</xdr:col>
      <xdr:colOff>101600</xdr:colOff>
      <xdr:row>97</xdr:row>
      <xdr:rowOff>97816</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7810500" y="16626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114343</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7594111" y="16402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22594</xdr:rowOff>
    </xdr:from>
    <xdr:to>
      <xdr:col>36</xdr:col>
      <xdr:colOff>165100</xdr:colOff>
      <xdr:row>96</xdr:row>
      <xdr:rowOff>124194</xdr:rowOff>
    </xdr:to>
    <xdr:sp macro="" textlink="">
      <xdr:nvSpPr>
        <xdr:cNvPr id="480" name="フローチャート: 判断 479">
          <a:extLst>
            <a:ext uri="{FF2B5EF4-FFF2-40B4-BE49-F238E27FC236}">
              <a16:creationId xmlns:a16="http://schemas.microsoft.com/office/drawing/2014/main" id="{00000000-0008-0000-0600-0000E0010000}"/>
            </a:ext>
          </a:extLst>
        </xdr:cNvPr>
        <xdr:cNvSpPr/>
      </xdr:nvSpPr>
      <xdr:spPr>
        <a:xfrm>
          <a:off x="6921500" y="16481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140721</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05111" y="16257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118884</xdr:rowOff>
    </xdr:from>
    <xdr:to>
      <xdr:col>55</xdr:col>
      <xdr:colOff>50800</xdr:colOff>
      <xdr:row>96</xdr:row>
      <xdr:rowOff>49034</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10426700" y="16406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141761</xdr:rowOff>
    </xdr:from>
    <xdr:ext cx="534377" cy="259045"/>
    <xdr:sp macro="" textlink="">
      <xdr:nvSpPr>
        <xdr:cNvPr id="488" name="普通建設事業費 （ うち更新整備　）該当値テキスト">
          <a:extLst>
            <a:ext uri="{FF2B5EF4-FFF2-40B4-BE49-F238E27FC236}">
              <a16:creationId xmlns:a16="http://schemas.microsoft.com/office/drawing/2014/main" id="{00000000-0008-0000-0600-0000E8010000}"/>
            </a:ext>
          </a:extLst>
        </xdr:cNvPr>
        <xdr:cNvSpPr txBox="1"/>
      </xdr:nvSpPr>
      <xdr:spPr>
        <a:xfrm>
          <a:off x="10528300" y="16258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40653</xdr:rowOff>
    </xdr:from>
    <xdr:to>
      <xdr:col>50</xdr:col>
      <xdr:colOff>165100</xdr:colOff>
      <xdr:row>96</xdr:row>
      <xdr:rowOff>142253</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9588500" y="16499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158780</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9372111" y="1627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96495</xdr:rowOff>
    </xdr:from>
    <xdr:to>
      <xdr:col>46</xdr:col>
      <xdr:colOff>38100</xdr:colOff>
      <xdr:row>95</xdr:row>
      <xdr:rowOff>26645</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8699500" y="16212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43172</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8483111" y="15988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13094</xdr:rowOff>
    </xdr:from>
    <xdr:to>
      <xdr:col>41</xdr:col>
      <xdr:colOff>101600</xdr:colOff>
      <xdr:row>97</xdr:row>
      <xdr:rowOff>114694</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7810500" y="16643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105821</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7594111" y="16736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38151</xdr:rowOff>
    </xdr:from>
    <xdr:to>
      <xdr:col>36</xdr:col>
      <xdr:colOff>165100</xdr:colOff>
      <xdr:row>97</xdr:row>
      <xdr:rowOff>139751</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6921500" y="16668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130878</xdr:rowOff>
    </xdr:from>
    <xdr:ext cx="534377"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6705111" y="16761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31</xdr:row>
      <xdr:rowOff>21970</xdr:rowOff>
    </xdr:from>
    <xdr:ext cx="46717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78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災害復旧事業費グラフ枠">
          <a:extLst>
            <a:ext uri="{FF2B5EF4-FFF2-40B4-BE49-F238E27FC236}">
              <a16:creationId xmlns:a16="http://schemas.microsoft.com/office/drawing/2014/main" id="{00000000-0008-0000-0600-000009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33564</xdr:rowOff>
    </xdr:from>
    <xdr:to>
      <xdr:col>85</xdr:col>
      <xdr:colOff>126364</xdr:colOff>
      <xdr:row>39</xdr:row>
      <xdr:rowOff>98878</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6317595" y="5177064"/>
          <a:ext cx="1269" cy="16083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3" name="災害復旧事業費最小値テキスト">
          <a:extLst>
            <a:ext uri="{FF2B5EF4-FFF2-40B4-BE49-F238E27FC236}">
              <a16:creationId xmlns:a16="http://schemas.microsoft.com/office/drawing/2014/main" id="{00000000-0008-0000-0600-00000B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151691</xdr:rowOff>
    </xdr:from>
    <xdr:ext cx="469744" cy="259045"/>
    <xdr:sp macro="" textlink="">
      <xdr:nvSpPr>
        <xdr:cNvPr id="525" name="災害復旧事業費最大値テキスト">
          <a:extLst>
            <a:ext uri="{FF2B5EF4-FFF2-40B4-BE49-F238E27FC236}">
              <a16:creationId xmlns:a16="http://schemas.microsoft.com/office/drawing/2014/main" id="{00000000-0008-0000-0600-00000D020000}"/>
            </a:ext>
          </a:extLst>
        </xdr:cNvPr>
        <xdr:cNvSpPr txBox="1"/>
      </xdr:nvSpPr>
      <xdr:spPr>
        <a:xfrm>
          <a:off x="16370300" y="4952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33564</xdr:rowOff>
    </xdr:from>
    <xdr:to>
      <xdr:col>86</xdr:col>
      <xdr:colOff>25400</xdr:colOff>
      <xdr:row>30</xdr:row>
      <xdr:rowOff>33564</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6230600" y="5177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62466</xdr:rowOff>
    </xdr:from>
    <xdr:to>
      <xdr:col>85</xdr:col>
      <xdr:colOff>127000</xdr:colOff>
      <xdr:row>39</xdr:row>
      <xdr:rowOff>84346</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5481300" y="6749016"/>
          <a:ext cx="838200" cy="21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36829</xdr:rowOff>
    </xdr:from>
    <xdr:ext cx="469744" cy="259045"/>
    <xdr:sp macro="" textlink="">
      <xdr:nvSpPr>
        <xdr:cNvPr id="528" name="災害復旧事業費平均値テキスト">
          <a:extLst>
            <a:ext uri="{FF2B5EF4-FFF2-40B4-BE49-F238E27FC236}">
              <a16:creationId xmlns:a16="http://schemas.microsoft.com/office/drawing/2014/main" id="{00000000-0008-0000-0600-000010020000}"/>
            </a:ext>
          </a:extLst>
        </xdr:cNvPr>
        <xdr:cNvSpPr txBox="1"/>
      </xdr:nvSpPr>
      <xdr:spPr>
        <a:xfrm>
          <a:off x="16370300" y="63804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13952</xdr:rowOff>
    </xdr:from>
    <xdr:to>
      <xdr:col>85</xdr:col>
      <xdr:colOff>177800</xdr:colOff>
      <xdr:row>38</xdr:row>
      <xdr:rowOff>115552</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6268700" y="6529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52505</xdr:rowOff>
    </xdr:from>
    <xdr:to>
      <xdr:col>81</xdr:col>
      <xdr:colOff>50800</xdr:colOff>
      <xdr:row>39</xdr:row>
      <xdr:rowOff>84346</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4592300" y="6739055"/>
          <a:ext cx="889000" cy="31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126292</xdr:rowOff>
    </xdr:from>
    <xdr:to>
      <xdr:col>81</xdr:col>
      <xdr:colOff>101600</xdr:colOff>
      <xdr:row>38</xdr:row>
      <xdr:rowOff>56442</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5430500" y="6469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72969</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5246428" y="6245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13970</xdr:rowOff>
    </xdr:from>
    <xdr:to>
      <xdr:col>76</xdr:col>
      <xdr:colOff>114300</xdr:colOff>
      <xdr:row>39</xdr:row>
      <xdr:rowOff>52505</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3703300" y="6700520"/>
          <a:ext cx="889000" cy="38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115189</xdr:rowOff>
    </xdr:from>
    <xdr:to>
      <xdr:col>76</xdr:col>
      <xdr:colOff>165100</xdr:colOff>
      <xdr:row>38</xdr:row>
      <xdr:rowOff>45339</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4541500" y="6458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61866</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357428" y="6234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139210</xdr:rowOff>
    </xdr:from>
    <xdr:to>
      <xdr:col>71</xdr:col>
      <xdr:colOff>177800</xdr:colOff>
      <xdr:row>39</xdr:row>
      <xdr:rowOff>13970</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a:off x="12814300" y="6654310"/>
          <a:ext cx="889000" cy="46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102779</xdr:rowOff>
    </xdr:from>
    <xdr:to>
      <xdr:col>72</xdr:col>
      <xdr:colOff>38100</xdr:colOff>
      <xdr:row>39</xdr:row>
      <xdr:rowOff>32929</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3652500" y="6617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37</xdr:row>
      <xdr:rowOff>49456</xdr:rowOff>
    </xdr:from>
    <xdr:ext cx="378565"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514017" y="63931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27831</xdr:rowOff>
    </xdr:from>
    <xdr:to>
      <xdr:col>67</xdr:col>
      <xdr:colOff>101600</xdr:colOff>
      <xdr:row>35</xdr:row>
      <xdr:rowOff>129431</xdr:rowOff>
    </xdr:to>
    <xdr:sp macro="" textlink="">
      <xdr:nvSpPr>
        <xdr:cNvPr id="539" name="フローチャート: 判断 538">
          <a:extLst>
            <a:ext uri="{FF2B5EF4-FFF2-40B4-BE49-F238E27FC236}">
              <a16:creationId xmlns:a16="http://schemas.microsoft.com/office/drawing/2014/main" id="{00000000-0008-0000-0600-00001B020000}"/>
            </a:ext>
          </a:extLst>
        </xdr:cNvPr>
        <xdr:cNvSpPr/>
      </xdr:nvSpPr>
      <xdr:spPr>
        <a:xfrm>
          <a:off x="12763500" y="6028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33</xdr:row>
      <xdr:rowOff>145958</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579428" y="5803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11666</xdr:rowOff>
    </xdr:from>
    <xdr:to>
      <xdr:col>85</xdr:col>
      <xdr:colOff>177800</xdr:colOff>
      <xdr:row>39</xdr:row>
      <xdr:rowOff>113266</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6268700" y="6698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98043</xdr:rowOff>
    </xdr:from>
    <xdr:ext cx="378565" cy="259045"/>
    <xdr:sp macro="" textlink="">
      <xdr:nvSpPr>
        <xdr:cNvPr id="547" name="災害復旧事業費該当値テキスト">
          <a:extLst>
            <a:ext uri="{FF2B5EF4-FFF2-40B4-BE49-F238E27FC236}">
              <a16:creationId xmlns:a16="http://schemas.microsoft.com/office/drawing/2014/main" id="{00000000-0008-0000-0600-000023020000}"/>
            </a:ext>
          </a:extLst>
        </xdr:cNvPr>
        <xdr:cNvSpPr txBox="1"/>
      </xdr:nvSpPr>
      <xdr:spPr>
        <a:xfrm>
          <a:off x="16370300" y="66131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33546</xdr:rowOff>
    </xdr:from>
    <xdr:to>
      <xdr:col>81</xdr:col>
      <xdr:colOff>101600</xdr:colOff>
      <xdr:row>39</xdr:row>
      <xdr:rowOff>135146</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5430500" y="6720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39</xdr:row>
      <xdr:rowOff>126273</xdr:rowOff>
    </xdr:from>
    <xdr:ext cx="313932"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5324333" y="681282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1705</xdr:rowOff>
    </xdr:from>
    <xdr:to>
      <xdr:col>76</xdr:col>
      <xdr:colOff>165100</xdr:colOff>
      <xdr:row>39</xdr:row>
      <xdr:rowOff>103305</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4541500" y="668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94432</xdr:rowOff>
    </xdr:from>
    <xdr:ext cx="378565"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4403017" y="67809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134620</xdr:rowOff>
    </xdr:from>
    <xdr:to>
      <xdr:col>72</xdr:col>
      <xdr:colOff>38100</xdr:colOff>
      <xdr:row>39</xdr:row>
      <xdr:rowOff>64770</xdr:rowOff>
    </xdr:to>
    <xdr:sp macro="" textlink="">
      <xdr:nvSpPr>
        <xdr:cNvPr id="552" name="楕円 551">
          <a:extLst>
            <a:ext uri="{FF2B5EF4-FFF2-40B4-BE49-F238E27FC236}">
              <a16:creationId xmlns:a16="http://schemas.microsoft.com/office/drawing/2014/main" id="{00000000-0008-0000-0600-000028020000}"/>
            </a:ext>
          </a:extLst>
        </xdr:cNvPr>
        <xdr:cNvSpPr/>
      </xdr:nvSpPr>
      <xdr:spPr>
        <a:xfrm>
          <a:off x="13652500" y="664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55897</xdr:rowOff>
    </xdr:from>
    <xdr:ext cx="378565"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3514017" y="67424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88410</xdr:rowOff>
    </xdr:from>
    <xdr:to>
      <xdr:col>67</xdr:col>
      <xdr:colOff>101600</xdr:colOff>
      <xdr:row>39</xdr:row>
      <xdr:rowOff>18560</xdr:rowOff>
    </xdr:to>
    <xdr:sp macro="" textlink="">
      <xdr:nvSpPr>
        <xdr:cNvPr id="554" name="楕円 553">
          <a:extLst>
            <a:ext uri="{FF2B5EF4-FFF2-40B4-BE49-F238E27FC236}">
              <a16:creationId xmlns:a16="http://schemas.microsoft.com/office/drawing/2014/main" id="{00000000-0008-0000-0600-00002A020000}"/>
            </a:ext>
          </a:extLst>
        </xdr:cNvPr>
        <xdr:cNvSpPr/>
      </xdr:nvSpPr>
      <xdr:spPr>
        <a:xfrm>
          <a:off x="12763500" y="660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9687</xdr:rowOff>
    </xdr:from>
    <xdr:ext cx="378565"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625017" y="66962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失業対策事業費グラフ枠">
          <a:extLst>
            <a:ext uri="{FF2B5EF4-FFF2-40B4-BE49-F238E27FC236}">
              <a16:creationId xmlns:a16="http://schemas.microsoft.com/office/drawing/2014/main" id="{00000000-0008-0000-0600-00003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2" name="失業対策事業費最小値テキスト">
          <a:extLst>
            <a:ext uri="{FF2B5EF4-FFF2-40B4-BE49-F238E27FC236}">
              <a16:creationId xmlns:a16="http://schemas.microsoft.com/office/drawing/2014/main" id="{00000000-0008-0000-0600-00003C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4" name="失業対策事業費最大値テキスト">
          <a:extLst>
            <a:ext uri="{FF2B5EF4-FFF2-40B4-BE49-F238E27FC236}">
              <a16:creationId xmlns:a16="http://schemas.microsoft.com/office/drawing/2014/main" id="{00000000-0008-0000-0600-00003E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7" name="失業対策事業費平均値テキスト">
          <a:extLst>
            <a:ext uri="{FF2B5EF4-FFF2-40B4-BE49-F238E27FC236}">
              <a16:creationId xmlns:a16="http://schemas.microsoft.com/office/drawing/2014/main" id="{00000000-0008-0000-0600-000041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8" name="フローチャート: 判断 587">
          <a:extLst>
            <a:ext uri="{FF2B5EF4-FFF2-40B4-BE49-F238E27FC236}">
              <a16:creationId xmlns:a16="http://schemas.microsoft.com/office/drawing/2014/main" id="{00000000-0008-0000-0600-00004C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6" name="失業対策事業費該当値テキスト">
          <a:extLst>
            <a:ext uri="{FF2B5EF4-FFF2-40B4-BE49-F238E27FC236}">
              <a16:creationId xmlns:a16="http://schemas.microsoft.com/office/drawing/2014/main" id="{00000000-0008-0000-0600-000054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3" name="楕円 602">
          <a:extLst>
            <a:ext uri="{FF2B5EF4-FFF2-40B4-BE49-F238E27FC236}">
              <a16:creationId xmlns:a16="http://schemas.microsoft.com/office/drawing/2014/main" id="{00000000-0008-0000-0600-00005B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公債費グラフ枠">
          <a:extLst>
            <a:ext uri="{FF2B5EF4-FFF2-40B4-BE49-F238E27FC236}">
              <a16:creationId xmlns:a16="http://schemas.microsoft.com/office/drawing/2014/main" id="{00000000-0008-0000-0600-00007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70015</xdr:rowOff>
    </xdr:from>
    <xdr:to>
      <xdr:col>85</xdr:col>
      <xdr:colOff>126364</xdr:colOff>
      <xdr:row>78</xdr:row>
      <xdr:rowOff>81750</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6317595" y="12242965"/>
          <a:ext cx="1269" cy="1211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85577</xdr:rowOff>
    </xdr:from>
    <xdr:ext cx="469744" cy="259045"/>
    <xdr:sp macro="" textlink="">
      <xdr:nvSpPr>
        <xdr:cNvPr id="629" name="公債費最小値テキスト">
          <a:extLst>
            <a:ext uri="{FF2B5EF4-FFF2-40B4-BE49-F238E27FC236}">
              <a16:creationId xmlns:a16="http://schemas.microsoft.com/office/drawing/2014/main" id="{00000000-0008-0000-0600-000075020000}"/>
            </a:ext>
          </a:extLst>
        </xdr:cNvPr>
        <xdr:cNvSpPr txBox="1"/>
      </xdr:nvSpPr>
      <xdr:spPr>
        <a:xfrm>
          <a:off x="16370300" y="13458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81750</xdr:rowOff>
    </xdr:from>
    <xdr:to>
      <xdr:col>86</xdr:col>
      <xdr:colOff>25400</xdr:colOff>
      <xdr:row>78</xdr:row>
      <xdr:rowOff>81750</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6230600" y="13454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16692</xdr:rowOff>
    </xdr:from>
    <xdr:ext cx="534377" cy="259045"/>
    <xdr:sp macro="" textlink="">
      <xdr:nvSpPr>
        <xdr:cNvPr id="631" name="公債費最大値テキスト">
          <a:extLst>
            <a:ext uri="{FF2B5EF4-FFF2-40B4-BE49-F238E27FC236}">
              <a16:creationId xmlns:a16="http://schemas.microsoft.com/office/drawing/2014/main" id="{00000000-0008-0000-0600-000077020000}"/>
            </a:ext>
          </a:extLst>
        </xdr:cNvPr>
        <xdr:cNvSpPr txBox="1"/>
      </xdr:nvSpPr>
      <xdr:spPr>
        <a:xfrm>
          <a:off x="16370300" y="12018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70015</xdr:rowOff>
    </xdr:from>
    <xdr:to>
      <xdr:col>86</xdr:col>
      <xdr:colOff>25400</xdr:colOff>
      <xdr:row>71</xdr:row>
      <xdr:rowOff>70015</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2242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116154</xdr:rowOff>
    </xdr:from>
    <xdr:to>
      <xdr:col>85</xdr:col>
      <xdr:colOff>127000</xdr:colOff>
      <xdr:row>73</xdr:row>
      <xdr:rowOff>118116</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flipV="1">
          <a:off x="15481300" y="12632004"/>
          <a:ext cx="838200" cy="1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95521</xdr:rowOff>
    </xdr:from>
    <xdr:ext cx="534377" cy="259045"/>
    <xdr:sp macro="" textlink="">
      <xdr:nvSpPr>
        <xdr:cNvPr id="634" name="公債費平均値テキスト">
          <a:extLst>
            <a:ext uri="{FF2B5EF4-FFF2-40B4-BE49-F238E27FC236}">
              <a16:creationId xmlns:a16="http://schemas.microsoft.com/office/drawing/2014/main" id="{00000000-0008-0000-0600-00007A020000}"/>
            </a:ext>
          </a:extLst>
        </xdr:cNvPr>
        <xdr:cNvSpPr txBox="1"/>
      </xdr:nvSpPr>
      <xdr:spPr>
        <a:xfrm>
          <a:off x="16370300" y="127828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117094</xdr:rowOff>
    </xdr:from>
    <xdr:to>
      <xdr:col>85</xdr:col>
      <xdr:colOff>177800</xdr:colOff>
      <xdr:row>75</xdr:row>
      <xdr:rowOff>47244</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6268700" y="1280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118116</xdr:rowOff>
    </xdr:from>
    <xdr:to>
      <xdr:col>81</xdr:col>
      <xdr:colOff>50800</xdr:colOff>
      <xdr:row>73</xdr:row>
      <xdr:rowOff>134100</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flipV="1">
          <a:off x="14592300" y="12633966"/>
          <a:ext cx="889000" cy="15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113379</xdr:rowOff>
    </xdr:from>
    <xdr:to>
      <xdr:col>81</xdr:col>
      <xdr:colOff>101600</xdr:colOff>
      <xdr:row>75</xdr:row>
      <xdr:rowOff>43529</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5430500" y="12800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34656</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5214111" y="12893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134100</xdr:rowOff>
    </xdr:from>
    <xdr:to>
      <xdr:col>76</xdr:col>
      <xdr:colOff>114300</xdr:colOff>
      <xdr:row>74</xdr:row>
      <xdr:rowOff>49346</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flipV="1">
          <a:off x="13703300" y="12649950"/>
          <a:ext cx="889000" cy="86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112522</xdr:rowOff>
    </xdr:from>
    <xdr:to>
      <xdr:col>76</xdr:col>
      <xdr:colOff>165100</xdr:colOff>
      <xdr:row>75</xdr:row>
      <xdr:rowOff>42672</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4541500" y="1279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33799</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325111" y="12892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49346</xdr:rowOff>
    </xdr:from>
    <xdr:to>
      <xdr:col>71</xdr:col>
      <xdr:colOff>177800</xdr:colOff>
      <xdr:row>74</xdr:row>
      <xdr:rowOff>122593</xdr:rowOff>
    </xdr:to>
    <xdr:cxnSp macro="">
      <xdr:nvCxnSpPr>
        <xdr:cNvPr id="642" name="直線コネクタ 641">
          <a:extLst>
            <a:ext uri="{FF2B5EF4-FFF2-40B4-BE49-F238E27FC236}">
              <a16:creationId xmlns:a16="http://schemas.microsoft.com/office/drawing/2014/main" id="{00000000-0008-0000-0600-000082020000}"/>
            </a:ext>
          </a:extLst>
        </xdr:cNvPr>
        <xdr:cNvCxnSpPr/>
      </xdr:nvCxnSpPr>
      <xdr:spPr>
        <a:xfrm flipV="1">
          <a:off x="12814300" y="12736646"/>
          <a:ext cx="889000" cy="73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113455</xdr:rowOff>
    </xdr:from>
    <xdr:to>
      <xdr:col>72</xdr:col>
      <xdr:colOff>38100</xdr:colOff>
      <xdr:row>75</xdr:row>
      <xdr:rowOff>43605</xdr:rowOff>
    </xdr:to>
    <xdr:sp macro="" textlink="">
      <xdr:nvSpPr>
        <xdr:cNvPr id="643" name="フローチャート: 判断 642">
          <a:extLst>
            <a:ext uri="{FF2B5EF4-FFF2-40B4-BE49-F238E27FC236}">
              <a16:creationId xmlns:a16="http://schemas.microsoft.com/office/drawing/2014/main" id="{00000000-0008-0000-0600-000083020000}"/>
            </a:ext>
          </a:extLst>
        </xdr:cNvPr>
        <xdr:cNvSpPr/>
      </xdr:nvSpPr>
      <xdr:spPr>
        <a:xfrm>
          <a:off x="13652500" y="12800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34732</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2893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163328</xdr:rowOff>
    </xdr:from>
    <xdr:to>
      <xdr:col>67</xdr:col>
      <xdr:colOff>101600</xdr:colOff>
      <xdr:row>74</xdr:row>
      <xdr:rowOff>93478</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2763500" y="12679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110005</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2454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65354</xdr:rowOff>
    </xdr:from>
    <xdr:to>
      <xdr:col>85</xdr:col>
      <xdr:colOff>177800</xdr:colOff>
      <xdr:row>73</xdr:row>
      <xdr:rowOff>166954</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6268700" y="12581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88231</xdr:rowOff>
    </xdr:from>
    <xdr:ext cx="534377" cy="259045"/>
    <xdr:sp macro="" textlink="">
      <xdr:nvSpPr>
        <xdr:cNvPr id="653" name="公債費該当値テキスト">
          <a:extLst>
            <a:ext uri="{FF2B5EF4-FFF2-40B4-BE49-F238E27FC236}">
              <a16:creationId xmlns:a16="http://schemas.microsoft.com/office/drawing/2014/main" id="{00000000-0008-0000-0600-00008D020000}"/>
            </a:ext>
          </a:extLst>
        </xdr:cNvPr>
        <xdr:cNvSpPr txBox="1"/>
      </xdr:nvSpPr>
      <xdr:spPr>
        <a:xfrm>
          <a:off x="16370300" y="12432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67316</xdr:rowOff>
    </xdr:from>
    <xdr:to>
      <xdr:col>81</xdr:col>
      <xdr:colOff>101600</xdr:colOff>
      <xdr:row>73</xdr:row>
      <xdr:rowOff>168916</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5430500" y="12583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13993</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5214111" y="12358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83300</xdr:rowOff>
    </xdr:from>
    <xdr:to>
      <xdr:col>76</xdr:col>
      <xdr:colOff>165100</xdr:colOff>
      <xdr:row>74</xdr:row>
      <xdr:rowOff>13450</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4541500" y="1259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29977</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4325111" y="12374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169996</xdr:rowOff>
    </xdr:from>
    <xdr:to>
      <xdr:col>72</xdr:col>
      <xdr:colOff>38100</xdr:colOff>
      <xdr:row>74</xdr:row>
      <xdr:rowOff>100146</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3652500" y="12685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116673</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3436111" y="12461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71793</xdr:rowOff>
    </xdr:from>
    <xdr:to>
      <xdr:col>67</xdr:col>
      <xdr:colOff>101600</xdr:colOff>
      <xdr:row>75</xdr:row>
      <xdr:rowOff>1943</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2763500" y="12759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164520</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547111" y="12851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119076</xdr:rowOff>
    </xdr:from>
    <xdr:to>
      <xdr:col>85</xdr:col>
      <xdr:colOff>126364</xdr:colOff>
      <xdr:row>99</xdr:row>
      <xdr:rowOff>76819</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6317595" y="15549576"/>
          <a:ext cx="1269" cy="1500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80646</xdr:rowOff>
    </xdr:from>
    <xdr:ext cx="469744" cy="259045"/>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6370300" y="17054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76819</xdr:rowOff>
    </xdr:from>
    <xdr:to>
      <xdr:col>86</xdr:col>
      <xdr:colOff>25400</xdr:colOff>
      <xdr:row>99</xdr:row>
      <xdr:rowOff>76819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7050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65753</xdr:rowOff>
    </xdr:from>
    <xdr:ext cx="534377" cy="259045"/>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6370300" y="15324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119076</xdr:rowOff>
    </xdr:from>
    <xdr:to>
      <xdr:col>86</xdr:col>
      <xdr:colOff>25400</xdr:colOff>
      <xdr:row>90</xdr:row>
      <xdr:rowOff>119076</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5549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117966</xdr:rowOff>
    </xdr:from>
    <xdr:to>
      <xdr:col>85</xdr:col>
      <xdr:colOff>127000</xdr:colOff>
      <xdr:row>98</xdr:row>
      <xdr:rowOff>13905</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5481300" y="16577166"/>
          <a:ext cx="838200" cy="238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23423</xdr:rowOff>
    </xdr:from>
    <xdr:ext cx="534377" cy="259045"/>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6370300" y="164826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546</xdr:rowOff>
    </xdr:from>
    <xdr:to>
      <xdr:col>85</xdr:col>
      <xdr:colOff>177800</xdr:colOff>
      <xdr:row>97</xdr:row>
      <xdr:rowOff>102146</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6268700" y="16631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117966</xdr:rowOff>
    </xdr:from>
    <xdr:to>
      <xdr:col>81</xdr:col>
      <xdr:colOff>50800</xdr:colOff>
      <xdr:row>97</xdr:row>
      <xdr:rowOff>12108</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4592300" y="16577166"/>
          <a:ext cx="889000" cy="65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35554</xdr:rowOff>
    </xdr:from>
    <xdr:to>
      <xdr:col>81</xdr:col>
      <xdr:colOff>101600</xdr:colOff>
      <xdr:row>97</xdr:row>
      <xdr:rowOff>137154</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5430500" y="16666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128281</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758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30169</xdr:rowOff>
    </xdr:from>
    <xdr:to>
      <xdr:col>76</xdr:col>
      <xdr:colOff>114300</xdr:colOff>
      <xdr:row>97</xdr:row>
      <xdr:rowOff>12108</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a:off x="13703300" y="16489369"/>
          <a:ext cx="889000" cy="153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23651</xdr:rowOff>
    </xdr:from>
    <xdr:to>
      <xdr:col>76</xdr:col>
      <xdr:colOff>165100</xdr:colOff>
      <xdr:row>97</xdr:row>
      <xdr:rowOff>125251</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4541500" y="16654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116378</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5111" y="16747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30169</xdr:rowOff>
    </xdr:from>
    <xdr:to>
      <xdr:col>71</xdr:col>
      <xdr:colOff>177800</xdr:colOff>
      <xdr:row>98</xdr:row>
      <xdr:rowOff>47704</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flipV="1">
          <a:off x="12814300" y="16489369"/>
          <a:ext cx="889000" cy="360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10016</xdr:rowOff>
    </xdr:from>
    <xdr:to>
      <xdr:col>72</xdr:col>
      <xdr:colOff>38100</xdr:colOff>
      <xdr:row>97</xdr:row>
      <xdr:rowOff>111616</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3652500" y="16640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102743</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733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130113</xdr:rowOff>
    </xdr:from>
    <xdr:to>
      <xdr:col>67</xdr:col>
      <xdr:colOff>101600</xdr:colOff>
      <xdr:row>98</xdr:row>
      <xdr:rowOff>60263</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763500" y="1676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76790</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535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134555</xdr:rowOff>
    </xdr:from>
    <xdr:to>
      <xdr:col>85</xdr:col>
      <xdr:colOff>177800</xdr:colOff>
      <xdr:row>98</xdr:row>
      <xdr:rowOff>64705</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6268700" y="1676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112982</xdr:rowOff>
    </xdr:from>
    <xdr:ext cx="534377" cy="259045"/>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6370300" y="16743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67166</xdr:rowOff>
    </xdr:from>
    <xdr:to>
      <xdr:col>81</xdr:col>
      <xdr:colOff>101600</xdr:colOff>
      <xdr:row>96</xdr:row>
      <xdr:rowOff>168766</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5430500" y="16526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13843</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214111" y="16301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132758</xdr:rowOff>
    </xdr:from>
    <xdr:to>
      <xdr:col>76</xdr:col>
      <xdr:colOff>165100</xdr:colOff>
      <xdr:row>97</xdr:row>
      <xdr:rowOff>62908</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4541500" y="16591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79435</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4325111" y="16367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150819</xdr:rowOff>
    </xdr:from>
    <xdr:to>
      <xdr:col>72</xdr:col>
      <xdr:colOff>38100</xdr:colOff>
      <xdr:row>96</xdr:row>
      <xdr:rowOff>80969</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652500" y="16438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97496</xdr:rowOff>
    </xdr:from>
    <xdr:ext cx="534377"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3436111" y="16213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168354</xdr:rowOff>
    </xdr:from>
    <xdr:to>
      <xdr:col>67</xdr:col>
      <xdr:colOff>101600</xdr:colOff>
      <xdr:row>98</xdr:row>
      <xdr:rowOff>98504</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763500" y="16799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89631</xdr:rowOff>
    </xdr:from>
    <xdr:ext cx="534377"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547111" y="16891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投資及び出資金グラフ枠">
          <a:extLst>
            <a:ext uri="{FF2B5EF4-FFF2-40B4-BE49-F238E27FC236}">
              <a16:creationId xmlns:a16="http://schemas.microsoft.com/office/drawing/2014/main" id="{00000000-0008-0000-0600-0000E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125657</xdr:rowOff>
    </xdr:from>
    <xdr:to>
      <xdr:col>116</xdr:col>
      <xdr:colOff>62864</xdr:colOff>
      <xdr:row>39</xdr:row>
      <xdr:rowOff>98878</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flipV="1">
          <a:off x="22159595" y="5269157"/>
          <a:ext cx="1269" cy="15162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7" name="投資及び出資金最小値テキスト">
          <a:extLst>
            <a:ext uri="{FF2B5EF4-FFF2-40B4-BE49-F238E27FC236}">
              <a16:creationId xmlns:a16="http://schemas.microsoft.com/office/drawing/2014/main" id="{00000000-0008-0000-0600-0000EB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72334</xdr:rowOff>
    </xdr:from>
    <xdr:ext cx="469744" cy="259045"/>
    <xdr:sp macro="" textlink="">
      <xdr:nvSpPr>
        <xdr:cNvPr id="749" name="投資及び出資金最大値テキスト">
          <a:extLst>
            <a:ext uri="{FF2B5EF4-FFF2-40B4-BE49-F238E27FC236}">
              <a16:creationId xmlns:a16="http://schemas.microsoft.com/office/drawing/2014/main" id="{00000000-0008-0000-0600-0000ED020000}"/>
            </a:ext>
          </a:extLst>
        </xdr:cNvPr>
        <xdr:cNvSpPr txBox="1"/>
      </xdr:nvSpPr>
      <xdr:spPr>
        <a:xfrm>
          <a:off x="22212300" y="5044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125657</xdr:rowOff>
    </xdr:from>
    <xdr:to>
      <xdr:col>116</xdr:col>
      <xdr:colOff>152400</xdr:colOff>
      <xdr:row>30</xdr:row>
      <xdr:rowOff>125657</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22072600" y="526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34</xdr:row>
      <xdr:rowOff>22624</xdr:rowOff>
    </xdr:from>
    <xdr:to>
      <xdr:col>116</xdr:col>
      <xdr:colOff>63500</xdr:colOff>
      <xdr:row>35</xdr:row>
      <xdr:rowOff>55608</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21323300" y="5851924"/>
          <a:ext cx="838200" cy="204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90840</xdr:rowOff>
    </xdr:from>
    <xdr:ext cx="469744" cy="259045"/>
    <xdr:sp macro="" textlink="">
      <xdr:nvSpPr>
        <xdr:cNvPr id="752" name="投資及び出資金平均値テキスト">
          <a:extLst>
            <a:ext uri="{FF2B5EF4-FFF2-40B4-BE49-F238E27FC236}">
              <a16:creationId xmlns:a16="http://schemas.microsoft.com/office/drawing/2014/main" id="{00000000-0008-0000-0600-0000F0020000}"/>
            </a:ext>
          </a:extLst>
        </xdr:cNvPr>
        <xdr:cNvSpPr txBox="1"/>
      </xdr:nvSpPr>
      <xdr:spPr>
        <a:xfrm>
          <a:off x="22212300" y="62630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112413</xdr:rowOff>
    </xdr:from>
    <xdr:to>
      <xdr:col>116</xdr:col>
      <xdr:colOff>114300</xdr:colOff>
      <xdr:row>37</xdr:row>
      <xdr:rowOff>42563</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2110700" y="628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22624</xdr:rowOff>
    </xdr:from>
    <xdr:to>
      <xdr:col>111</xdr:col>
      <xdr:colOff>177800</xdr:colOff>
      <xdr:row>34</xdr:row>
      <xdr:rowOff>69977</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flipV="1">
          <a:off x="20434300" y="5851924"/>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54773</xdr:rowOff>
    </xdr:from>
    <xdr:to>
      <xdr:col>112</xdr:col>
      <xdr:colOff>38100</xdr:colOff>
      <xdr:row>36</xdr:row>
      <xdr:rowOff>156373</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21272500" y="6226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147500</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088428" y="6319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34</xdr:row>
      <xdr:rowOff>69977</xdr:rowOff>
    </xdr:from>
    <xdr:to>
      <xdr:col>107</xdr:col>
      <xdr:colOff>50800</xdr:colOff>
      <xdr:row>36</xdr:row>
      <xdr:rowOff>21808</xdr:rowOff>
    </xdr:to>
    <xdr:cxnSp macro="">
      <xdr:nvCxnSpPr>
        <xdr:cNvPr id="757" name="直線コネクタ 756">
          <a:extLst>
            <a:ext uri="{FF2B5EF4-FFF2-40B4-BE49-F238E27FC236}">
              <a16:creationId xmlns:a16="http://schemas.microsoft.com/office/drawing/2014/main" id="{00000000-0008-0000-0600-0000F5020000}"/>
            </a:ext>
          </a:extLst>
        </xdr:cNvPr>
        <xdr:cNvCxnSpPr/>
      </xdr:nvCxnSpPr>
      <xdr:spPr>
        <a:xfrm flipV="1">
          <a:off x="19545300" y="5899277"/>
          <a:ext cx="889000" cy="294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57712</xdr:rowOff>
    </xdr:from>
    <xdr:to>
      <xdr:col>107</xdr:col>
      <xdr:colOff>101600</xdr:colOff>
      <xdr:row>36</xdr:row>
      <xdr:rowOff>159312</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20383500" y="622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150439</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0199428" y="6322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35</xdr:row>
      <xdr:rowOff>150804</xdr:rowOff>
    </xdr:from>
    <xdr:to>
      <xdr:col>102</xdr:col>
      <xdr:colOff>114300</xdr:colOff>
      <xdr:row>36</xdr:row>
      <xdr:rowOff>21808</xdr:rowOff>
    </xdr:to>
    <xdr:cxnSp macro="">
      <xdr:nvCxnSpPr>
        <xdr:cNvPr id="760" name="直線コネクタ 759">
          <a:extLst>
            <a:ext uri="{FF2B5EF4-FFF2-40B4-BE49-F238E27FC236}">
              <a16:creationId xmlns:a16="http://schemas.microsoft.com/office/drawing/2014/main" id="{00000000-0008-0000-0600-0000F8020000}"/>
            </a:ext>
          </a:extLst>
        </xdr:cNvPr>
        <xdr:cNvCxnSpPr/>
      </xdr:nvCxnSpPr>
      <xdr:spPr>
        <a:xfrm>
          <a:off x="18656300" y="6151554"/>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115352</xdr:rowOff>
    </xdr:from>
    <xdr:to>
      <xdr:col>102</xdr:col>
      <xdr:colOff>165100</xdr:colOff>
      <xdr:row>37</xdr:row>
      <xdr:rowOff>45502</xdr:rowOff>
    </xdr:to>
    <xdr:sp macro="" textlink="">
      <xdr:nvSpPr>
        <xdr:cNvPr id="761" name="フローチャート: 判断 760">
          <a:extLst>
            <a:ext uri="{FF2B5EF4-FFF2-40B4-BE49-F238E27FC236}">
              <a16:creationId xmlns:a16="http://schemas.microsoft.com/office/drawing/2014/main" id="{00000000-0008-0000-0600-0000F9020000}"/>
            </a:ext>
          </a:extLst>
        </xdr:cNvPr>
        <xdr:cNvSpPr/>
      </xdr:nvSpPr>
      <xdr:spPr>
        <a:xfrm>
          <a:off x="19494500" y="6287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36629</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9310428" y="6380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6114</xdr:rowOff>
    </xdr:from>
    <xdr:to>
      <xdr:col>98</xdr:col>
      <xdr:colOff>38100</xdr:colOff>
      <xdr:row>37</xdr:row>
      <xdr:rowOff>107714</xdr:rowOff>
    </xdr:to>
    <xdr:sp macro="" textlink="">
      <xdr:nvSpPr>
        <xdr:cNvPr id="763" name="フローチャート: 判断 762">
          <a:extLst>
            <a:ext uri="{FF2B5EF4-FFF2-40B4-BE49-F238E27FC236}">
              <a16:creationId xmlns:a16="http://schemas.microsoft.com/office/drawing/2014/main" id="{00000000-0008-0000-0600-0000FB020000}"/>
            </a:ext>
          </a:extLst>
        </xdr:cNvPr>
        <xdr:cNvSpPr/>
      </xdr:nvSpPr>
      <xdr:spPr>
        <a:xfrm>
          <a:off x="18605500" y="6349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98841</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421428" y="6442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4808</xdr:rowOff>
    </xdr:from>
    <xdr:to>
      <xdr:col>116</xdr:col>
      <xdr:colOff>114300</xdr:colOff>
      <xdr:row>35</xdr:row>
      <xdr:rowOff>106408</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2110700" y="6005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27685</xdr:rowOff>
    </xdr:from>
    <xdr:ext cx="469744" cy="259045"/>
    <xdr:sp macro="" textlink="">
      <xdr:nvSpPr>
        <xdr:cNvPr id="771" name="投資及び出資金該当値テキスト">
          <a:extLst>
            <a:ext uri="{FF2B5EF4-FFF2-40B4-BE49-F238E27FC236}">
              <a16:creationId xmlns:a16="http://schemas.microsoft.com/office/drawing/2014/main" id="{00000000-0008-0000-0600-000003030000}"/>
            </a:ext>
          </a:extLst>
        </xdr:cNvPr>
        <xdr:cNvSpPr txBox="1"/>
      </xdr:nvSpPr>
      <xdr:spPr>
        <a:xfrm>
          <a:off x="22212300" y="5856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33</xdr:row>
      <xdr:rowOff>143274</xdr:rowOff>
    </xdr:from>
    <xdr:to>
      <xdr:col>112</xdr:col>
      <xdr:colOff>38100</xdr:colOff>
      <xdr:row>34</xdr:row>
      <xdr:rowOff>73424</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21272500" y="580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32</xdr:row>
      <xdr:rowOff>89951</xdr:rowOff>
    </xdr:from>
    <xdr:ext cx="469744"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21088428" y="5576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34</xdr:row>
      <xdr:rowOff>19177</xdr:rowOff>
    </xdr:from>
    <xdr:to>
      <xdr:col>107</xdr:col>
      <xdr:colOff>101600</xdr:colOff>
      <xdr:row>34</xdr:row>
      <xdr:rowOff>120777</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20383500" y="5848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32</xdr:row>
      <xdr:rowOff>137304</xdr:rowOff>
    </xdr:from>
    <xdr:ext cx="469744"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20199428" y="5623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35</xdr:row>
      <xdr:rowOff>142458</xdr:rowOff>
    </xdr:from>
    <xdr:to>
      <xdr:col>102</xdr:col>
      <xdr:colOff>165100</xdr:colOff>
      <xdr:row>36</xdr:row>
      <xdr:rowOff>72608</xdr:rowOff>
    </xdr:to>
    <xdr:sp macro="" textlink="">
      <xdr:nvSpPr>
        <xdr:cNvPr id="776" name="楕円 775">
          <a:extLst>
            <a:ext uri="{FF2B5EF4-FFF2-40B4-BE49-F238E27FC236}">
              <a16:creationId xmlns:a16="http://schemas.microsoft.com/office/drawing/2014/main" id="{00000000-0008-0000-0600-000008030000}"/>
            </a:ext>
          </a:extLst>
        </xdr:cNvPr>
        <xdr:cNvSpPr/>
      </xdr:nvSpPr>
      <xdr:spPr>
        <a:xfrm>
          <a:off x="19494500" y="6143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89135</xdr:rowOff>
    </xdr:from>
    <xdr:ext cx="469744"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9310428" y="5918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100004</xdr:rowOff>
    </xdr:from>
    <xdr:to>
      <xdr:col>98</xdr:col>
      <xdr:colOff>38100</xdr:colOff>
      <xdr:row>36</xdr:row>
      <xdr:rowOff>30154</xdr:rowOff>
    </xdr:to>
    <xdr:sp macro="" textlink="">
      <xdr:nvSpPr>
        <xdr:cNvPr id="778" name="楕円 777">
          <a:extLst>
            <a:ext uri="{FF2B5EF4-FFF2-40B4-BE49-F238E27FC236}">
              <a16:creationId xmlns:a16="http://schemas.microsoft.com/office/drawing/2014/main" id="{00000000-0008-0000-0600-00000A030000}"/>
            </a:ext>
          </a:extLst>
        </xdr:cNvPr>
        <xdr:cNvSpPr/>
      </xdr:nvSpPr>
      <xdr:spPr>
        <a:xfrm>
          <a:off x="18605500" y="6100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46681</xdr:rowOff>
    </xdr:from>
    <xdr:ext cx="469744"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421428" y="5875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600-00001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00000000-0008-0000-0600-00001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00000000-0008-0000-0600-00001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2" name="貸付金グラフ枠">
          <a:extLst>
            <a:ext uri="{FF2B5EF4-FFF2-40B4-BE49-F238E27FC236}">
              <a16:creationId xmlns:a16="http://schemas.microsoft.com/office/drawing/2014/main" id="{00000000-0008-0000-0600-000022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54661</xdr:rowOff>
    </xdr:from>
    <xdr:to>
      <xdr:col>116</xdr:col>
      <xdr:colOff>62864</xdr:colOff>
      <xdr:row>59</xdr:row>
      <xdr:rowOff>44069</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flipV="1">
          <a:off x="22159595" y="8798611"/>
          <a:ext cx="1269" cy="13610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47896</xdr:rowOff>
    </xdr:from>
    <xdr:ext cx="249299" cy="259045"/>
    <xdr:sp macro="" textlink="">
      <xdr:nvSpPr>
        <xdr:cNvPr id="804" name="貸付金最小値テキスト">
          <a:extLst>
            <a:ext uri="{FF2B5EF4-FFF2-40B4-BE49-F238E27FC236}">
              <a16:creationId xmlns:a16="http://schemas.microsoft.com/office/drawing/2014/main" id="{00000000-0008-0000-0600-000024030000}"/>
            </a:ext>
          </a:extLst>
        </xdr:cNvPr>
        <xdr:cNvSpPr txBox="1"/>
      </xdr:nvSpPr>
      <xdr:spPr>
        <a:xfrm>
          <a:off x="22212300" y="101634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44069</xdr:rowOff>
    </xdr:from>
    <xdr:to>
      <xdr:col>116</xdr:col>
      <xdr:colOff>152400</xdr:colOff>
      <xdr:row>59</xdr:row>
      <xdr:rowOff>44069</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2072600" y="10159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1338</xdr:rowOff>
    </xdr:from>
    <xdr:ext cx="534377" cy="259045"/>
    <xdr:sp macro="" textlink="">
      <xdr:nvSpPr>
        <xdr:cNvPr id="806" name="貸付金最大値テキスト">
          <a:extLst>
            <a:ext uri="{FF2B5EF4-FFF2-40B4-BE49-F238E27FC236}">
              <a16:creationId xmlns:a16="http://schemas.microsoft.com/office/drawing/2014/main" id="{00000000-0008-0000-0600-000026030000}"/>
            </a:ext>
          </a:extLst>
        </xdr:cNvPr>
        <xdr:cNvSpPr txBox="1"/>
      </xdr:nvSpPr>
      <xdr:spPr>
        <a:xfrm>
          <a:off x="22212300" y="857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54661</xdr:rowOff>
    </xdr:from>
    <xdr:to>
      <xdr:col>116</xdr:col>
      <xdr:colOff>152400</xdr:colOff>
      <xdr:row>51</xdr:row>
      <xdr:rowOff>54661</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22072600" y="8798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104115</xdr:rowOff>
    </xdr:from>
    <xdr:to>
      <xdr:col>116</xdr:col>
      <xdr:colOff>63500</xdr:colOff>
      <xdr:row>56</xdr:row>
      <xdr:rowOff>111125</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21323300" y="9705315"/>
          <a:ext cx="838200" cy="7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136517</xdr:rowOff>
    </xdr:from>
    <xdr:ext cx="469744" cy="259045"/>
    <xdr:sp macro="" textlink="">
      <xdr:nvSpPr>
        <xdr:cNvPr id="809" name="貸付金平均値テキスト">
          <a:extLst>
            <a:ext uri="{FF2B5EF4-FFF2-40B4-BE49-F238E27FC236}">
              <a16:creationId xmlns:a16="http://schemas.microsoft.com/office/drawing/2014/main" id="{00000000-0008-0000-0600-000029030000}"/>
            </a:ext>
          </a:extLst>
        </xdr:cNvPr>
        <xdr:cNvSpPr txBox="1"/>
      </xdr:nvSpPr>
      <xdr:spPr>
        <a:xfrm>
          <a:off x="22212300" y="97377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158090</xdr:rowOff>
    </xdr:from>
    <xdr:to>
      <xdr:col>116</xdr:col>
      <xdr:colOff>114300</xdr:colOff>
      <xdr:row>57</xdr:row>
      <xdr:rowOff>88240</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22110700" y="975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111125</xdr:rowOff>
    </xdr:from>
    <xdr:to>
      <xdr:col>111</xdr:col>
      <xdr:colOff>177800</xdr:colOff>
      <xdr:row>56</xdr:row>
      <xdr:rowOff>117449</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flipV="1">
          <a:off x="20434300" y="9712325"/>
          <a:ext cx="889000" cy="6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136296</xdr:rowOff>
    </xdr:from>
    <xdr:to>
      <xdr:col>112</xdr:col>
      <xdr:colOff>38100</xdr:colOff>
      <xdr:row>57</xdr:row>
      <xdr:rowOff>66446</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21272500" y="9737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57573</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088428" y="9830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96418</xdr:rowOff>
    </xdr:from>
    <xdr:to>
      <xdr:col>107</xdr:col>
      <xdr:colOff>50800</xdr:colOff>
      <xdr:row>56</xdr:row>
      <xdr:rowOff>117449</xdr:rowOff>
    </xdr:to>
    <xdr:cxnSp macro="">
      <xdr:nvCxnSpPr>
        <xdr:cNvPr id="814" name="直線コネクタ 813">
          <a:extLst>
            <a:ext uri="{FF2B5EF4-FFF2-40B4-BE49-F238E27FC236}">
              <a16:creationId xmlns:a16="http://schemas.microsoft.com/office/drawing/2014/main" id="{00000000-0008-0000-0600-00002E030000}"/>
            </a:ext>
          </a:extLst>
        </xdr:cNvPr>
        <xdr:cNvCxnSpPr/>
      </xdr:nvCxnSpPr>
      <xdr:spPr>
        <a:xfrm>
          <a:off x="19545300" y="9697618"/>
          <a:ext cx="889000" cy="21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125629</xdr:rowOff>
    </xdr:from>
    <xdr:to>
      <xdr:col>107</xdr:col>
      <xdr:colOff>101600</xdr:colOff>
      <xdr:row>57</xdr:row>
      <xdr:rowOff>55779</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20383500" y="972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46906</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0199428" y="9819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85522</xdr:rowOff>
    </xdr:from>
    <xdr:to>
      <xdr:col>102</xdr:col>
      <xdr:colOff>114300</xdr:colOff>
      <xdr:row>56</xdr:row>
      <xdr:rowOff>96418</xdr:rowOff>
    </xdr:to>
    <xdr:cxnSp macro="">
      <xdr:nvCxnSpPr>
        <xdr:cNvPr id="817" name="直線コネクタ 816">
          <a:extLst>
            <a:ext uri="{FF2B5EF4-FFF2-40B4-BE49-F238E27FC236}">
              <a16:creationId xmlns:a16="http://schemas.microsoft.com/office/drawing/2014/main" id="{00000000-0008-0000-0600-000031030000}"/>
            </a:ext>
          </a:extLst>
        </xdr:cNvPr>
        <xdr:cNvCxnSpPr/>
      </xdr:nvCxnSpPr>
      <xdr:spPr>
        <a:xfrm>
          <a:off x="18656300" y="9686722"/>
          <a:ext cx="889000" cy="10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123419</xdr:rowOff>
    </xdr:from>
    <xdr:to>
      <xdr:col>102</xdr:col>
      <xdr:colOff>165100</xdr:colOff>
      <xdr:row>57</xdr:row>
      <xdr:rowOff>53569</xdr:rowOff>
    </xdr:to>
    <xdr:sp macro="" textlink="">
      <xdr:nvSpPr>
        <xdr:cNvPr id="818" name="フローチャート: 判断 817">
          <a:extLst>
            <a:ext uri="{FF2B5EF4-FFF2-40B4-BE49-F238E27FC236}">
              <a16:creationId xmlns:a16="http://schemas.microsoft.com/office/drawing/2014/main" id="{00000000-0008-0000-0600-000032030000}"/>
            </a:ext>
          </a:extLst>
        </xdr:cNvPr>
        <xdr:cNvSpPr/>
      </xdr:nvSpPr>
      <xdr:spPr>
        <a:xfrm>
          <a:off x="19494500" y="9724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44696</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10428" y="9817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44704</xdr:rowOff>
    </xdr:from>
    <xdr:to>
      <xdr:col>98</xdr:col>
      <xdr:colOff>38100</xdr:colOff>
      <xdr:row>56</xdr:row>
      <xdr:rowOff>146304</xdr:rowOff>
    </xdr:to>
    <xdr:sp macro="" textlink="">
      <xdr:nvSpPr>
        <xdr:cNvPr id="820" name="フローチャート: 判断 819">
          <a:extLst>
            <a:ext uri="{FF2B5EF4-FFF2-40B4-BE49-F238E27FC236}">
              <a16:creationId xmlns:a16="http://schemas.microsoft.com/office/drawing/2014/main" id="{00000000-0008-0000-0600-000034030000}"/>
            </a:ext>
          </a:extLst>
        </xdr:cNvPr>
        <xdr:cNvSpPr/>
      </xdr:nvSpPr>
      <xdr:spPr>
        <a:xfrm>
          <a:off x="18605500" y="9645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137431</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421428" y="9738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53315</xdr:rowOff>
    </xdr:from>
    <xdr:to>
      <xdr:col>116</xdr:col>
      <xdr:colOff>114300</xdr:colOff>
      <xdr:row>56</xdr:row>
      <xdr:rowOff>154915</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2110700" y="9654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76192</xdr:rowOff>
    </xdr:from>
    <xdr:ext cx="469744" cy="259045"/>
    <xdr:sp macro="" textlink="">
      <xdr:nvSpPr>
        <xdr:cNvPr id="828" name="貸付金該当値テキスト">
          <a:extLst>
            <a:ext uri="{FF2B5EF4-FFF2-40B4-BE49-F238E27FC236}">
              <a16:creationId xmlns:a16="http://schemas.microsoft.com/office/drawing/2014/main" id="{00000000-0008-0000-0600-00003C030000}"/>
            </a:ext>
          </a:extLst>
        </xdr:cNvPr>
        <xdr:cNvSpPr txBox="1"/>
      </xdr:nvSpPr>
      <xdr:spPr>
        <a:xfrm>
          <a:off x="22212300" y="9505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60325</xdr:rowOff>
    </xdr:from>
    <xdr:to>
      <xdr:col>112</xdr:col>
      <xdr:colOff>38100</xdr:colOff>
      <xdr:row>56</xdr:row>
      <xdr:rowOff>161925</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21272500" y="9661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7002</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21088428" y="9436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66649</xdr:rowOff>
    </xdr:from>
    <xdr:to>
      <xdr:col>107</xdr:col>
      <xdr:colOff>101600</xdr:colOff>
      <xdr:row>56</xdr:row>
      <xdr:rowOff>168249</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20383500" y="9667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13326</xdr:rowOff>
    </xdr:from>
    <xdr:ext cx="469744"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20199428" y="9443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45618</xdr:rowOff>
    </xdr:from>
    <xdr:to>
      <xdr:col>102</xdr:col>
      <xdr:colOff>165100</xdr:colOff>
      <xdr:row>56</xdr:row>
      <xdr:rowOff>147218</xdr:rowOff>
    </xdr:to>
    <xdr:sp macro="" textlink="">
      <xdr:nvSpPr>
        <xdr:cNvPr id="833" name="楕円 832">
          <a:extLst>
            <a:ext uri="{FF2B5EF4-FFF2-40B4-BE49-F238E27FC236}">
              <a16:creationId xmlns:a16="http://schemas.microsoft.com/office/drawing/2014/main" id="{00000000-0008-0000-0600-000041030000}"/>
            </a:ext>
          </a:extLst>
        </xdr:cNvPr>
        <xdr:cNvSpPr/>
      </xdr:nvSpPr>
      <xdr:spPr>
        <a:xfrm>
          <a:off x="19494500" y="9646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54</xdr:row>
      <xdr:rowOff>163745</xdr:rowOff>
    </xdr:from>
    <xdr:ext cx="469744"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9310428" y="9422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34722</xdr:rowOff>
    </xdr:from>
    <xdr:to>
      <xdr:col>98</xdr:col>
      <xdr:colOff>38100</xdr:colOff>
      <xdr:row>56</xdr:row>
      <xdr:rowOff>136322</xdr:rowOff>
    </xdr:to>
    <xdr:sp macro="" textlink="">
      <xdr:nvSpPr>
        <xdr:cNvPr id="835" name="楕円 834">
          <a:extLst>
            <a:ext uri="{FF2B5EF4-FFF2-40B4-BE49-F238E27FC236}">
              <a16:creationId xmlns:a16="http://schemas.microsoft.com/office/drawing/2014/main" id="{00000000-0008-0000-0600-000043030000}"/>
            </a:ext>
          </a:extLst>
        </xdr:cNvPr>
        <xdr:cNvSpPr/>
      </xdr:nvSpPr>
      <xdr:spPr>
        <a:xfrm>
          <a:off x="18605500" y="9635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54</xdr:row>
      <xdr:rowOff>152849</xdr:rowOff>
    </xdr:from>
    <xdr:ext cx="469744"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421428" y="9411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42" name="正方形/長方形 841">
          <a:extLst>
            <a:ext uri="{FF2B5EF4-FFF2-40B4-BE49-F238E27FC236}">
              <a16:creationId xmlns:a16="http://schemas.microsoft.com/office/drawing/2014/main" id="{00000000-0008-0000-0600-00004A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3" name="正方形/長方形 842">
          <a:extLst>
            <a:ext uri="{FF2B5EF4-FFF2-40B4-BE49-F238E27FC236}">
              <a16:creationId xmlns:a16="http://schemas.microsoft.com/office/drawing/2014/main" id="{00000000-0008-0000-0600-00004B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4" name="正方形/長方形 843">
          <a:extLst>
            <a:ext uri="{FF2B5EF4-FFF2-40B4-BE49-F238E27FC236}">
              <a16:creationId xmlns:a16="http://schemas.microsoft.com/office/drawing/2014/main" id="{00000000-0008-0000-0600-00004C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8" name="繰出金グラフ枠">
          <a:extLst>
            <a:ext uri="{FF2B5EF4-FFF2-40B4-BE49-F238E27FC236}">
              <a16:creationId xmlns:a16="http://schemas.microsoft.com/office/drawing/2014/main" id="{00000000-0008-0000-0600-00005A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13239</xdr:rowOff>
    </xdr:from>
    <xdr:to>
      <xdr:col>116</xdr:col>
      <xdr:colOff>62864</xdr:colOff>
      <xdr:row>79</xdr:row>
      <xdr:rowOff>7113</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2159595" y="12014739"/>
          <a:ext cx="1269" cy="153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10940</xdr:rowOff>
    </xdr:from>
    <xdr:ext cx="534377" cy="259045"/>
    <xdr:sp macro="" textlink="">
      <xdr:nvSpPr>
        <xdr:cNvPr id="860" name="繰出金最小値テキスト">
          <a:extLst>
            <a:ext uri="{FF2B5EF4-FFF2-40B4-BE49-F238E27FC236}">
              <a16:creationId xmlns:a16="http://schemas.microsoft.com/office/drawing/2014/main" id="{00000000-0008-0000-0600-00005C030000}"/>
            </a:ext>
          </a:extLst>
        </xdr:cNvPr>
        <xdr:cNvSpPr txBox="1"/>
      </xdr:nvSpPr>
      <xdr:spPr>
        <a:xfrm>
          <a:off x="22212300" y="13555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7113</xdr:rowOff>
    </xdr:from>
    <xdr:to>
      <xdr:col>116</xdr:col>
      <xdr:colOff>152400</xdr:colOff>
      <xdr:row>79</xdr:row>
      <xdr:rowOff>7113</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2072600" y="13551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131366</xdr:rowOff>
    </xdr:from>
    <xdr:ext cx="534377" cy="259045"/>
    <xdr:sp macro="" textlink="">
      <xdr:nvSpPr>
        <xdr:cNvPr id="862" name="繰出金最大値テキスト">
          <a:extLst>
            <a:ext uri="{FF2B5EF4-FFF2-40B4-BE49-F238E27FC236}">
              <a16:creationId xmlns:a16="http://schemas.microsoft.com/office/drawing/2014/main" id="{00000000-0008-0000-0600-00005E030000}"/>
            </a:ext>
          </a:extLst>
        </xdr:cNvPr>
        <xdr:cNvSpPr txBox="1"/>
      </xdr:nvSpPr>
      <xdr:spPr>
        <a:xfrm>
          <a:off x="22212300" y="11789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13239</xdr:rowOff>
    </xdr:from>
    <xdr:to>
      <xdr:col>116</xdr:col>
      <xdr:colOff>152400</xdr:colOff>
      <xdr:row>70</xdr:row>
      <xdr:rowOff>13239</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22072600" y="12014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70</xdr:row>
      <xdr:rowOff>155199</xdr:rowOff>
    </xdr:from>
    <xdr:to>
      <xdr:col>116</xdr:col>
      <xdr:colOff>63500</xdr:colOff>
      <xdr:row>71</xdr:row>
      <xdr:rowOff>83876</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21323300" y="12156699"/>
          <a:ext cx="838200" cy="100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53885</xdr:rowOff>
    </xdr:from>
    <xdr:ext cx="534377" cy="259045"/>
    <xdr:sp macro="" textlink="">
      <xdr:nvSpPr>
        <xdr:cNvPr id="865" name="繰出金平均値テキスト">
          <a:extLst>
            <a:ext uri="{FF2B5EF4-FFF2-40B4-BE49-F238E27FC236}">
              <a16:creationId xmlns:a16="http://schemas.microsoft.com/office/drawing/2014/main" id="{00000000-0008-0000-0600-000061030000}"/>
            </a:ext>
          </a:extLst>
        </xdr:cNvPr>
        <xdr:cNvSpPr txBox="1"/>
      </xdr:nvSpPr>
      <xdr:spPr>
        <a:xfrm>
          <a:off x="22212300" y="125697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75458</xdr:rowOff>
    </xdr:from>
    <xdr:to>
      <xdr:col>116</xdr:col>
      <xdr:colOff>114300</xdr:colOff>
      <xdr:row>74</xdr:row>
      <xdr:rowOff>5608</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2110700" y="12591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83876</xdr:rowOff>
    </xdr:from>
    <xdr:to>
      <xdr:col>111</xdr:col>
      <xdr:colOff>177800</xdr:colOff>
      <xdr:row>72</xdr:row>
      <xdr:rowOff>20600</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flipV="1">
          <a:off x="20434300" y="12256826"/>
          <a:ext cx="889000" cy="108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136632</xdr:rowOff>
    </xdr:from>
    <xdr:to>
      <xdr:col>112</xdr:col>
      <xdr:colOff>38100</xdr:colOff>
      <xdr:row>74</xdr:row>
      <xdr:rowOff>66782</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21272500" y="1265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57909</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056111" y="12745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20600</xdr:rowOff>
    </xdr:from>
    <xdr:to>
      <xdr:col>107</xdr:col>
      <xdr:colOff>50800</xdr:colOff>
      <xdr:row>72</xdr:row>
      <xdr:rowOff>38567</xdr:rowOff>
    </xdr:to>
    <xdr:cxnSp macro="">
      <xdr:nvCxnSpPr>
        <xdr:cNvPr id="870" name="直線コネクタ 869">
          <a:extLst>
            <a:ext uri="{FF2B5EF4-FFF2-40B4-BE49-F238E27FC236}">
              <a16:creationId xmlns:a16="http://schemas.microsoft.com/office/drawing/2014/main" id="{00000000-0008-0000-0600-000066030000}"/>
            </a:ext>
          </a:extLst>
        </xdr:cNvPr>
        <xdr:cNvCxnSpPr/>
      </xdr:nvCxnSpPr>
      <xdr:spPr>
        <a:xfrm flipV="1">
          <a:off x="19545300" y="12365000"/>
          <a:ext cx="889000" cy="17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32299</xdr:rowOff>
    </xdr:from>
    <xdr:to>
      <xdr:col>107</xdr:col>
      <xdr:colOff>101600</xdr:colOff>
      <xdr:row>74</xdr:row>
      <xdr:rowOff>133899</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20383500" y="12719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125026</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167111" y="12812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38567</xdr:rowOff>
    </xdr:from>
    <xdr:to>
      <xdr:col>102</xdr:col>
      <xdr:colOff>114300</xdr:colOff>
      <xdr:row>72</xdr:row>
      <xdr:rowOff>41859</xdr:rowOff>
    </xdr:to>
    <xdr:cxnSp macro="">
      <xdr:nvCxnSpPr>
        <xdr:cNvPr id="873" name="直線コネクタ 872">
          <a:extLst>
            <a:ext uri="{FF2B5EF4-FFF2-40B4-BE49-F238E27FC236}">
              <a16:creationId xmlns:a16="http://schemas.microsoft.com/office/drawing/2014/main" id="{00000000-0008-0000-0600-000069030000}"/>
            </a:ext>
          </a:extLst>
        </xdr:cNvPr>
        <xdr:cNvCxnSpPr/>
      </xdr:nvCxnSpPr>
      <xdr:spPr>
        <a:xfrm flipV="1">
          <a:off x="18656300" y="12382967"/>
          <a:ext cx="889000" cy="3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63388</xdr:rowOff>
    </xdr:from>
    <xdr:to>
      <xdr:col>102</xdr:col>
      <xdr:colOff>165100</xdr:colOff>
      <xdr:row>74</xdr:row>
      <xdr:rowOff>164988</xdr:rowOff>
    </xdr:to>
    <xdr:sp macro="" textlink="">
      <xdr:nvSpPr>
        <xdr:cNvPr id="874" name="フローチャート: 判断 873">
          <a:extLst>
            <a:ext uri="{FF2B5EF4-FFF2-40B4-BE49-F238E27FC236}">
              <a16:creationId xmlns:a16="http://schemas.microsoft.com/office/drawing/2014/main" id="{00000000-0008-0000-0600-00006A030000}"/>
            </a:ext>
          </a:extLst>
        </xdr:cNvPr>
        <xdr:cNvSpPr/>
      </xdr:nvSpPr>
      <xdr:spPr>
        <a:xfrm>
          <a:off x="19494500" y="12750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156115</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278111" y="12843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20640</xdr:rowOff>
    </xdr:from>
    <xdr:to>
      <xdr:col>98</xdr:col>
      <xdr:colOff>38100</xdr:colOff>
      <xdr:row>74</xdr:row>
      <xdr:rowOff>122240</xdr:rowOff>
    </xdr:to>
    <xdr:sp macro="" textlink="">
      <xdr:nvSpPr>
        <xdr:cNvPr id="876" name="フローチャート: 判断 875">
          <a:extLst>
            <a:ext uri="{FF2B5EF4-FFF2-40B4-BE49-F238E27FC236}">
              <a16:creationId xmlns:a16="http://schemas.microsoft.com/office/drawing/2014/main" id="{00000000-0008-0000-0600-00006C030000}"/>
            </a:ext>
          </a:extLst>
        </xdr:cNvPr>
        <xdr:cNvSpPr/>
      </xdr:nvSpPr>
      <xdr:spPr>
        <a:xfrm>
          <a:off x="18605500" y="1270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113367</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389111" y="12800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70</xdr:row>
      <xdr:rowOff>104399</xdr:rowOff>
    </xdr:from>
    <xdr:to>
      <xdr:col>116</xdr:col>
      <xdr:colOff>114300</xdr:colOff>
      <xdr:row>71</xdr:row>
      <xdr:rowOff>34549</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2110700" y="12105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69</xdr:row>
      <xdr:rowOff>127276</xdr:rowOff>
    </xdr:from>
    <xdr:ext cx="534377" cy="259045"/>
    <xdr:sp macro="" textlink="">
      <xdr:nvSpPr>
        <xdr:cNvPr id="884" name="繰出金該当値テキスト">
          <a:extLst>
            <a:ext uri="{FF2B5EF4-FFF2-40B4-BE49-F238E27FC236}">
              <a16:creationId xmlns:a16="http://schemas.microsoft.com/office/drawing/2014/main" id="{00000000-0008-0000-0600-000074030000}"/>
            </a:ext>
          </a:extLst>
        </xdr:cNvPr>
        <xdr:cNvSpPr txBox="1"/>
      </xdr:nvSpPr>
      <xdr:spPr>
        <a:xfrm>
          <a:off x="22212300" y="11957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71</xdr:row>
      <xdr:rowOff>33076</xdr:rowOff>
    </xdr:from>
    <xdr:to>
      <xdr:col>112</xdr:col>
      <xdr:colOff>38100</xdr:colOff>
      <xdr:row>71</xdr:row>
      <xdr:rowOff>134676</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21272500" y="12206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69</xdr:row>
      <xdr:rowOff>151203</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21056111" y="11981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141250</xdr:rowOff>
    </xdr:from>
    <xdr:to>
      <xdr:col>107</xdr:col>
      <xdr:colOff>101600</xdr:colOff>
      <xdr:row>72</xdr:row>
      <xdr:rowOff>71400</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20383500" y="1231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87927</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20167111" y="12089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159217</xdr:rowOff>
    </xdr:from>
    <xdr:to>
      <xdr:col>102</xdr:col>
      <xdr:colOff>165100</xdr:colOff>
      <xdr:row>72</xdr:row>
      <xdr:rowOff>89367</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19494500" y="12332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105894</xdr:rowOff>
    </xdr:from>
    <xdr:ext cx="534377"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9278111" y="12107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162509</xdr:rowOff>
    </xdr:from>
    <xdr:to>
      <xdr:col>98</xdr:col>
      <xdr:colOff>38100</xdr:colOff>
      <xdr:row>72</xdr:row>
      <xdr:rowOff>92659</xdr:rowOff>
    </xdr:to>
    <xdr:sp macro="" textlink="">
      <xdr:nvSpPr>
        <xdr:cNvPr id="891" name="楕円 890">
          <a:extLst>
            <a:ext uri="{FF2B5EF4-FFF2-40B4-BE49-F238E27FC236}">
              <a16:creationId xmlns:a16="http://schemas.microsoft.com/office/drawing/2014/main" id="{00000000-0008-0000-0600-00007B030000}"/>
            </a:ext>
          </a:extLst>
        </xdr:cNvPr>
        <xdr:cNvSpPr/>
      </xdr:nvSpPr>
      <xdr:spPr>
        <a:xfrm>
          <a:off x="18605500" y="12335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109186</xdr:rowOff>
    </xdr:from>
    <xdr:ext cx="534377"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389111" y="12110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9" name="正方形/長方形 898">
          <a:extLst>
            <a:ext uri="{FF2B5EF4-FFF2-40B4-BE49-F238E27FC236}">
              <a16:creationId xmlns:a16="http://schemas.microsoft.com/office/drawing/2014/main" id="{00000000-0008-0000-0600-000083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900" name="正方形/長方形 899">
          <a:extLst>
            <a:ext uri="{FF2B5EF4-FFF2-40B4-BE49-F238E27FC236}">
              <a16:creationId xmlns:a16="http://schemas.microsoft.com/office/drawing/2014/main" id="{00000000-0008-0000-0600-000084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7" name="前年度繰上充用金グラフ枠">
          <a:extLst>
            <a:ext uri="{FF2B5EF4-FFF2-40B4-BE49-F238E27FC236}">
              <a16:creationId xmlns:a16="http://schemas.microsoft.com/office/drawing/2014/main" id="{00000000-0008-0000-0600-00008B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9" name="前年度繰上充用金最小値テキスト">
          <a:extLst>
            <a:ext uri="{FF2B5EF4-FFF2-40B4-BE49-F238E27FC236}">
              <a16:creationId xmlns:a16="http://schemas.microsoft.com/office/drawing/2014/main" id="{00000000-0008-0000-0600-00008D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11" name="前年度繰上充用金最大値テキスト">
          <a:extLst>
            <a:ext uri="{FF2B5EF4-FFF2-40B4-BE49-F238E27FC236}">
              <a16:creationId xmlns:a16="http://schemas.microsoft.com/office/drawing/2014/main" id="{00000000-0008-0000-0600-00008F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4" name="前年度繰上充用金平均値テキスト">
          <a:extLst>
            <a:ext uri="{FF2B5EF4-FFF2-40B4-BE49-F238E27FC236}">
              <a16:creationId xmlns:a16="http://schemas.microsoft.com/office/drawing/2014/main" id="{00000000-0008-0000-0600-000092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2" name="直線コネクタ 921">
          <a:extLst>
            <a:ext uri="{FF2B5EF4-FFF2-40B4-BE49-F238E27FC236}">
              <a16:creationId xmlns:a16="http://schemas.microsoft.com/office/drawing/2014/main" id="{00000000-0008-0000-0600-00009A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3" name="フローチャート: 判断 922">
          <a:extLst>
            <a:ext uri="{FF2B5EF4-FFF2-40B4-BE49-F238E27FC236}">
              <a16:creationId xmlns:a16="http://schemas.microsoft.com/office/drawing/2014/main" id="{00000000-0008-0000-0600-00009B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5" name="フローチャート: 判断 924">
          <a:extLst>
            <a:ext uri="{FF2B5EF4-FFF2-40B4-BE49-F238E27FC236}">
              <a16:creationId xmlns:a16="http://schemas.microsoft.com/office/drawing/2014/main" id="{00000000-0008-0000-0600-00009D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3" name="前年度繰上充用金該当値テキスト">
          <a:extLst>
            <a:ext uri="{FF2B5EF4-FFF2-40B4-BE49-F238E27FC236}">
              <a16:creationId xmlns:a16="http://schemas.microsoft.com/office/drawing/2014/main" id="{00000000-0008-0000-0600-0000A5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40" name="楕円 939">
          <a:extLst>
            <a:ext uri="{FF2B5EF4-FFF2-40B4-BE49-F238E27FC236}">
              <a16:creationId xmlns:a16="http://schemas.microsoft.com/office/drawing/2014/main" id="{00000000-0008-0000-0600-0000AC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2" name="正方形/長方形 941">
          <a:extLst>
            <a:ext uri="{FF2B5EF4-FFF2-40B4-BE49-F238E27FC236}">
              <a16:creationId xmlns:a16="http://schemas.microsoft.com/office/drawing/2014/main" id="{00000000-0008-0000-0600-0000A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3" name="正方形/長方形 942">
          <a:extLst>
            <a:ext uri="{FF2B5EF4-FFF2-40B4-BE49-F238E27FC236}">
              <a16:creationId xmlns:a16="http://schemas.microsoft.com/office/drawing/2014/main" id="{00000000-0008-0000-0600-0000A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4" name="テキスト ボックス 943">
          <a:extLst>
            <a:ext uri="{FF2B5EF4-FFF2-40B4-BE49-F238E27FC236}">
              <a16:creationId xmlns:a16="http://schemas.microsoft.com/office/drawing/2014/main" id="{00000000-0008-0000-0600-0000B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積立金は、住民一人あたり</a:t>
          </a:r>
          <a:r>
            <a:rPr kumimoji="1" lang="en-US" altLang="ja-JP" sz="1100">
              <a:latin typeface="ＭＳ Ｐゴシック" panose="020B0600070205080204" pitchFamily="50" charset="-128"/>
              <a:ea typeface="ＭＳ Ｐゴシック" panose="020B0600070205080204" pitchFamily="50" charset="-128"/>
            </a:rPr>
            <a:t>15,704</a:t>
          </a:r>
          <a:r>
            <a:rPr kumimoji="1" lang="ja-JP" altLang="en-US" sz="1100">
              <a:latin typeface="ＭＳ Ｐゴシック" panose="020B0600070205080204" pitchFamily="50" charset="-128"/>
              <a:ea typeface="ＭＳ Ｐゴシック" panose="020B0600070205080204" pitchFamily="50" charset="-128"/>
            </a:rPr>
            <a:t>円であり、前年度から</a:t>
          </a:r>
          <a:r>
            <a:rPr kumimoji="1" lang="en-US" altLang="ja-JP" sz="1100">
              <a:latin typeface="ＭＳ Ｐゴシック" panose="020B0600070205080204" pitchFamily="50" charset="-128"/>
              <a:ea typeface="ＭＳ Ｐゴシック" panose="020B0600070205080204" pitchFamily="50" charset="-128"/>
            </a:rPr>
            <a:t>14,627</a:t>
          </a:r>
          <a:r>
            <a:rPr kumimoji="1" lang="ja-JP" altLang="en-US" sz="1100">
              <a:latin typeface="ＭＳ Ｐゴシック" panose="020B0600070205080204" pitchFamily="50" charset="-128"/>
              <a:ea typeface="ＭＳ Ｐゴシック" panose="020B0600070205080204" pitchFamily="50" charset="-128"/>
            </a:rPr>
            <a:t>円減少している。主な要因としては、減債基金積立金等が減少したためである。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投資及び出資金は、住民一人あたり</a:t>
          </a:r>
          <a:r>
            <a:rPr kumimoji="1" lang="en-US" altLang="ja-JP" sz="1100">
              <a:latin typeface="ＭＳ Ｐゴシック" panose="020B0600070205080204" pitchFamily="50" charset="-128"/>
              <a:ea typeface="ＭＳ Ｐゴシック" panose="020B0600070205080204" pitchFamily="50" charset="-128"/>
            </a:rPr>
            <a:t>4,465</a:t>
          </a:r>
          <a:r>
            <a:rPr kumimoji="1" lang="ja-JP" altLang="en-US" sz="1100">
              <a:latin typeface="ＭＳ Ｐゴシック" panose="020B0600070205080204" pitchFamily="50" charset="-128"/>
              <a:ea typeface="ＭＳ Ｐゴシック" panose="020B0600070205080204" pitchFamily="50" charset="-128"/>
            </a:rPr>
            <a:t>円であり、前年度から</a:t>
          </a:r>
          <a:r>
            <a:rPr kumimoji="1" lang="en-US" altLang="ja-JP" sz="1100">
              <a:latin typeface="ＭＳ Ｐゴシック" panose="020B0600070205080204" pitchFamily="50" charset="-128"/>
              <a:ea typeface="ＭＳ Ｐゴシック" panose="020B0600070205080204" pitchFamily="50" charset="-128"/>
            </a:rPr>
            <a:t>1,252</a:t>
          </a:r>
          <a:r>
            <a:rPr kumimoji="1" lang="ja-JP" altLang="en-US" sz="1100">
              <a:latin typeface="ＭＳ Ｐゴシック" panose="020B0600070205080204" pitchFamily="50" charset="-128"/>
              <a:ea typeface="ＭＳ Ｐゴシック" panose="020B0600070205080204" pitchFamily="50" charset="-128"/>
            </a:rPr>
            <a:t>円減少している。主な要因としては、公共下水道事業会計出資金等が減少したためである。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普通建設事業費は、住民一人あたり</a:t>
          </a:r>
          <a:r>
            <a:rPr kumimoji="1" lang="en-US" altLang="ja-JP" sz="1100">
              <a:latin typeface="ＭＳ Ｐゴシック" panose="020B0600070205080204" pitchFamily="50" charset="-128"/>
              <a:ea typeface="ＭＳ Ｐゴシック" panose="020B0600070205080204" pitchFamily="50" charset="-128"/>
            </a:rPr>
            <a:t>87,460</a:t>
          </a:r>
          <a:r>
            <a:rPr kumimoji="1" lang="ja-JP" altLang="en-US" sz="1100">
              <a:latin typeface="ＭＳ Ｐゴシック" panose="020B0600070205080204" pitchFamily="50" charset="-128"/>
              <a:ea typeface="ＭＳ Ｐゴシック" panose="020B0600070205080204" pitchFamily="50" charset="-128"/>
            </a:rPr>
            <a:t>円であり、前年度から</a:t>
          </a:r>
          <a:r>
            <a:rPr kumimoji="1" lang="en-US" altLang="ja-JP" sz="1100">
              <a:latin typeface="ＭＳ Ｐゴシック" panose="020B0600070205080204" pitchFamily="50" charset="-128"/>
              <a:ea typeface="ＭＳ Ｐゴシック" panose="020B0600070205080204" pitchFamily="50" charset="-128"/>
            </a:rPr>
            <a:t>29,123</a:t>
          </a:r>
          <a:r>
            <a:rPr kumimoji="1" lang="ja-JP" altLang="en-US" sz="1100">
              <a:latin typeface="ＭＳ Ｐゴシック" panose="020B0600070205080204" pitchFamily="50" charset="-128"/>
              <a:ea typeface="ＭＳ Ｐゴシック" panose="020B0600070205080204" pitchFamily="50" charset="-128"/>
            </a:rPr>
            <a:t>円増加している。また、普通建設事業（うち新規整備）は、住民一人あたり</a:t>
          </a:r>
          <a:r>
            <a:rPr kumimoji="1" lang="en-US" altLang="ja-JP" sz="1100">
              <a:latin typeface="ＭＳ Ｐゴシック" panose="020B0600070205080204" pitchFamily="50" charset="-128"/>
              <a:ea typeface="ＭＳ Ｐゴシック" panose="020B0600070205080204" pitchFamily="50" charset="-128"/>
            </a:rPr>
            <a:t>35,730</a:t>
          </a:r>
          <a:r>
            <a:rPr kumimoji="1" lang="ja-JP" altLang="en-US" sz="1100">
              <a:latin typeface="ＭＳ Ｐゴシック" panose="020B0600070205080204" pitchFamily="50" charset="-128"/>
              <a:ea typeface="ＭＳ Ｐゴシック" panose="020B0600070205080204" pitchFamily="50" charset="-128"/>
            </a:rPr>
            <a:t>円であり、前年度から</a:t>
          </a:r>
          <a:r>
            <a:rPr kumimoji="1" lang="en-US" altLang="ja-JP" sz="1100">
              <a:latin typeface="ＭＳ Ｐゴシック" panose="020B0600070205080204" pitchFamily="50" charset="-128"/>
              <a:ea typeface="ＭＳ Ｐゴシック" panose="020B0600070205080204" pitchFamily="50" charset="-128"/>
            </a:rPr>
            <a:t>26,555</a:t>
          </a:r>
          <a:r>
            <a:rPr kumimoji="1" lang="ja-JP" altLang="en-US" sz="1100">
              <a:latin typeface="ＭＳ Ｐゴシック" panose="020B0600070205080204" pitchFamily="50" charset="-128"/>
              <a:ea typeface="ＭＳ Ｐゴシック" panose="020B0600070205080204" pitchFamily="50" charset="-128"/>
            </a:rPr>
            <a:t>円増加している。主な要因としては、東部学校給食センター整備事業等の大規模な施設整備事業が増加したためである。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人件費は、住民一人あたり</a:t>
          </a:r>
          <a:r>
            <a:rPr kumimoji="1" lang="en-US" altLang="ja-JP" sz="1100">
              <a:latin typeface="ＭＳ Ｐゴシック" panose="020B0600070205080204" pitchFamily="50" charset="-128"/>
              <a:ea typeface="ＭＳ Ｐゴシック" panose="020B0600070205080204" pitchFamily="50" charset="-128"/>
            </a:rPr>
            <a:t>86,695</a:t>
          </a:r>
          <a:r>
            <a:rPr kumimoji="1" lang="ja-JP" altLang="en-US" sz="1100">
              <a:latin typeface="ＭＳ Ｐゴシック" panose="020B0600070205080204" pitchFamily="50" charset="-128"/>
              <a:ea typeface="ＭＳ Ｐゴシック" panose="020B0600070205080204" pitchFamily="50" charset="-128"/>
            </a:rPr>
            <a:t>円であり、前年度から</a:t>
          </a:r>
          <a:r>
            <a:rPr kumimoji="1" lang="en-US" altLang="ja-JP" sz="1100">
              <a:latin typeface="ＭＳ Ｐゴシック" panose="020B0600070205080204" pitchFamily="50" charset="-128"/>
              <a:ea typeface="ＭＳ Ｐゴシック" panose="020B0600070205080204" pitchFamily="50" charset="-128"/>
            </a:rPr>
            <a:t>9,115</a:t>
          </a:r>
          <a:r>
            <a:rPr kumimoji="1" lang="ja-JP" altLang="en-US" sz="1100">
              <a:latin typeface="ＭＳ Ｐゴシック" panose="020B0600070205080204" pitchFamily="50" charset="-128"/>
              <a:ea typeface="ＭＳ Ｐゴシック" panose="020B0600070205080204" pitchFamily="50" charset="-128"/>
            </a:rPr>
            <a:t>円増加している。主な要因としては、人事院勧告に基づく給与改定や会計年度任用職員への勤勉手当の支給開始等により増加したためである。</a:t>
          </a:r>
        </a:p>
        <a:p>
          <a:r>
            <a:rPr kumimoji="1" lang="ja-JP" altLang="en-US" sz="1100">
              <a:latin typeface="ＭＳ Ｐゴシック" panose="020B0600070205080204" pitchFamily="50" charset="-128"/>
              <a:ea typeface="ＭＳ Ｐゴシック" panose="020B0600070205080204" pitchFamily="50" charset="-128"/>
            </a:rPr>
            <a:t>扶助費は、住民一人あたり</a:t>
          </a:r>
          <a:r>
            <a:rPr kumimoji="1" lang="en-US" altLang="ja-JP" sz="1100">
              <a:latin typeface="ＭＳ Ｐゴシック" panose="020B0600070205080204" pitchFamily="50" charset="-128"/>
              <a:ea typeface="ＭＳ Ｐゴシック" panose="020B0600070205080204" pitchFamily="50" charset="-128"/>
            </a:rPr>
            <a:t>135,183</a:t>
          </a:r>
          <a:r>
            <a:rPr kumimoji="1" lang="ja-JP" altLang="en-US" sz="1100">
              <a:latin typeface="ＭＳ Ｐゴシック" panose="020B0600070205080204" pitchFamily="50" charset="-128"/>
              <a:ea typeface="ＭＳ Ｐゴシック" panose="020B0600070205080204" pitchFamily="50" charset="-128"/>
            </a:rPr>
            <a:t>円であり、前年度から</a:t>
          </a:r>
          <a:r>
            <a:rPr kumimoji="1" lang="en-US" altLang="ja-JP" sz="1100">
              <a:latin typeface="ＭＳ Ｐゴシック" panose="020B0600070205080204" pitchFamily="50" charset="-128"/>
              <a:ea typeface="ＭＳ Ｐゴシック" panose="020B0600070205080204" pitchFamily="50" charset="-128"/>
            </a:rPr>
            <a:t>7,585</a:t>
          </a:r>
          <a:r>
            <a:rPr kumimoji="1" lang="ja-JP" altLang="en-US" sz="1100">
              <a:latin typeface="ＭＳ Ｐゴシック" panose="020B0600070205080204" pitchFamily="50" charset="-128"/>
              <a:ea typeface="ＭＳ Ｐゴシック" panose="020B0600070205080204" pitchFamily="50" charset="-128"/>
            </a:rPr>
            <a:t>円増加している。主な要因としては、低所得者支援・定額減税補足給付金支給事業等が増加したためである。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solidFill>
                <a:srgbClr val="FF0000"/>
              </a:solidFill>
              <a:latin typeface="ＭＳ Ｐゴシック" panose="020B0600070205080204" pitchFamily="50" charset="-128"/>
              <a:ea typeface="ＭＳ Ｐゴシック" panose="020B0600070205080204" pitchFamily="50" charset="-128"/>
            </a:rPr>
            <a:t>　</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今後、社会保障経費の充実等による扶助費の増加や、老朽化する公共施設等の維持補修経費の増加に加え、やすらぎ苑整備事業や小松認定こども園整備事業等の大型事業の実施による地方債の借り入れも見込まれていることから、引き続き、事業実施方法や事業規模の適正化、費用対効果を十分考慮し、歳入・歳出両面による取組を推進し、持続可能な財政基盤の確立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愛媛県西条市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103,413
101,406
510.04
59,713,777
56,027,250
3,561,076
30,108,263
58,367,801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43.2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91258</xdr:rowOff>
    </xdr:from>
    <xdr:to>
      <xdr:col>24</xdr:col>
      <xdr:colOff>62865</xdr:colOff>
      <xdr:row>38</xdr:row>
      <xdr:rowOff>139700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063308"/>
          <a:ext cx="1270" cy="15914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143527</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65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139700</xdr:rowOff>
    </xdr:from>
    <xdr:to>
      <xdr:col>24</xdr:col>
      <xdr:colOff>152400</xdr:colOff>
      <xdr:row>38</xdr:row>
      <xdr:rowOff>139700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37935</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4838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3,382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91258</xdr:rowOff>
    </xdr:from>
    <xdr:to>
      <xdr:col>24</xdr:col>
      <xdr:colOff>152400</xdr:colOff>
      <xdr:row>29</xdr:row>
      <xdr:rowOff>91258</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063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47716</xdr:rowOff>
    </xdr:from>
    <xdr:to>
      <xdr:col>24</xdr:col>
      <xdr:colOff>63500</xdr:colOff>
      <xdr:row>31</xdr:row>
      <xdr:rowOff>50981</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5362666"/>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21607</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58509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43180</xdr:rowOff>
    </xdr:from>
    <xdr:to>
      <xdr:col>24</xdr:col>
      <xdr:colOff>114300</xdr:colOff>
      <xdr:row>34</xdr:row>
      <xdr:rowOff>144780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5872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31</xdr:row>
      <xdr:rowOff>50981</xdr:rowOff>
    </xdr:from>
    <xdr:to>
      <xdr:col>19</xdr:col>
      <xdr:colOff>177800</xdr:colOff>
      <xdr:row>33</xdr:row>
      <xdr:rowOff>111942</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5365931"/>
          <a:ext cx="889000" cy="403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132443</xdr:rowOff>
    </xdr:from>
    <xdr:to>
      <xdr:col>20</xdr:col>
      <xdr:colOff>38100</xdr:colOff>
      <xdr:row>35</xdr:row>
      <xdr:rowOff>62593</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5961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53720</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6054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111942</xdr:rowOff>
    </xdr:from>
    <xdr:to>
      <xdr:col>15</xdr:col>
      <xdr:colOff>50800</xdr:colOff>
      <xdr:row>34</xdr:row>
      <xdr:rowOff>50437</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5769792"/>
          <a:ext cx="889000" cy="109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168366</xdr:rowOff>
    </xdr:from>
    <xdr:to>
      <xdr:col>15</xdr:col>
      <xdr:colOff>101600</xdr:colOff>
      <xdr:row>35</xdr:row>
      <xdr:rowOff>98516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5997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89643</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6090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67310</xdr:rowOff>
    </xdr:from>
    <xdr:to>
      <xdr:col>10</xdr:col>
      <xdr:colOff>114300</xdr:colOff>
      <xdr:row>34</xdr:row>
      <xdr:rowOff>50437</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a:off x="1130300" y="5725160"/>
          <a:ext cx="889000" cy="154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29573</xdr:rowOff>
    </xdr:from>
    <xdr:to>
      <xdr:col>10</xdr:col>
      <xdr:colOff>165100</xdr:colOff>
      <xdr:row>35</xdr:row>
      <xdr:rowOff>131173</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030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122300</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6123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74204</xdr:rowOff>
    </xdr:from>
    <xdr:to>
      <xdr:col>6</xdr:col>
      <xdr:colOff>38100</xdr:colOff>
      <xdr:row>34</xdr:row>
      <xdr:rowOff>4354</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5732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166931</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5824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30</xdr:row>
      <xdr:rowOff>168366</xdr:rowOff>
    </xdr:from>
    <xdr:to>
      <xdr:col>24</xdr:col>
      <xdr:colOff>114300</xdr:colOff>
      <xdr:row>31</xdr:row>
      <xdr:rowOff>98516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5311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19793</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5163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181</xdr:rowOff>
    </xdr:from>
    <xdr:to>
      <xdr:col>20</xdr:col>
      <xdr:colOff>38100</xdr:colOff>
      <xdr:row>31</xdr:row>
      <xdr:rowOff>101781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5315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29</xdr:row>
      <xdr:rowOff>118308</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5090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61142</xdr:rowOff>
    </xdr:from>
    <xdr:to>
      <xdr:col>15</xdr:col>
      <xdr:colOff>101600</xdr:colOff>
      <xdr:row>33</xdr:row>
      <xdr:rowOff>162742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5718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7819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5494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171087</xdr:rowOff>
    </xdr:from>
    <xdr:to>
      <xdr:col>10</xdr:col>
      <xdr:colOff>165100</xdr:colOff>
      <xdr:row>34</xdr:row>
      <xdr:rowOff>101237</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5828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117764</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5604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16510</xdr:rowOff>
    </xdr:from>
    <xdr:to>
      <xdr:col>6</xdr:col>
      <xdr:colOff>38100</xdr:colOff>
      <xdr:row>33</xdr:row>
      <xdr:rowOff>118110</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567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134637</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5449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a:extLst>
            <a:ext uri="{FF2B5EF4-FFF2-40B4-BE49-F238E27FC236}">
              <a16:creationId xmlns:a16="http://schemas.microsoft.com/office/drawing/2014/main" id="{00000000-0008-0000-0700-000072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7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総務費グラフ枠">
          <a:extLst>
            <a:ext uri="{FF2B5EF4-FFF2-40B4-BE49-F238E27FC236}">
              <a16:creationId xmlns:a16="http://schemas.microsoft.com/office/drawing/2014/main" id="{00000000-0008-0000-07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136151</xdr:rowOff>
    </xdr:from>
    <xdr:to>
      <xdr:col>24</xdr:col>
      <xdr:colOff>62865</xdr:colOff>
      <xdr:row>59</xdr:row>
      <xdr:rowOff>23713</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4633595" y="9051551"/>
          <a:ext cx="1270" cy="1087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27540</xdr:rowOff>
    </xdr:from>
    <xdr:ext cx="534377" cy="259045"/>
    <xdr:sp macro="" textlink="">
      <xdr:nvSpPr>
        <xdr:cNvPr id="119" name="総務費最小値テキスト">
          <a:extLst>
            <a:ext uri="{FF2B5EF4-FFF2-40B4-BE49-F238E27FC236}">
              <a16:creationId xmlns:a16="http://schemas.microsoft.com/office/drawing/2014/main" id="{00000000-0008-0000-0700-000077000000}"/>
            </a:ext>
          </a:extLst>
        </xdr:cNvPr>
        <xdr:cNvSpPr txBox="1"/>
      </xdr:nvSpPr>
      <xdr:spPr>
        <a:xfrm>
          <a:off x="4686300" y="10143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23713</xdr:rowOff>
    </xdr:from>
    <xdr:to>
      <xdr:col>24</xdr:col>
      <xdr:colOff>152400</xdr:colOff>
      <xdr:row>59</xdr:row>
      <xdr:rowOff>23713</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4546600" y="10139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82828</xdr:rowOff>
    </xdr:from>
    <xdr:ext cx="599010" cy="259045"/>
    <xdr:sp macro="" textlink="">
      <xdr:nvSpPr>
        <xdr:cNvPr id="121" name="総務費最大値テキスト">
          <a:extLst>
            <a:ext uri="{FF2B5EF4-FFF2-40B4-BE49-F238E27FC236}">
              <a16:creationId xmlns:a16="http://schemas.microsoft.com/office/drawing/2014/main" id="{00000000-0008-0000-0700-000079000000}"/>
            </a:ext>
          </a:extLst>
        </xdr:cNvPr>
        <xdr:cNvSpPr txBox="1"/>
      </xdr:nvSpPr>
      <xdr:spPr>
        <a:xfrm>
          <a:off x="4686300" y="8826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136,826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136151</xdr:rowOff>
    </xdr:from>
    <xdr:to>
      <xdr:col>24</xdr:col>
      <xdr:colOff>152400</xdr:colOff>
      <xdr:row>52</xdr:row>
      <xdr:rowOff>136151</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4546600" y="90515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144522</xdr:rowOff>
    </xdr:from>
    <xdr:to>
      <xdr:col>24</xdr:col>
      <xdr:colOff>63500</xdr:colOff>
      <xdr:row>57</xdr:row>
      <xdr:rowOff>66167</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3797300" y="9745722"/>
          <a:ext cx="838200" cy="93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154471</xdr:rowOff>
    </xdr:from>
    <xdr:ext cx="534377" cy="259045"/>
    <xdr:sp macro="" textlink="">
      <xdr:nvSpPr>
        <xdr:cNvPr id="124" name="総務費平均値テキスト">
          <a:extLst>
            <a:ext uri="{FF2B5EF4-FFF2-40B4-BE49-F238E27FC236}">
              <a16:creationId xmlns:a16="http://schemas.microsoft.com/office/drawing/2014/main" id="{00000000-0008-0000-0700-00007C000000}"/>
            </a:ext>
          </a:extLst>
        </xdr:cNvPr>
        <xdr:cNvSpPr txBox="1"/>
      </xdr:nvSpPr>
      <xdr:spPr>
        <a:xfrm>
          <a:off x="4686300" y="95842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131594</xdr:rowOff>
    </xdr:from>
    <xdr:to>
      <xdr:col>24</xdr:col>
      <xdr:colOff>114300</xdr:colOff>
      <xdr:row>57</xdr:row>
      <xdr:rowOff>61744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4584700" y="9732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144522</xdr:rowOff>
    </xdr:from>
    <xdr:to>
      <xdr:col>19</xdr:col>
      <xdr:colOff>177800</xdr:colOff>
      <xdr:row>56</xdr:row>
      <xdr:rowOff>152709</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908300" y="9745722"/>
          <a:ext cx="889000" cy="8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62840</xdr:rowOff>
    </xdr:from>
    <xdr:to>
      <xdr:col>20</xdr:col>
      <xdr:colOff>38100</xdr:colOff>
      <xdr:row>57</xdr:row>
      <xdr:rowOff>164440</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3746500" y="9835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155567</xdr:rowOff>
    </xdr:from>
    <xdr:ext cx="534377"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3530111" y="9928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63304</xdr:rowOff>
    </xdr:from>
    <xdr:to>
      <xdr:col>15</xdr:col>
      <xdr:colOff>50800</xdr:colOff>
      <xdr:row>56</xdr:row>
      <xdr:rowOff>152709</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2019300" y="9664504"/>
          <a:ext cx="889000" cy="89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59727</xdr:rowOff>
    </xdr:from>
    <xdr:to>
      <xdr:col>15</xdr:col>
      <xdr:colOff>101600</xdr:colOff>
      <xdr:row>57</xdr:row>
      <xdr:rowOff>161327</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2857500" y="9832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152454</xdr:rowOff>
    </xdr:from>
    <xdr:ext cx="534377"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641111" y="9925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113716</xdr:rowOff>
    </xdr:from>
    <xdr:to>
      <xdr:col>10</xdr:col>
      <xdr:colOff>114300</xdr:colOff>
      <xdr:row>56</xdr:row>
      <xdr:rowOff>63304</xdr:rowOff>
    </xdr:to>
    <xdr:cxnSp macro="">
      <xdr:nvCxnSpPr>
        <xdr:cNvPr id="132" name="直線コネクタ 131">
          <a:extLst>
            <a:ext uri="{FF2B5EF4-FFF2-40B4-BE49-F238E27FC236}">
              <a16:creationId xmlns:a16="http://schemas.microsoft.com/office/drawing/2014/main" id="{00000000-0008-0000-0700-000084000000}"/>
            </a:ext>
          </a:extLst>
        </xdr:cNvPr>
        <xdr:cNvCxnSpPr/>
      </xdr:nvCxnSpPr>
      <xdr:spPr>
        <a:xfrm>
          <a:off x="1130300" y="8857666"/>
          <a:ext cx="889000" cy="806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40796</xdr:rowOff>
    </xdr:from>
    <xdr:to>
      <xdr:col>10</xdr:col>
      <xdr:colOff>165100</xdr:colOff>
      <xdr:row>57</xdr:row>
      <xdr:rowOff>142396</xdr:rowOff>
    </xdr:to>
    <xdr:sp macro="" textlink="">
      <xdr:nvSpPr>
        <xdr:cNvPr id="133" name="フローチャート: 判断 132">
          <a:extLst>
            <a:ext uri="{FF2B5EF4-FFF2-40B4-BE49-F238E27FC236}">
              <a16:creationId xmlns:a16="http://schemas.microsoft.com/office/drawing/2014/main" id="{00000000-0008-0000-0700-000085000000}"/>
            </a:ext>
          </a:extLst>
        </xdr:cNvPr>
        <xdr:cNvSpPr/>
      </xdr:nvSpPr>
      <xdr:spPr>
        <a:xfrm>
          <a:off x="1968500" y="9813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133523</xdr:rowOff>
    </xdr:from>
    <xdr:ext cx="534377"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1752111" y="9906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122189</xdr:rowOff>
    </xdr:from>
    <xdr:to>
      <xdr:col>6</xdr:col>
      <xdr:colOff>38100</xdr:colOff>
      <xdr:row>51</xdr:row>
      <xdr:rowOff>52339</xdr:rowOff>
    </xdr:to>
    <xdr:sp macro="" textlink="">
      <xdr:nvSpPr>
        <xdr:cNvPr id="135" name="フローチャート: 判断 134">
          <a:extLst>
            <a:ext uri="{FF2B5EF4-FFF2-40B4-BE49-F238E27FC236}">
              <a16:creationId xmlns:a16="http://schemas.microsoft.com/office/drawing/2014/main" id="{00000000-0008-0000-0700-000087000000}"/>
            </a:ext>
          </a:extLst>
        </xdr:cNvPr>
        <xdr:cNvSpPr/>
      </xdr:nvSpPr>
      <xdr:spPr>
        <a:xfrm>
          <a:off x="1079500" y="8694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68866</xdr:rowOff>
    </xdr:from>
    <xdr:ext cx="59901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830795" y="8469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15367</xdr:rowOff>
    </xdr:from>
    <xdr:to>
      <xdr:col>24</xdr:col>
      <xdr:colOff>114300</xdr:colOff>
      <xdr:row>57</xdr:row>
      <xdr:rowOff>116967</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4584700" y="9788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165244</xdr:rowOff>
    </xdr:from>
    <xdr:ext cx="534377" cy="259045"/>
    <xdr:sp macro="" textlink="">
      <xdr:nvSpPr>
        <xdr:cNvPr id="143" name="総務費該当値テキスト">
          <a:extLst>
            <a:ext uri="{FF2B5EF4-FFF2-40B4-BE49-F238E27FC236}">
              <a16:creationId xmlns:a16="http://schemas.microsoft.com/office/drawing/2014/main" id="{00000000-0008-0000-0700-00008F000000}"/>
            </a:ext>
          </a:extLst>
        </xdr:cNvPr>
        <xdr:cNvSpPr txBox="1"/>
      </xdr:nvSpPr>
      <xdr:spPr>
        <a:xfrm>
          <a:off x="4686300" y="9766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93722</xdr:rowOff>
    </xdr:from>
    <xdr:to>
      <xdr:col>20</xdr:col>
      <xdr:colOff>38100</xdr:colOff>
      <xdr:row>57</xdr:row>
      <xdr:rowOff>23872</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3746500" y="9694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40399</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3530111" y="9470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101909</xdr:rowOff>
    </xdr:from>
    <xdr:to>
      <xdr:col>15</xdr:col>
      <xdr:colOff>101600</xdr:colOff>
      <xdr:row>57</xdr:row>
      <xdr:rowOff>32059</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2857500" y="9703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48586</xdr:rowOff>
    </xdr:from>
    <xdr:ext cx="534377"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2641111" y="9478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12504</xdr:rowOff>
    </xdr:from>
    <xdr:to>
      <xdr:col>10</xdr:col>
      <xdr:colOff>165100</xdr:colOff>
      <xdr:row>56</xdr:row>
      <xdr:rowOff>114104</xdr:rowOff>
    </xdr:to>
    <xdr:sp macro="" textlink="">
      <xdr:nvSpPr>
        <xdr:cNvPr id="148" name="楕円 147">
          <a:extLst>
            <a:ext uri="{FF2B5EF4-FFF2-40B4-BE49-F238E27FC236}">
              <a16:creationId xmlns:a16="http://schemas.microsoft.com/office/drawing/2014/main" id="{00000000-0008-0000-0700-000094000000}"/>
            </a:ext>
          </a:extLst>
        </xdr:cNvPr>
        <xdr:cNvSpPr/>
      </xdr:nvSpPr>
      <xdr:spPr>
        <a:xfrm>
          <a:off x="1968500" y="9613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130631</xdr:rowOff>
    </xdr:from>
    <xdr:ext cx="534377" cy="259045"/>
    <xdr:sp macro="" textlink="">
      <xdr:nvSpPr>
        <xdr:cNvPr id="149" name="テキスト ボックス 148">
          <a:extLst>
            <a:ext uri="{FF2B5EF4-FFF2-40B4-BE49-F238E27FC236}">
              <a16:creationId xmlns:a16="http://schemas.microsoft.com/office/drawing/2014/main" id="{00000000-0008-0000-0700-000095000000}"/>
            </a:ext>
          </a:extLst>
        </xdr:cNvPr>
        <xdr:cNvSpPr txBox="1"/>
      </xdr:nvSpPr>
      <xdr:spPr>
        <a:xfrm>
          <a:off x="1752111" y="9388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62916</xdr:rowOff>
    </xdr:from>
    <xdr:to>
      <xdr:col>6</xdr:col>
      <xdr:colOff>38100</xdr:colOff>
      <xdr:row>51</xdr:row>
      <xdr:rowOff>164516</xdr:rowOff>
    </xdr:to>
    <xdr:sp macro="" textlink="">
      <xdr:nvSpPr>
        <xdr:cNvPr id="150" name="楕円 149">
          <a:extLst>
            <a:ext uri="{FF2B5EF4-FFF2-40B4-BE49-F238E27FC236}">
              <a16:creationId xmlns:a16="http://schemas.microsoft.com/office/drawing/2014/main" id="{00000000-0008-0000-0700-000096000000}"/>
            </a:ext>
          </a:extLst>
        </xdr:cNvPr>
        <xdr:cNvSpPr/>
      </xdr:nvSpPr>
      <xdr:spPr>
        <a:xfrm>
          <a:off x="1079500" y="8806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155643</xdr:rowOff>
    </xdr:from>
    <xdr:ext cx="599010" cy="259045"/>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830795" y="88995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7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7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4" name="テキスト ボックス 173">
          <a:extLst>
            <a:ext uri="{FF2B5EF4-FFF2-40B4-BE49-F238E27FC236}">
              <a16:creationId xmlns:a16="http://schemas.microsoft.com/office/drawing/2014/main" id="{00000000-0008-0000-0700-0000AE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5" name="民生費グラフ枠">
          <a:extLst>
            <a:ext uri="{FF2B5EF4-FFF2-40B4-BE49-F238E27FC236}">
              <a16:creationId xmlns:a16="http://schemas.microsoft.com/office/drawing/2014/main" id="{00000000-0008-0000-0700-0000AF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104877</xdr:rowOff>
    </xdr:from>
    <xdr:to>
      <xdr:col>24</xdr:col>
      <xdr:colOff>62865</xdr:colOff>
      <xdr:row>78</xdr:row>
      <xdr:rowOff>57099</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4633595" y="12106377"/>
          <a:ext cx="1270" cy="1323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60926</xdr:rowOff>
    </xdr:from>
    <xdr:ext cx="599010" cy="259045"/>
    <xdr:sp macro="" textlink="">
      <xdr:nvSpPr>
        <xdr:cNvPr id="177" name="民生費最小値テキスト">
          <a:extLst>
            <a:ext uri="{FF2B5EF4-FFF2-40B4-BE49-F238E27FC236}">
              <a16:creationId xmlns:a16="http://schemas.microsoft.com/office/drawing/2014/main" id="{00000000-0008-0000-0700-0000B1000000}"/>
            </a:ext>
          </a:extLst>
        </xdr:cNvPr>
        <xdr:cNvSpPr txBox="1"/>
      </xdr:nvSpPr>
      <xdr:spPr>
        <a:xfrm>
          <a:off x="4686300" y="13434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57099</xdr:rowOff>
    </xdr:from>
    <xdr:to>
      <xdr:col>24</xdr:col>
      <xdr:colOff>152400</xdr:colOff>
      <xdr:row>78</xdr:row>
      <xdr:rowOff>57099</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3430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51554</xdr:rowOff>
    </xdr:from>
    <xdr:ext cx="599010" cy="259045"/>
    <xdr:sp macro="" textlink="">
      <xdr:nvSpPr>
        <xdr:cNvPr id="179" name="民生費最大値テキスト">
          <a:extLst>
            <a:ext uri="{FF2B5EF4-FFF2-40B4-BE49-F238E27FC236}">
              <a16:creationId xmlns:a16="http://schemas.microsoft.com/office/drawing/2014/main" id="{00000000-0008-0000-0700-0000B3000000}"/>
            </a:ext>
          </a:extLst>
        </xdr:cNvPr>
        <xdr:cNvSpPr txBox="1"/>
      </xdr:nvSpPr>
      <xdr:spPr>
        <a:xfrm>
          <a:off x="4686300" y="11881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217,828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104877</xdr:rowOff>
    </xdr:from>
    <xdr:to>
      <xdr:col>24</xdr:col>
      <xdr:colOff>152400</xdr:colOff>
      <xdr:row>70</xdr:row>
      <xdr:rowOff>104877</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4546600" y="12106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71</xdr:row>
      <xdr:rowOff>170694</xdr:rowOff>
    </xdr:from>
    <xdr:to>
      <xdr:col>24</xdr:col>
      <xdr:colOff>63500</xdr:colOff>
      <xdr:row>72</xdr:row>
      <xdr:rowOff>158045</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3797300" y="12343644"/>
          <a:ext cx="838200" cy="158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166635</xdr:rowOff>
    </xdr:from>
    <xdr:ext cx="599010" cy="259045"/>
    <xdr:sp macro="" textlink="">
      <xdr:nvSpPr>
        <xdr:cNvPr id="182" name="民生費平均値テキスト">
          <a:extLst>
            <a:ext uri="{FF2B5EF4-FFF2-40B4-BE49-F238E27FC236}">
              <a16:creationId xmlns:a16="http://schemas.microsoft.com/office/drawing/2014/main" id="{00000000-0008-0000-0700-0000B6000000}"/>
            </a:ext>
          </a:extLst>
        </xdr:cNvPr>
        <xdr:cNvSpPr txBox="1"/>
      </xdr:nvSpPr>
      <xdr:spPr>
        <a:xfrm>
          <a:off x="4686300" y="126824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16758</xdr:rowOff>
    </xdr:from>
    <xdr:to>
      <xdr:col>24</xdr:col>
      <xdr:colOff>114300</xdr:colOff>
      <xdr:row>74</xdr:row>
      <xdr:rowOff>118358</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4584700" y="12704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72</xdr:row>
      <xdr:rowOff>158045</xdr:rowOff>
    </xdr:from>
    <xdr:to>
      <xdr:col>19</xdr:col>
      <xdr:colOff>177800</xdr:colOff>
      <xdr:row>74</xdr:row>
      <xdr:rowOff>197</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2908300" y="12502445"/>
          <a:ext cx="889000" cy="185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106979</xdr:rowOff>
    </xdr:from>
    <xdr:to>
      <xdr:col>20</xdr:col>
      <xdr:colOff>38100</xdr:colOff>
      <xdr:row>76</xdr:row>
      <xdr:rowOff>37130</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3746500" y="1296572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28255</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3497795" y="13058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109772</xdr:rowOff>
    </xdr:from>
    <xdr:to>
      <xdr:col>15</xdr:col>
      <xdr:colOff>50800</xdr:colOff>
      <xdr:row>74</xdr:row>
      <xdr:rowOff>197</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a:off x="2019300" y="12625622"/>
          <a:ext cx="889000" cy="61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107017</xdr:rowOff>
    </xdr:from>
    <xdr:to>
      <xdr:col>15</xdr:col>
      <xdr:colOff>101600</xdr:colOff>
      <xdr:row>77</xdr:row>
      <xdr:rowOff>37167</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2857500" y="13137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28294</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608795" y="132299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109772</xdr:rowOff>
    </xdr:from>
    <xdr:to>
      <xdr:col>10</xdr:col>
      <xdr:colOff>114300</xdr:colOff>
      <xdr:row>76</xdr:row>
      <xdr:rowOff>81731</xdr:rowOff>
    </xdr:to>
    <xdr:cxnSp macro="">
      <xdr:nvCxnSpPr>
        <xdr:cNvPr id="190" name="直線コネクタ 189">
          <a:extLst>
            <a:ext uri="{FF2B5EF4-FFF2-40B4-BE49-F238E27FC236}">
              <a16:creationId xmlns:a16="http://schemas.microsoft.com/office/drawing/2014/main" id="{00000000-0008-0000-0700-0000BE000000}"/>
            </a:ext>
          </a:extLst>
        </xdr:cNvPr>
        <xdr:cNvCxnSpPr/>
      </xdr:nvCxnSpPr>
      <xdr:spPr>
        <a:xfrm flipV="1">
          <a:off x="1130300" y="12625622"/>
          <a:ext cx="889000" cy="486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110274</xdr:rowOff>
    </xdr:from>
    <xdr:to>
      <xdr:col>10</xdr:col>
      <xdr:colOff>165100</xdr:colOff>
      <xdr:row>76</xdr:row>
      <xdr:rowOff>40424</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968500" y="12969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31551</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719795" y="13061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73</xdr:row>
      <xdr:rowOff>76194</xdr:rowOff>
    </xdr:from>
    <xdr:to>
      <xdr:col>6</xdr:col>
      <xdr:colOff>38100</xdr:colOff>
      <xdr:row>74</xdr:row>
      <xdr:rowOff>6344</xdr:rowOff>
    </xdr:to>
    <xdr:sp macro="" textlink="">
      <xdr:nvSpPr>
        <xdr:cNvPr id="193" name="フローチャート: 判断 192">
          <a:extLst>
            <a:ext uri="{FF2B5EF4-FFF2-40B4-BE49-F238E27FC236}">
              <a16:creationId xmlns:a16="http://schemas.microsoft.com/office/drawing/2014/main" id="{00000000-0008-0000-0700-0000C1000000}"/>
            </a:ext>
          </a:extLst>
        </xdr:cNvPr>
        <xdr:cNvSpPr/>
      </xdr:nvSpPr>
      <xdr:spPr>
        <a:xfrm>
          <a:off x="1079500" y="12592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72</xdr:row>
      <xdr:rowOff>22871</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830795" y="12367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71</xdr:row>
      <xdr:rowOff>119894</xdr:rowOff>
    </xdr:from>
    <xdr:to>
      <xdr:col>24</xdr:col>
      <xdr:colOff>114300</xdr:colOff>
      <xdr:row>72</xdr:row>
      <xdr:rowOff>50044</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4584700" y="12292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70</xdr:row>
      <xdr:rowOff>142771</xdr:rowOff>
    </xdr:from>
    <xdr:ext cx="599010" cy="259045"/>
    <xdr:sp macro="" textlink="">
      <xdr:nvSpPr>
        <xdr:cNvPr id="201" name="民生費該当値テキスト">
          <a:extLst>
            <a:ext uri="{FF2B5EF4-FFF2-40B4-BE49-F238E27FC236}">
              <a16:creationId xmlns:a16="http://schemas.microsoft.com/office/drawing/2014/main" id="{00000000-0008-0000-0700-0000C9000000}"/>
            </a:ext>
          </a:extLst>
        </xdr:cNvPr>
        <xdr:cNvSpPr txBox="1"/>
      </xdr:nvSpPr>
      <xdr:spPr>
        <a:xfrm>
          <a:off x="4686300" y="12144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72</xdr:row>
      <xdr:rowOff>107245</xdr:rowOff>
    </xdr:from>
    <xdr:to>
      <xdr:col>20</xdr:col>
      <xdr:colOff>38100</xdr:colOff>
      <xdr:row>73</xdr:row>
      <xdr:rowOff>37395</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3746500" y="12451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71</xdr:row>
      <xdr:rowOff>53922</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3497795" y="12226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73</xdr:row>
      <xdr:rowOff>120847</xdr:rowOff>
    </xdr:from>
    <xdr:to>
      <xdr:col>15</xdr:col>
      <xdr:colOff>101600</xdr:colOff>
      <xdr:row>74</xdr:row>
      <xdr:rowOff>50997</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2857500" y="12636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72</xdr:row>
      <xdr:rowOff>67524</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2608795" y="12411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58972</xdr:rowOff>
    </xdr:from>
    <xdr:to>
      <xdr:col>10</xdr:col>
      <xdr:colOff>165100</xdr:colOff>
      <xdr:row>73</xdr:row>
      <xdr:rowOff>160572</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968500" y="12574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5649</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1719795" y="12350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30931</xdr:rowOff>
    </xdr:from>
    <xdr:to>
      <xdr:col>6</xdr:col>
      <xdr:colOff>38100</xdr:colOff>
      <xdr:row>76</xdr:row>
      <xdr:rowOff>132531</xdr:rowOff>
    </xdr:to>
    <xdr:sp macro="" textlink="">
      <xdr:nvSpPr>
        <xdr:cNvPr id="208" name="楕円 207">
          <a:extLst>
            <a:ext uri="{FF2B5EF4-FFF2-40B4-BE49-F238E27FC236}">
              <a16:creationId xmlns:a16="http://schemas.microsoft.com/office/drawing/2014/main" id="{00000000-0008-0000-0700-0000D0000000}"/>
            </a:ext>
          </a:extLst>
        </xdr:cNvPr>
        <xdr:cNvSpPr/>
      </xdr:nvSpPr>
      <xdr:spPr>
        <a:xfrm>
          <a:off x="1079500" y="13061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123658</xdr:rowOff>
    </xdr:from>
    <xdr:ext cx="599010" cy="259045"/>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830795" y="13153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7" name="正方形/長方形 216">
          <a:extLst>
            <a:ext uri="{FF2B5EF4-FFF2-40B4-BE49-F238E27FC236}">
              <a16:creationId xmlns:a16="http://schemas.microsoft.com/office/drawing/2014/main" id="{00000000-0008-0000-0700-0000D9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92727</xdr:rowOff>
    </xdr:from>
    <xdr:ext cx="53129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230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衛生費グラフ枠">
          <a:extLst>
            <a:ext uri="{FF2B5EF4-FFF2-40B4-BE49-F238E27FC236}">
              <a16:creationId xmlns:a16="http://schemas.microsoft.com/office/drawing/2014/main" id="{00000000-0008-0000-07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163361</xdr:rowOff>
    </xdr:from>
    <xdr:to>
      <xdr:col>24</xdr:col>
      <xdr:colOff>62865</xdr:colOff>
      <xdr:row>99</xdr:row>
      <xdr:rowOff>52794</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4633595" y="15765311"/>
          <a:ext cx="1270" cy="12610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56621</xdr:rowOff>
    </xdr:from>
    <xdr:ext cx="534377" cy="259045"/>
    <xdr:sp macro="" textlink="">
      <xdr:nvSpPr>
        <xdr:cNvPr id="235" name="衛生費最小値テキスト">
          <a:extLst>
            <a:ext uri="{FF2B5EF4-FFF2-40B4-BE49-F238E27FC236}">
              <a16:creationId xmlns:a16="http://schemas.microsoft.com/office/drawing/2014/main" id="{00000000-0008-0000-0700-0000EB000000}"/>
            </a:ext>
          </a:extLst>
        </xdr:cNvPr>
        <xdr:cNvSpPr txBox="1"/>
      </xdr:nvSpPr>
      <xdr:spPr>
        <a:xfrm>
          <a:off x="4686300" y="17030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52794</xdr:rowOff>
    </xdr:from>
    <xdr:to>
      <xdr:col>24</xdr:col>
      <xdr:colOff>152400</xdr:colOff>
      <xdr:row>99</xdr:row>
      <xdr:rowOff>52794</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7026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110038</xdr:rowOff>
    </xdr:from>
    <xdr:ext cx="534377" cy="259045"/>
    <xdr:sp macro="" textlink="">
      <xdr:nvSpPr>
        <xdr:cNvPr id="237" name="衛生費最大値テキスト">
          <a:extLst>
            <a:ext uri="{FF2B5EF4-FFF2-40B4-BE49-F238E27FC236}">
              <a16:creationId xmlns:a16="http://schemas.microsoft.com/office/drawing/2014/main" id="{00000000-0008-0000-0700-0000ED000000}"/>
            </a:ext>
          </a:extLst>
        </xdr:cNvPr>
        <xdr:cNvSpPr txBox="1"/>
      </xdr:nvSpPr>
      <xdr:spPr>
        <a:xfrm>
          <a:off x="4686300" y="15540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62,879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163361</xdr:rowOff>
    </xdr:from>
    <xdr:to>
      <xdr:col>24</xdr:col>
      <xdr:colOff>152400</xdr:colOff>
      <xdr:row>91</xdr:row>
      <xdr:rowOff>163361</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4546600" y="15765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95923</xdr:rowOff>
    </xdr:from>
    <xdr:to>
      <xdr:col>24</xdr:col>
      <xdr:colOff>63500</xdr:colOff>
      <xdr:row>95</xdr:row>
      <xdr:rowOff>123661</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3797300" y="16383673"/>
          <a:ext cx="838200" cy="27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129391</xdr:rowOff>
    </xdr:from>
    <xdr:ext cx="534377" cy="259045"/>
    <xdr:sp macro="" textlink="">
      <xdr:nvSpPr>
        <xdr:cNvPr id="240" name="衛生費平均値テキスト">
          <a:extLst>
            <a:ext uri="{FF2B5EF4-FFF2-40B4-BE49-F238E27FC236}">
              <a16:creationId xmlns:a16="http://schemas.microsoft.com/office/drawing/2014/main" id="{00000000-0008-0000-0700-0000F0000000}"/>
            </a:ext>
          </a:extLst>
        </xdr:cNvPr>
        <xdr:cNvSpPr txBox="1"/>
      </xdr:nvSpPr>
      <xdr:spPr>
        <a:xfrm>
          <a:off x="4686300" y="164171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150964</xdr:rowOff>
    </xdr:from>
    <xdr:to>
      <xdr:col>24</xdr:col>
      <xdr:colOff>114300</xdr:colOff>
      <xdr:row>96</xdr:row>
      <xdr:rowOff>81114</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4584700" y="16438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90</xdr:row>
      <xdr:rowOff>120650</xdr:rowOff>
    </xdr:from>
    <xdr:to>
      <xdr:col>19</xdr:col>
      <xdr:colOff>177800</xdr:colOff>
      <xdr:row>95</xdr:row>
      <xdr:rowOff>95923</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a:off x="2908300" y="15551150"/>
          <a:ext cx="889000" cy="832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139915</xdr:rowOff>
    </xdr:from>
    <xdr:to>
      <xdr:col>20</xdr:col>
      <xdr:colOff>38100</xdr:colOff>
      <xdr:row>96</xdr:row>
      <xdr:rowOff>70065</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3746500" y="16427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61192</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530111" y="16520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90</xdr:row>
      <xdr:rowOff>120650</xdr:rowOff>
    </xdr:from>
    <xdr:to>
      <xdr:col>15</xdr:col>
      <xdr:colOff>50800</xdr:colOff>
      <xdr:row>96</xdr:row>
      <xdr:rowOff>151625</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2019300" y="15551150"/>
          <a:ext cx="889000" cy="1059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118618</xdr:rowOff>
    </xdr:from>
    <xdr:to>
      <xdr:col>15</xdr:col>
      <xdr:colOff>101600</xdr:colOff>
      <xdr:row>96</xdr:row>
      <xdr:rowOff>48768</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2857500" y="16406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39895</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641111" y="16499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151625</xdr:rowOff>
    </xdr:from>
    <xdr:to>
      <xdr:col>10</xdr:col>
      <xdr:colOff>114300</xdr:colOff>
      <xdr:row>99</xdr:row>
      <xdr:rowOff>91960</xdr:rowOff>
    </xdr:to>
    <xdr:cxnSp macro="">
      <xdr:nvCxnSpPr>
        <xdr:cNvPr id="248" name="直線コネクタ 247">
          <a:extLst>
            <a:ext uri="{FF2B5EF4-FFF2-40B4-BE49-F238E27FC236}">
              <a16:creationId xmlns:a16="http://schemas.microsoft.com/office/drawing/2014/main" id="{00000000-0008-0000-0700-0000F8000000}"/>
            </a:ext>
          </a:extLst>
        </xdr:cNvPr>
        <xdr:cNvCxnSpPr/>
      </xdr:nvCxnSpPr>
      <xdr:spPr>
        <a:xfrm flipV="1">
          <a:off x="1130300" y="16610825"/>
          <a:ext cx="889000" cy="454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108789</xdr:rowOff>
    </xdr:from>
    <xdr:to>
      <xdr:col>10</xdr:col>
      <xdr:colOff>165100</xdr:colOff>
      <xdr:row>96</xdr:row>
      <xdr:rowOff>38939</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968500" y="16396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55466</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752111" y="16171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57201</xdr:rowOff>
    </xdr:from>
    <xdr:to>
      <xdr:col>6</xdr:col>
      <xdr:colOff>38100</xdr:colOff>
      <xdr:row>96</xdr:row>
      <xdr:rowOff>158801</xdr:rowOff>
    </xdr:to>
    <xdr:sp macro="" textlink="">
      <xdr:nvSpPr>
        <xdr:cNvPr id="251" name="フローチャート: 判断 250">
          <a:extLst>
            <a:ext uri="{FF2B5EF4-FFF2-40B4-BE49-F238E27FC236}">
              <a16:creationId xmlns:a16="http://schemas.microsoft.com/office/drawing/2014/main" id="{00000000-0008-0000-0700-0000FB000000}"/>
            </a:ext>
          </a:extLst>
        </xdr:cNvPr>
        <xdr:cNvSpPr/>
      </xdr:nvSpPr>
      <xdr:spPr>
        <a:xfrm>
          <a:off x="1079500" y="16516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3878</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863111" y="16291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72861</xdr:rowOff>
    </xdr:from>
    <xdr:to>
      <xdr:col>24</xdr:col>
      <xdr:colOff>114300</xdr:colOff>
      <xdr:row>96</xdr:row>
      <xdr:rowOff>3011</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4584700" y="16360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95738</xdr:rowOff>
    </xdr:from>
    <xdr:ext cx="534377" cy="259045"/>
    <xdr:sp macro="" textlink="">
      <xdr:nvSpPr>
        <xdr:cNvPr id="259" name="衛生費該当値テキスト">
          <a:extLst>
            <a:ext uri="{FF2B5EF4-FFF2-40B4-BE49-F238E27FC236}">
              <a16:creationId xmlns:a16="http://schemas.microsoft.com/office/drawing/2014/main" id="{00000000-0008-0000-0700-000003010000}"/>
            </a:ext>
          </a:extLst>
        </xdr:cNvPr>
        <xdr:cNvSpPr txBox="1"/>
      </xdr:nvSpPr>
      <xdr:spPr>
        <a:xfrm>
          <a:off x="4686300" y="16212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45123</xdr:rowOff>
    </xdr:from>
    <xdr:to>
      <xdr:col>20</xdr:col>
      <xdr:colOff>38100</xdr:colOff>
      <xdr:row>95</xdr:row>
      <xdr:rowOff>146723</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3746500" y="16332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163250</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3530111" y="16108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90</xdr:row>
      <xdr:rowOff>69850</xdr:rowOff>
    </xdr:from>
    <xdr:to>
      <xdr:col>15</xdr:col>
      <xdr:colOff>101600</xdr:colOff>
      <xdr:row>91</xdr:row>
      <xdr:rowOff>0</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2857500" y="15500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89</xdr:row>
      <xdr:rowOff>16527</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2641111" y="15275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100825</xdr:rowOff>
    </xdr:from>
    <xdr:to>
      <xdr:col>10</xdr:col>
      <xdr:colOff>165100</xdr:colOff>
      <xdr:row>97</xdr:row>
      <xdr:rowOff>30975</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968500" y="1656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22102</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1752111" y="16652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41160</xdr:rowOff>
    </xdr:from>
    <xdr:to>
      <xdr:col>6</xdr:col>
      <xdr:colOff>38100</xdr:colOff>
      <xdr:row>99</xdr:row>
      <xdr:rowOff>142760</xdr:rowOff>
    </xdr:to>
    <xdr:sp macro="" textlink="">
      <xdr:nvSpPr>
        <xdr:cNvPr id="266" name="楕円 265">
          <a:extLst>
            <a:ext uri="{FF2B5EF4-FFF2-40B4-BE49-F238E27FC236}">
              <a16:creationId xmlns:a16="http://schemas.microsoft.com/office/drawing/2014/main" id="{00000000-0008-0000-0700-00000A010000}"/>
            </a:ext>
          </a:extLst>
        </xdr:cNvPr>
        <xdr:cNvSpPr/>
      </xdr:nvSpPr>
      <xdr:spPr>
        <a:xfrm>
          <a:off x="1079500" y="17014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133887</xdr:rowOff>
    </xdr:from>
    <xdr:ext cx="534377" cy="259045"/>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863111" y="17107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7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労働費グラフ枠">
          <a:extLst>
            <a:ext uri="{FF2B5EF4-FFF2-40B4-BE49-F238E27FC236}">
              <a16:creationId xmlns:a16="http://schemas.microsoft.com/office/drawing/2014/main" id="{00000000-0008-0000-07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91511</xdr:rowOff>
    </xdr:from>
    <xdr:to>
      <xdr:col>54</xdr:col>
      <xdr:colOff>189865</xdr:colOff>
      <xdr:row>38</xdr:row>
      <xdr:rowOff>127996</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10475595" y="5235011"/>
          <a:ext cx="1270" cy="1408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131823</xdr:rowOff>
    </xdr:from>
    <xdr:ext cx="378565" cy="259045"/>
    <xdr:sp macro="" textlink="">
      <xdr:nvSpPr>
        <xdr:cNvPr id="290" name="労働費最小値テキスト">
          <a:extLst>
            <a:ext uri="{FF2B5EF4-FFF2-40B4-BE49-F238E27FC236}">
              <a16:creationId xmlns:a16="http://schemas.microsoft.com/office/drawing/2014/main" id="{00000000-0008-0000-0700-000022010000}"/>
            </a:ext>
          </a:extLst>
        </xdr:cNvPr>
        <xdr:cNvSpPr txBox="1"/>
      </xdr:nvSpPr>
      <xdr:spPr>
        <a:xfrm>
          <a:off x="10528300" y="66469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127996</xdr:rowOff>
    </xdr:from>
    <xdr:to>
      <xdr:col>55</xdr:col>
      <xdr:colOff>88900</xdr:colOff>
      <xdr:row>38</xdr:row>
      <xdr:rowOff>127996</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6643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38188</xdr:rowOff>
    </xdr:from>
    <xdr:ext cx="534377" cy="259045"/>
    <xdr:sp macro="" textlink="">
      <xdr:nvSpPr>
        <xdr:cNvPr id="292" name="労働費最大値テキスト">
          <a:extLst>
            <a:ext uri="{FF2B5EF4-FFF2-40B4-BE49-F238E27FC236}">
              <a16:creationId xmlns:a16="http://schemas.microsoft.com/office/drawing/2014/main" id="{00000000-0008-0000-0700-000024010000}"/>
            </a:ext>
          </a:extLst>
        </xdr:cNvPr>
        <xdr:cNvSpPr txBox="1"/>
      </xdr:nvSpPr>
      <xdr:spPr>
        <a:xfrm>
          <a:off x="10528300" y="5010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15,527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91511</xdr:rowOff>
    </xdr:from>
    <xdr:to>
      <xdr:col>55</xdr:col>
      <xdr:colOff>88900</xdr:colOff>
      <xdr:row>30</xdr:row>
      <xdr:rowOff>91511</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5235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147564</xdr:rowOff>
    </xdr:from>
    <xdr:to>
      <xdr:col>55</xdr:col>
      <xdr:colOff>0</xdr:colOff>
      <xdr:row>37</xdr:row>
      <xdr:rowOff>148753</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9639300" y="6491214"/>
          <a:ext cx="838200" cy="1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98701</xdr:rowOff>
    </xdr:from>
    <xdr:ext cx="469744" cy="259045"/>
    <xdr:sp macro="" textlink="">
      <xdr:nvSpPr>
        <xdr:cNvPr id="295" name="労働費平均値テキスト">
          <a:extLst>
            <a:ext uri="{FF2B5EF4-FFF2-40B4-BE49-F238E27FC236}">
              <a16:creationId xmlns:a16="http://schemas.microsoft.com/office/drawing/2014/main" id="{00000000-0008-0000-0700-000027010000}"/>
            </a:ext>
          </a:extLst>
        </xdr:cNvPr>
        <xdr:cNvSpPr txBox="1"/>
      </xdr:nvSpPr>
      <xdr:spPr>
        <a:xfrm>
          <a:off x="10528300" y="62709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75824</xdr:rowOff>
    </xdr:from>
    <xdr:to>
      <xdr:col>55</xdr:col>
      <xdr:colOff>50800</xdr:colOff>
      <xdr:row>38</xdr:row>
      <xdr:rowOff>5974</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10426700" y="64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148753</xdr:rowOff>
    </xdr:from>
    <xdr:to>
      <xdr:col>50</xdr:col>
      <xdr:colOff>114300</xdr:colOff>
      <xdr:row>37</xdr:row>
      <xdr:rowOff>150490</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8750300" y="6492403"/>
          <a:ext cx="889000" cy="1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67777</xdr:rowOff>
    </xdr:from>
    <xdr:to>
      <xdr:col>50</xdr:col>
      <xdr:colOff>165100</xdr:colOff>
      <xdr:row>37</xdr:row>
      <xdr:rowOff>169377</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9588500" y="6411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14454</xdr:rowOff>
    </xdr:from>
    <xdr:ext cx="469744"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9404428" y="6186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150490</xdr:rowOff>
    </xdr:from>
    <xdr:to>
      <xdr:col>45</xdr:col>
      <xdr:colOff>177800</xdr:colOff>
      <xdr:row>37</xdr:row>
      <xdr:rowOff>152227</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flipV="1">
          <a:off x="7861300" y="6494140"/>
          <a:ext cx="889000" cy="1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69332</xdr:rowOff>
    </xdr:from>
    <xdr:to>
      <xdr:col>46</xdr:col>
      <xdr:colOff>38100</xdr:colOff>
      <xdr:row>37</xdr:row>
      <xdr:rowOff>170932</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8699500" y="6412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16009</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15428" y="6188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106781</xdr:rowOff>
    </xdr:from>
    <xdr:to>
      <xdr:col>41</xdr:col>
      <xdr:colOff>50800</xdr:colOff>
      <xdr:row>37</xdr:row>
      <xdr:rowOff>152227</xdr:rowOff>
    </xdr:to>
    <xdr:cxnSp macro="">
      <xdr:nvCxnSpPr>
        <xdr:cNvPr id="303" name="直線コネクタ 302">
          <a:extLst>
            <a:ext uri="{FF2B5EF4-FFF2-40B4-BE49-F238E27FC236}">
              <a16:creationId xmlns:a16="http://schemas.microsoft.com/office/drawing/2014/main" id="{00000000-0008-0000-0700-00002F010000}"/>
            </a:ext>
          </a:extLst>
        </xdr:cNvPr>
        <xdr:cNvCxnSpPr/>
      </xdr:nvCxnSpPr>
      <xdr:spPr>
        <a:xfrm>
          <a:off x="6972300" y="6450431"/>
          <a:ext cx="889000" cy="45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65034</xdr:rowOff>
    </xdr:from>
    <xdr:to>
      <xdr:col>41</xdr:col>
      <xdr:colOff>101600</xdr:colOff>
      <xdr:row>37</xdr:row>
      <xdr:rowOff>166634</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7810500" y="6408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11711</xdr:rowOff>
    </xdr:from>
    <xdr:ext cx="469744"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26428" y="6183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134712</xdr:rowOff>
    </xdr:from>
    <xdr:to>
      <xdr:col>36</xdr:col>
      <xdr:colOff>165100</xdr:colOff>
      <xdr:row>38</xdr:row>
      <xdr:rowOff>64861</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6921500" y="647836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38</xdr:row>
      <xdr:rowOff>55988</xdr:rowOff>
    </xdr:from>
    <xdr:ext cx="469744"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37428" y="6571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96764</xdr:rowOff>
    </xdr:from>
    <xdr:to>
      <xdr:col>55</xdr:col>
      <xdr:colOff>50800</xdr:colOff>
      <xdr:row>38</xdr:row>
      <xdr:rowOff>26914</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10426700" y="6440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75191</xdr:rowOff>
    </xdr:from>
    <xdr:ext cx="469744" cy="259045"/>
    <xdr:sp macro="" textlink="">
      <xdr:nvSpPr>
        <xdr:cNvPr id="314" name="労働費該当値テキスト">
          <a:extLst>
            <a:ext uri="{FF2B5EF4-FFF2-40B4-BE49-F238E27FC236}">
              <a16:creationId xmlns:a16="http://schemas.microsoft.com/office/drawing/2014/main" id="{00000000-0008-0000-0700-00003A010000}"/>
            </a:ext>
          </a:extLst>
        </xdr:cNvPr>
        <xdr:cNvSpPr txBox="1"/>
      </xdr:nvSpPr>
      <xdr:spPr>
        <a:xfrm>
          <a:off x="10528300" y="6418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97953</xdr:rowOff>
    </xdr:from>
    <xdr:to>
      <xdr:col>50</xdr:col>
      <xdr:colOff>165100</xdr:colOff>
      <xdr:row>38</xdr:row>
      <xdr:rowOff>28102</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9588500" y="644160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38</xdr:row>
      <xdr:rowOff>19230</xdr:rowOff>
    </xdr:from>
    <xdr:ext cx="469744"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9404428" y="6534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99690</xdr:rowOff>
    </xdr:from>
    <xdr:to>
      <xdr:col>46</xdr:col>
      <xdr:colOff>38100</xdr:colOff>
      <xdr:row>38</xdr:row>
      <xdr:rowOff>29840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8699500" y="644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38</xdr:row>
      <xdr:rowOff>20967</xdr:rowOff>
    </xdr:from>
    <xdr:ext cx="469744"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8515428" y="6536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101427</xdr:rowOff>
    </xdr:from>
    <xdr:to>
      <xdr:col>41</xdr:col>
      <xdr:colOff>101600</xdr:colOff>
      <xdr:row>38</xdr:row>
      <xdr:rowOff>31577</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7810500" y="6445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38</xdr:row>
      <xdr:rowOff>22704</xdr:rowOff>
    </xdr:from>
    <xdr:ext cx="469744"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7626428" y="6537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55981</xdr:rowOff>
    </xdr:from>
    <xdr:to>
      <xdr:col>36</xdr:col>
      <xdr:colOff>165100</xdr:colOff>
      <xdr:row>37</xdr:row>
      <xdr:rowOff>157581</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6921500" y="6399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2658</xdr:rowOff>
    </xdr:from>
    <xdr:ext cx="469744"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6737428" y="6174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農林水産業費グラフ枠">
          <a:extLst>
            <a:ext uri="{FF2B5EF4-FFF2-40B4-BE49-F238E27FC236}">
              <a16:creationId xmlns:a16="http://schemas.microsoft.com/office/drawing/2014/main" id="{00000000-0008-0000-07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115621</xdr:rowOff>
    </xdr:from>
    <xdr:to>
      <xdr:col>54</xdr:col>
      <xdr:colOff>189865</xdr:colOff>
      <xdr:row>58</xdr:row>
      <xdr:rowOff>155092</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10475595" y="8859571"/>
          <a:ext cx="1270" cy="12396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158919</xdr:rowOff>
    </xdr:from>
    <xdr:ext cx="469744" cy="259045"/>
    <xdr:sp macro="" textlink="">
      <xdr:nvSpPr>
        <xdr:cNvPr id="347" name="農林水産業費最小値テキスト">
          <a:extLst>
            <a:ext uri="{FF2B5EF4-FFF2-40B4-BE49-F238E27FC236}">
              <a16:creationId xmlns:a16="http://schemas.microsoft.com/office/drawing/2014/main" id="{00000000-0008-0000-0700-00005B010000}"/>
            </a:ext>
          </a:extLst>
        </xdr:cNvPr>
        <xdr:cNvSpPr txBox="1"/>
      </xdr:nvSpPr>
      <xdr:spPr>
        <a:xfrm>
          <a:off x="10528300" y="10103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155092</xdr:rowOff>
    </xdr:from>
    <xdr:to>
      <xdr:col>55</xdr:col>
      <xdr:colOff>88900</xdr:colOff>
      <xdr:row>58</xdr:row>
      <xdr:rowOff>155092</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10099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62298</xdr:rowOff>
    </xdr:from>
    <xdr:ext cx="534377" cy="259045"/>
    <xdr:sp macro="" textlink="">
      <xdr:nvSpPr>
        <xdr:cNvPr id="349" name="農林水産業費最大値テキスト">
          <a:extLst>
            <a:ext uri="{FF2B5EF4-FFF2-40B4-BE49-F238E27FC236}">
              <a16:creationId xmlns:a16="http://schemas.microsoft.com/office/drawing/2014/main" id="{00000000-0008-0000-0700-00005D010000}"/>
            </a:ext>
          </a:extLst>
        </xdr:cNvPr>
        <xdr:cNvSpPr txBox="1"/>
      </xdr:nvSpPr>
      <xdr:spPr>
        <a:xfrm>
          <a:off x="10528300" y="8634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34,132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115621</xdr:rowOff>
    </xdr:from>
    <xdr:to>
      <xdr:col>55</xdr:col>
      <xdr:colOff>88900</xdr:colOff>
      <xdr:row>51</xdr:row>
      <xdr:rowOff>115621</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8859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88722</xdr:rowOff>
    </xdr:from>
    <xdr:to>
      <xdr:col>55</xdr:col>
      <xdr:colOff>0</xdr:colOff>
      <xdr:row>55</xdr:row>
      <xdr:rowOff>150063</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9639300" y="9518472"/>
          <a:ext cx="838200" cy="61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93921</xdr:rowOff>
    </xdr:from>
    <xdr:ext cx="534377" cy="259045"/>
    <xdr:sp macro="" textlink="">
      <xdr:nvSpPr>
        <xdr:cNvPr id="352" name="農林水産業費平均値テキスト">
          <a:extLst>
            <a:ext uri="{FF2B5EF4-FFF2-40B4-BE49-F238E27FC236}">
              <a16:creationId xmlns:a16="http://schemas.microsoft.com/office/drawing/2014/main" id="{00000000-0008-0000-0700-000060010000}"/>
            </a:ext>
          </a:extLst>
        </xdr:cNvPr>
        <xdr:cNvSpPr txBox="1"/>
      </xdr:nvSpPr>
      <xdr:spPr>
        <a:xfrm>
          <a:off x="10528300" y="96951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115494</xdr:rowOff>
    </xdr:from>
    <xdr:to>
      <xdr:col>55</xdr:col>
      <xdr:colOff>50800</xdr:colOff>
      <xdr:row>57</xdr:row>
      <xdr:rowOff>45644</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10426700" y="9716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66777</xdr:rowOff>
    </xdr:from>
    <xdr:to>
      <xdr:col>50</xdr:col>
      <xdr:colOff>114300</xdr:colOff>
      <xdr:row>55</xdr:row>
      <xdr:rowOff>88722</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8750300" y="9496527"/>
          <a:ext cx="889000" cy="21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163614</xdr:rowOff>
    </xdr:from>
    <xdr:to>
      <xdr:col>50</xdr:col>
      <xdr:colOff>165100</xdr:colOff>
      <xdr:row>57</xdr:row>
      <xdr:rowOff>93764</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9588500" y="9764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57</xdr:row>
      <xdr:rowOff>84891</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9404428" y="9857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66777</xdr:rowOff>
    </xdr:from>
    <xdr:to>
      <xdr:col>45</xdr:col>
      <xdr:colOff>177800</xdr:colOff>
      <xdr:row>55</xdr:row>
      <xdr:rowOff>124498</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7861300" y="9496527"/>
          <a:ext cx="889000" cy="57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159462</xdr:rowOff>
    </xdr:from>
    <xdr:to>
      <xdr:col>46</xdr:col>
      <xdr:colOff>38100</xdr:colOff>
      <xdr:row>57</xdr:row>
      <xdr:rowOff>89612</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8699500" y="9760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80739</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15428" y="9853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124498</xdr:rowOff>
    </xdr:from>
    <xdr:to>
      <xdr:col>41</xdr:col>
      <xdr:colOff>50800</xdr:colOff>
      <xdr:row>55</xdr:row>
      <xdr:rowOff>158369</xdr:rowOff>
    </xdr:to>
    <xdr:cxnSp macro="">
      <xdr:nvCxnSpPr>
        <xdr:cNvPr id="360" name="直線コネクタ 359">
          <a:extLst>
            <a:ext uri="{FF2B5EF4-FFF2-40B4-BE49-F238E27FC236}">
              <a16:creationId xmlns:a16="http://schemas.microsoft.com/office/drawing/2014/main" id="{00000000-0008-0000-0700-000068010000}"/>
            </a:ext>
          </a:extLst>
        </xdr:cNvPr>
        <xdr:cNvCxnSpPr/>
      </xdr:nvCxnSpPr>
      <xdr:spPr>
        <a:xfrm flipV="1">
          <a:off x="6972300" y="9554248"/>
          <a:ext cx="889000" cy="33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169481</xdr:rowOff>
    </xdr:from>
    <xdr:to>
      <xdr:col>41</xdr:col>
      <xdr:colOff>101600</xdr:colOff>
      <xdr:row>57</xdr:row>
      <xdr:rowOff>99631</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7810500" y="9770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90758</xdr:rowOff>
    </xdr:from>
    <xdr:ext cx="469744"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26428" y="9863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168148</xdr:rowOff>
    </xdr:from>
    <xdr:to>
      <xdr:col>36</xdr:col>
      <xdr:colOff>165100</xdr:colOff>
      <xdr:row>55</xdr:row>
      <xdr:rowOff>98298</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6921500" y="942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114825</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05111" y="9201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99263</xdr:rowOff>
    </xdr:from>
    <xdr:to>
      <xdr:col>55</xdr:col>
      <xdr:colOff>50800</xdr:colOff>
      <xdr:row>56</xdr:row>
      <xdr:rowOff>29413</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10426700" y="9529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122140</xdr:rowOff>
    </xdr:from>
    <xdr:ext cx="534377" cy="259045"/>
    <xdr:sp macro="" textlink="">
      <xdr:nvSpPr>
        <xdr:cNvPr id="371" name="農林水産業費該当値テキスト">
          <a:extLst>
            <a:ext uri="{FF2B5EF4-FFF2-40B4-BE49-F238E27FC236}">
              <a16:creationId xmlns:a16="http://schemas.microsoft.com/office/drawing/2014/main" id="{00000000-0008-0000-0700-000073010000}"/>
            </a:ext>
          </a:extLst>
        </xdr:cNvPr>
        <xdr:cNvSpPr txBox="1"/>
      </xdr:nvSpPr>
      <xdr:spPr>
        <a:xfrm>
          <a:off x="10528300" y="9380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37922</xdr:rowOff>
    </xdr:from>
    <xdr:to>
      <xdr:col>50</xdr:col>
      <xdr:colOff>165100</xdr:colOff>
      <xdr:row>55</xdr:row>
      <xdr:rowOff>139522</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9588500" y="9467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156049</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9372111" y="9242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15977</xdr:rowOff>
    </xdr:from>
    <xdr:to>
      <xdr:col>46</xdr:col>
      <xdr:colOff>38100</xdr:colOff>
      <xdr:row>55</xdr:row>
      <xdr:rowOff>117577</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8699500" y="9445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134104</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8483111" y="9220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73698</xdr:rowOff>
    </xdr:from>
    <xdr:to>
      <xdr:col>41</xdr:col>
      <xdr:colOff>101600</xdr:colOff>
      <xdr:row>56</xdr:row>
      <xdr:rowOff>3848</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7810500" y="9503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20375</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7594111" y="9278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107569</xdr:rowOff>
    </xdr:from>
    <xdr:to>
      <xdr:col>36</xdr:col>
      <xdr:colOff>165100</xdr:colOff>
      <xdr:row>56</xdr:row>
      <xdr:rowOff>37719</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6921500" y="9537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28846</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705111" y="9630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38299</xdr:rowOff>
    </xdr:from>
    <xdr:ext cx="53129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3" name="テキスト ボックス 402">
          <a:extLst>
            <a:ext uri="{FF2B5EF4-FFF2-40B4-BE49-F238E27FC236}">
              <a16:creationId xmlns:a16="http://schemas.microsoft.com/office/drawing/2014/main" id="{00000000-0008-0000-0700-000093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4" name="商工費グラフ枠">
          <a:extLst>
            <a:ext uri="{FF2B5EF4-FFF2-40B4-BE49-F238E27FC236}">
              <a16:creationId xmlns:a16="http://schemas.microsoft.com/office/drawing/2014/main" id="{00000000-0008-0000-0700-000094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129805</xdr:rowOff>
    </xdr:from>
    <xdr:to>
      <xdr:col>54</xdr:col>
      <xdr:colOff>189865</xdr:colOff>
      <xdr:row>79</xdr:row>
      <xdr:rowOff>20176</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10475595" y="11959855"/>
          <a:ext cx="1270" cy="1604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24003</xdr:rowOff>
    </xdr:from>
    <xdr:ext cx="469744" cy="259045"/>
    <xdr:sp macro="" textlink="">
      <xdr:nvSpPr>
        <xdr:cNvPr id="406" name="商工費最小値テキスト">
          <a:extLst>
            <a:ext uri="{FF2B5EF4-FFF2-40B4-BE49-F238E27FC236}">
              <a16:creationId xmlns:a16="http://schemas.microsoft.com/office/drawing/2014/main" id="{00000000-0008-0000-0700-000096010000}"/>
            </a:ext>
          </a:extLst>
        </xdr:cNvPr>
        <xdr:cNvSpPr txBox="1"/>
      </xdr:nvSpPr>
      <xdr:spPr>
        <a:xfrm>
          <a:off x="10528300" y="13568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20176</xdr:rowOff>
    </xdr:from>
    <xdr:to>
      <xdr:col>55</xdr:col>
      <xdr:colOff>88900</xdr:colOff>
      <xdr:row>79</xdr:row>
      <xdr:rowOff>20176</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35647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76482</xdr:rowOff>
    </xdr:from>
    <xdr:ext cx="534377" cy="259045"/>
    <xdr:sp macro="" textlink="">
      <xdr:nvSpPr>
        <xdr:cNvPr id="408" name="商工費最大値テキスト">
          <a:extLst>
            <a:ext uri="{FF2B5EF4-FFF2-40B4-BE49-F238E27FC236}">
              <a16:creationId xmlns:a16="http://schemas.microsoft.com/office/drawing/2014/main" id="{00000000-0008-0000-0700-000098010000}"/>
            </a:ext>
          </a:extLst>
        </xdr:cNvPr>
        <xdr:cNvSpPr txBox="1"/>
      </xdr:nvSpPr>
      <xdr:spPr>
        <a:xfrm>
          <a:off x="10528300" y="11735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51,553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69</xdr:row>
      <xdr:rowOff>129805</xdr:rowOff>
    </xdr:from>
    <xdr:to>
      <xdr:col>55</xdr:col>
      <xdr:colOff>88900</xdr:colOff>
      <xdr:row>69</xdr:row>
      <xdr:rowOff>129805</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10388600" y="11959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167198</xdr:rowOff>
    </xdr:from>
    <xdr:to>
      <xdr:col>55</xdr:col>
      <xdr:colOff>0</xdr:colOff>
      <xdr:row>77</xdr:row>
      <xdr:rowOff>17661</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9639300" y="13197398"/>
          <a:ext cx="838200" cy="21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124672</xdr:rowOff>
    </xdr:from>
    <xdr:ext cx="534377" cy="259045"/>
    <xdr:sp macro="" textlink="">
      <xdr:nvSpPr>
        <xdr:cNvPr id="411" name="商工費平均値テキスト">
          <a:extLst>
            <a:ext uri="{FF2B5EF4-FFF2-40B4-BE49-F238E27FC236}">
              <a16:creationId xmlns:a16="http://schemas.microsoft.com/office/drawing/2014/main" id="{00000000-0008-0000-0700-00009B010000}"/>
            </a:ext>
          </a:extLst>
        </xdr:cNvPr>
        <xdr:cNvSpPr txBox="1"/>
      </xdr:nvSpPr>
      <xdr:spPr>
        <a:xfrm>
          <a:off x="10528300" y="131548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146245</xdr:rowOff>
    </xdr:from>
    <xdr:to>
      <xdr:col>55</xdr:col>
      <xdr:colOff>50800</xdr:colOff>
      <xdr:row>77</xdr:row>
      <xdr:rowOff>76395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10426700" y="13176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19686</xdr:rowOff>
    </xdr:from>
    <xdr:to>
      <xdr:col>50</xdr:col>
      <xdr:colOff>114300</xdr:colOff>
      <xdr:row>77</xdr:row>
      <xdr:rowOff>17661</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8750300" y="13049886"/>
          <a:ext cx="889000" cy="169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131158</xdr:rowOff>
    </xdr:from>
    <xdr:to>
      <xdr:col>50</xdr:col>
      <xdr:colOff>165100</xdr:colOff>
      <xdr:row>77</xdr:row>
      <xdr:rowOff>61308</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9588500" y="13161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77836</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372111" y="12936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92151</xdr:rowOff>
    </xdr:from>
    <xdr:to>
      <xdr:col>45</xdr:col>
      <xdr:colOff>177800</xdr:colOff>
      <xdr:row>76</xdr:row>
      <xdr:rowOff>19686</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7861300" y="12779451"/>
          <a:ext cx="889000" cy="270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80834</xdr:rowOff>
    </xdr:from>
    <xdr:to>
      <xdr:col>46</xdr:col>
      <xdr:colOff>38100</xdr:colOff>
      <xdr:row>77</xdr:row>
      <xdr:rowOff>10984</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8699500" y="13111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2111</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483111" y="13203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92151</xdr:rowOff>
    </xdr:from>
    <xdr:to>
      <xdr:col>41</xdr:col>
      <xdr:colOff>50800</xdr:colOff>
      <xdr:row>75</xdr:row>
      <xdr:rowOff>130132</xdr:rowOff>
    </xdr:to>
    <xdr:cxnSp macro="">
      <xdr:nvCxnSpPr>
        <xdr:cNvPr id="419" name="直線コネクタ 418">
          <a:extLst>
            <a:ext uri="{FF2B5EF4-FFF2-40B4-BE49-F238E27FC236}">
              <a16:creationId xmlns:a16="http://schemas.microsoft.com/office/drawing/2014/main" id="{00000000-0008-0000-0700-0000A3010000}"/>
            </a:ext>
          </a:extLst>
        </xdr:cNvPr>
        <xdr:cNvCxnSpPr/>
      </xdr:nvCxnSpPr>
      <xdr:spPr>
        <a:xfrm flipV="1">
          <a:off x="6972300" y="12779451"/>
          <a:ext cx="889000" cy="209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10914</xdr:rowOff>
    </xdr:from>
    <xdr:to>
      <xdr:col>41</xdr:col>
      <xdr:colOff>101600</xdr:colOff>
      <xdr:row>76</xdr:row>
      <xdr:rowOff>112514</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7810500" y="1304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103641</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594111" y="13133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113164</xdr:rowOff>
    </xdr:from>
    <xdr:to>
      <xdr:col>36</xdr:col>
      <xdr:colOff>165100</xdr:colOff>
      <xdr:row>75</xdr:row>
      <xdr:rowOff>43314</xdr:rowOff>
    </xdr:to>
    <xdr:sp macro="" textlink="">
      <xdr:nvSpPr>
        <xdr:cNvPr id="422" name="フローチャート: 判断 421">
          <a:extLst>
            <a:ext uri="{FF2B5EF4-FFF2-40B4-BE49-F238E27FC236}">
              <a16:creationId xmlns:a16="http://schemas.microsoft.com/office/drawing/2014/main" id="{00000000-0008-0000-0700-0000A6010000}"/>
            </a:ext>
          </a:extLst>
        </xdr:cNvPr>
        <xdr:cNvSpPr/>
      </xdr:nvSpPr>
      <xdr:spPr>
        <a:xfrm>
          <a:off x="6921500" y="12800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59841</xdr:rowOff>
    </xdr:from>
    <xdr:ext cx="534377"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05111" y="12575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116398</xdr:rowOff>
    </xdr:from>
    <xdr:to>
      <xdr:col>55</xdr:col>
      <xdr:colOff>50800</xdr:colOff>
      <xdr:row>77</xdr:row>
      <xdr:rowOff>46548</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10426700" y="13146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139275</xdr:rowOff>
    </xdr:from>
    <xdr:ext cx="534377" cy="259045"/>
    <xdr:sp macro="" textlink="">
      <xdr:nvSpPr>
        <xdr:cNvPr id="430" name="商工費該当値テキスト">
          <a:extLst>
            <a:ext uri="{FF2B5EF4-FFF2-40B4-BE49-F238E27FC236}">
              <a16:creationId xmlns:a16="http://schemas.microsoft.com/office/drawing/2014/main" id="{00000000-0008-0000-0700-0000AE010000}"/>
            </a:ext>
          </a:extLst>
        </xdr:cNvPr>
        <xdr:cNvSpPr txBox="1"/>
      </xdr:nvSpPr>
      <xdr:spPr>
        <a:xfrm>
          <a:off x="10528300" y="12998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138311</xdr:rowOff>
    </xdr:from>
    <xdr:to>
      <xdr:col>50</xdr:col>
      <xdr:colOff>165100</xdr:colOff>
      <xdr:row>77</xdr:row>
      <xdr:rowOff>68461</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9588500" y="13168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59588</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9372111" y="13261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140335</xdr:rowOff>
    </xdr:from>
    <xdr:to>
      <xdr:col>46</xdr:col>
      <xdr:colOff>38100</xdr:colOff>
      <xdr:row>76</xdr:row>
      <xdr:rowOff>70486</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8699500" y="1299908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87012</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8483111" y="12774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41351</xdr:rowOff>
    </xdr:from>
    <xdr:to>
      <xdr:col>41</xdr:col>
      <xdr:colOff>101600</xdr:colOff>
      <xdr:row>74</xdr:row>
      <xdr:rowOff>142951</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7810500" y="12728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159478</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7594111" y="12503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79332</xdr:rowOff>
    </xdr:from>
    <xdr:to>
      <xdr:col>36</xdr:col>
      <xdr:colOff>165100</xdr:colOff>
      <xdr:row>76</xdr:row>
      <xdr:rowOff>9482</xdr:rowOff>
    </xdr:to>
    <xdr:sp macro="" textlink="">
      <xdr:nvSpPr>
        <xdr:cNvPr id="437" name="楕円 436">
          <a:extLst>
            <a:ext uri="{FF2B5EF4-FFF2-40B4-BE49-F238E27FC236}">
              <a16:creationId xmlns:a16="http://schemas.microsoft.com/office/drawing/2014/main" id="{00000000-0008-0000-0700-0000B5010000}"/>
            </a:ext>
          </a:extLst>
        </xdr:cNvPr>
        <xdr:cNvSpPr/>
      </xdr:nvSpPr>
      <xdr:spPr>
        <a:xfrm>
          <a:off x="6921500" y="12938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609</xdr:rowOff>
    </xdr:from>
    <xdr:ext cx="534377"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705111" y="13030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6" name="正方形/長方形 445">
          <a:extLst>
            <a:ext uri="{FF2B5EF4-FFF2-40B4-BE49-F238E27FC236}">
              <a16:creationId xmlns:a16="http://schemas.microsoft.com/office/drawing/2014/main" id="{00000000-0008-0000-0700-0000BE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1" name="テキスト ボックス 460">
          <a:extLst>
            <a:ext uri="{FF2B5EF4-FFF2-40B4-BE49-F238E27FC236}">
              <a16:creationId xmlns:a16="http://schemas.microsoft.com/office/drawing/2014/main" id="{00000000-0008-0000-0700-0000CD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4" name="土木費グラフ枠">
          <a:extLst>
            <a:ext uri="{FF2B5EF4-FFF2-40B4-BE49-F238E27FC236}">
              <a16:creationId xmlns:a16="http://schemas.microsoft.com/office/drawing/2014/main" id="{00000000-0008-0000-0700-0000D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120089</xdr:rowOff>
    </xdr:from>
    <xdr:to>
      <xdr:col>54</xdr:col>
      <xdr:colOff>189865</xdr:colOff>
      <xdr:row>99</xdr:row>
      <xdr:rowOff>15357</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10475595" y="15550589"/>
          <a:ext cx="1270" cy="1438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19184</xdr:rowOff>
    </xdr:from>
    <xdr:ext cx="534377" cy="259045"/>
    <xdr:sp macro="" textlink="">
      <xdr:nvSpPr>
        <xdr:cNvPr id="466" name="土木費最小値テキスト">
          <a:extLst>
            <a:ext uri="{FF2B5EF4-FFF2-40B4-BE49-F238E27FC236}">
              <a16:creationId xmlns:a16="http://schemas.microsoft.com/office/drawing/2014/main" id="{00000000-0008-0000-0700-0000D2010000}"/>
            </a:ext>
          </a:extLst>
        </xdr:cNvPr>
        <xdr:cNvSpPr txBox="1"/>
      </xdr:nvSpPr>
      <xdr:spPr>
        <a:xfrm>
          <a:off x="10528300" y="16992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15357</xdr:rowOff>
    </xdr:from>
    <xdr:to>
      <xdr:col>55</xdr:col>
      <xdr:colOff>88900</xdr:colOff>
      <xdr:row>99</xdr:row>
      <xdr:rowOff>15357</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10388600" y="169889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66766</xdr:rowOff>
    </xdr:from>
    <xdr:ext cx="599010" cy="259045"/>
    <xdr:sp macro="" textlink="">
      <xdr:nvSpPr>
        <xdr:cNvPr id="468" name="土木費最大値テキスト">
          <a:extLst>
            <a:ext uri="{FF2B5EF4-FFF2-40B4-BE49-F238E27FC236}">
              <a16:creationId xmlns:a16="http://schemas.microsoft.com/office/drawing/2014/main" id="{00000000-0008-0000-0700-0000D4010000}"/>
            </a:ext>
          </a:extLst>
        </xdr:cNvPr>
        <xdr:cNvSpPr txBox="1"/>
      </xdr:nvSpPr>
      <xdr:spPr>
        <a:xfrm>
          <a:off x="10528300" y="15325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113,201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120089</xdr:rowOff>
    </xdr:from>
    <xdr:to>
      <xdr:col>55</xdr:col>
      <xdr:colOff>88900</xdr:colOff>
      <xdr:row>90</xdr:row>
      <xdr:rowOff>120089</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10388600" y="15550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24405</xdr:rowOff>
    </xdr:from>
    <xdr:to>
      <xdr:col>55</xdr:col>
      <xdr:colOff>0</xdr:colOff>
      <xdr:row>97</xdr:row>
      <xdr:rowOff>52735</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9639300" y="16655055"/>
          <a:ext cx="838200" cy="28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129689</xdr:rowOff>
    </xdr:from>
    <xdr:ext cx="534377" cy="259045"/>
    <xdr:sp macro="" textlink="">
      <xdr:nvSpPr>
        <xdr:cNvPr id="471" name="土木費平均値テキスト">
          <a:extLst>
            <a:ext uri="{FF2B5EF4-FFF2-40B4-BE49-F238E27FC236}">
              <a16:creationId xmlns:a16="http://schemas.microsoft.com/office/drawing/2014/main" id="{00000000-0008-0000-0700-0000D7010000}"/>
            </a:ext>
          </a:extLst>
        </xdr:cNvPr>
        <xdr:cNvSpPr txBox="1"/>
      </xdr:nvSpPr>
      <xdr:spPr>
        <a:xfrm>
          <a:off x="10528300" y="164174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106812</xdr:rowOff>
    </xdr:from>
    <xdr:to>
      <xdr:col>55</xdr:col>
      <xdr:colOff>50800</xdr:colOff>
      <xdr:row>97</xdr:row>
      <xdr:rowOff>36962</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10426700" y="1656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52735</xdr:rowOff>
    </xdr:from>
    <xdr:to>
      <xdr:col>50</xdr:col>
      <xdr:colOff>114300</xdr:colOff>
      <xdr:row>97</xdr:row>
      <xdr:rowOff>104234</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8750300" y="16683385"/>
          <a:ext cx="889000" cy="51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155325</xdr:rowOff>
    </xdr:from>
    <xdr:to>
      <xdr:col>50</xdr:col>
      <xdr:colOff>165100</xdr:colOff>
      <xdr:row>97</xdr:row>
      <xdr:rowOff>85475</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9588500" y="1661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102002</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372111" y="16389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97555</xdr:rowOff>
    </xdr:from>
    <xdr:to>
      <xdr:col>45</xdr:col>
      <xdr:colOff>177800</xdr:colOff>
      <xdr:row>97</xdr:row>
      <xdr:rowOff>104234</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a:off x="7861300" y="16728205"/>
          <a:ext cx="889000" cy="6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163440</xdr:rowOff>
    </xdr:from>
    <xdr:to>
      <xdr:col>46</xdr:col>
      <xdr:colOff>38100</xdr:colOff>
      <xdr:row>97</xdr:row>
      <xdr:rowOff>93590</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8699500" y="1662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110117</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483111" y="16397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105786</xdr:rowOff>
    </xdr:from>
    <xdr:to>
      <xdr:col>41</xdr:col>
      <xdr:colOff>50800</xdr:colOff>
      <xdr:row>97</xdr:row>
      <xdr:rowOff>97555</xdr:rowOff>
    </xdr:to>
    <xdr:cxnSp macro="">
      <xdr:nvCxnSpPr>
        <xdr:cNvPr id="479" name="直線コネクタ 478">
          <a:extLst>
            <a:ext uri="{FF2B5EF4-FFF2-40B4-BE49-F238E27FC236}">
              <a16:creationId xmlns:a16="http://schemas.microsoft.com/office/drawing/2014/main" id="{00000000-0008-0000-0700-0000DF010000}"/>
            </a:ext>
          </a:extLst>
        </xdr:cNvPr>
        <xdr:cNvCxnSpPr/>
      </xdr:nvCxnSpPr>
      <xdr:spPr>
        <a:xfrm>
          <a:off x="6972300" y="16564986"/>
          <a:ext cx="889000" cy="163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3338</xdr:rowOff>
    </xdr:from>
    <xdr:to>
      <xdr:col>41</xdr:col>
      <xdr:colOff>101600</xdr:colOff>
      <xdr:row>97</xdr:row>
      <xdr:rowOff>104938</xdr:rowOff>
    </xdr:to>
    <xdr:sp macro="" textlink="">
      <xdr:nvSpPr>
        <xdr:cNvPr id="480" name="フローチャート: 判断 479">
          <a:extLst>
            <a:ext uri="{FF2B5EF4-FFF2-40B4-BE49-F238E27FC236}">
              <a16:creationId xmlns:a16="http://schemas.microsoft.com/office/drawing/2014/main" id="{00000000-0008-0000-0700-0000E0010000}"/>
            </a:ext>
          </a:extLst>
        </xdr:cNvPr>
        <xdr:cNvSpPr/>
      </xdr:nvSpPr>
      <xdr:spPr>
        <a:xfrm>
          <a:off x="7810500" y="1663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121465</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594111" y="16409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118390</xdr:rowOff>
    </xdr:from>
    <xdr:to>
      <xdr:col>36</xdr:col>
      <xdr:colOff>165100</xdr:colOff>
      <xdr:row>97</xdr:row>
      <xdr:rowOff>48540</xdr:rowOff>
    </xdr:to>
    <xdr:sp macro="" textlink="">
      <xdr:nvSpPr>
        <xdr:cNvPr id="482" name="フローチャート: 判断 481">
          <a:extLst>
            <a:ext uri="{FF2B5EF4-FFF2-40B4-BE49-F238E27FC236}">
              <a16:creationId xmlns:a16="http://schemas.microsoft.com/office/drawing/2014/main" id="{00000000-0008-0000-0700-0000E2010000}"/>
            </a:ext>
          </a:extLst>
        </xdr:cNvPr>
        <xdr:cNvSpPr/>
      </xdr:nvSpPr>
      <xdr:spPr>
        <a:xfrm>
          <a:off x="6921500" y="1657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39667</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05111" y="16670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145055</xdr:rowOff>
    </xdr:from>
    <xdr:to>
      <xdr:col>55</xdr:col>
      <xdr:colOff>50800</xdr:colOff>
      <xdr:row>97</xdr:row>
      <xdr:rowOff>75205</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10426700" y="16604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123482</xdr:rowOff>
    </xdr:from>
    <xdr:ext cx="534377" cy="259045"/>
    <xdr:sp macro="" textlink="">
      <xdr:nvSpPr>
        <xdr:cNvPr id="490" name="土木費該当値テキスト">
          <a:extLst>
            <a:ext uri="{FF2B5EF4-FFF2-40B4-BE49-F238E27FC236}">
              <a16:creationId xmlns:a16="http://schemas.microsoft.com/office/drawing/2014/main" id="{00000000-0008-0000-0700-0000EA010000}"/>
            </a:ext>
          </a:extLst>
        </xdr:cNvPr>
        <xdr:cNvSpPr txBox="1"/>
      </xdr:nvSpPr>
      <xdr:spPr>
        <a:xfrm>
          <a:off x="10528300" y="16582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1935</xdr:rowOff>
    </xdr:from>
    <xdr:to>
      <xdr:col>50</xdr:col>
      <xdr:colOff>165100</xdr:colOff>
      <xdr:row>97</xdr:row>
      <xdr:rowOff>103535</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9588500" y="16632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94662</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9372111" y="16725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53434</xdr:rowOff>
    </xdr:from>
    <xdr:to>
      <xdr:col>46</xdr:col>
      <xdr:colOff>38100</xdr:colOff>
      <xdr:row>97</xdr:row>
      <xdr:rowOff>155034</xdr:rowOff>
    </xdr:to>
    <xdr:sp macro="" textlink="">
      <xdr:nvSpPr>
        <xdr:cNvPr id="493" name="楕円 492">
          <a:extLst>
            <a:ext uri="{FF2B5EF4-FFF2-40B4-BE49-F238E27FC236}">
              <a16:creationId xmlns:a16="http://schemas.microsoft.com/office/drawing/2014/main" id="{00000000-0008-0000-0700-0000ED010000}"/>
            </a:ext>
          </a:extLst>
        </xdr:cNvPr>
        <xdr:cNvSpPr/>
      </xdr:nvSpPr>
      <xdr:spPr>
        <a:xfrm>
          <a:off x="8699500" y="16684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146161</xdr:rowOff>
    </xdr:from>
    <xdr:ext cx="534377"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8483111" y="16776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46755</xdr:rowOff>
    </xdr:from>
    <xdr:to>
      <xdr:col>41</xdr:col>
      <xdr:colOff>101600</xdr:colOff>
      <xdr:row>97</xdr:row>
      <xdr:rowOff>148355</xdr:rowOff>
    </xdr:to>
    <xdr:sp macro="" textlink="">
      <xdr:nvSpPr>
        <xdr:cNvPr id="495" name="楕円 494">
          <a:extLst>
            <a:ext uri="{FF2B5EF4-FFF2-40B4-BE49-F238E27FC236}">
              <a16:creationId xmlns:a16="http://schemas.microsoft.com/office/drawing/2014/main" id="{00000000-0008-0000-0700-0000EF010000}"/>
            </a:ext>
          </a:extLst>
        </xdr:cNvPr>
        <xdr:cNvSpPr/>
      </xdr:nvSpPr>
      <xdr:spPr>
        <a:xfrm>
          <a:off x="7810500" y="16677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139482</xdr:rowOff>
    </xdr:from>
    <xdr:ext cx="534377"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7594111" y="16770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54986</xdr:rowOff>
    </xdr:from>
    <xdr:to>
      <xdr:col>36</xdr:col>
      <xdr:colOff>165100</xdr:colOff>
      <xdr:row>96</xdr:row>
      <xdr:rowOff>156586</xdr:rowOff>
    </xdr:to>
    <xdr:sp macro="" textlink="">
      <xdr:nvSpPr>
        <xdr:cNvPr id="497" name="楕円 496">
          <a:extLst>
            <a:ext uri="{FF2B5EF4-FFF2-40B4-BE49-F238E27FC236}">
              <a16:creationId xmlns:a16="http://schemas.microsoft.com/office/drawing/2014/main" id="{00000000-0008-0000-0700-0000F1010000}"/>
            </a:ext>
          </a:extLst>
        </xdr:cNvPr>
        <xdr:cNvSpPr/>
      </xdr:nvSpPr>
      <xdr:spPr>
        <a:xfrm>
          <a:off x="6921500" y="16514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1663</xdr:rowOff>
    </xdr:from>
    <xdr:ext cx="534377"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6705111" y="16289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5" name="正方形/長方形 504">
          <a:extLst>
            <a:ext uri="{FF2B5EF4-FFF2-40B4-BE49-F238E27FC236}">
              <a16:creationId xmlns:a16="http://schemas.microsoft.com/office/drawing/2014/main" id="{00000000-0008-0000-0700-0000F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6" name="正方形/長方形 505">
          <a:extLst>
            <a:ext uri="{FF2B5EF4-FFF2-40B4-BE49-F238E27FC236}">
              <a16:creationId xmlns:a16="http://schemas.microsoft.com/office/drawing/2014/main" id="{00000000-0008-0000-0700-0000F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116611</xdr:rowOff>
    </xdr:from>
    <xdr:to>
      <xdr:col>85</xdr:col>
      <xdr:colOff>126364</xdr:colOff>
      <xdr:row>38</xdr:row>
      <xdr:rowOff>54752</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603011"/>
          <a:ext cx="1269" cy="966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58579</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573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54752</xdr:rowOff>
    </xdr:from>
    <xdr:to>
      <xdr:col>86</xdr:col>
      <xdr:colOff>25400</xdr:colOff>
      <xdr:row>38</xdr:row>
      <xdr:rowOff>54752</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569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63288</xdr:rowOff>
    </xdr:from>
    <xdr:ext cx="534377"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378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32</xdr:row>
      <xdr:rowOff>116611</xdr:rowOff>
    </xdr:from>
    <xdr:to>
      <xdr:col>86</xdr:col>
      <xdr:colOff>25400</xdr:colOff>
      <xdr:row>32</xdr:row>
      <xdr:rowOff>116611</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603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70617</xdr:rowOff>
    </xdr:from>
    <xdr:to>
      <xdr:col>85</xdr:col>
      <xdr:colOff>127000</xdr:colOff>
      <xdr:row>37</xdr:row>
      <xdr:rowOff>149713</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414267"/>
          <a:ext cx="838200" cy="79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88917</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089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66040</xdr:rowOff>
    </xdr:from>
    <xdr:to>
      <xdr:col>85</xdr:col>
      <xdr:colOff>177800</xdr:colOff>
      <xdr:row>36</xdr:row>
      <xdr:rowOff>167640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238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83053</xdr:rowOff>
    </xdr:from>
    <xdr:to>
      <xdr:col>81</xdr:col>
      <xdr:colOff>50800</xdr:colOff>
      <xdr:row>37</xdr:row>
      <xdr:rowOff>149713</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4592300" y="6426703"/>
          <a:ext cx="889000" cy="66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6924</xdr:rowOff>
    </xdr:from>
    <xdr:to>
      <xdr:col>81</xdr:col>
      <xdr:colOff>101600</xdr:colOff>
      <xdr:row>37</xdr:row>
      <xdr:rowOff>108524</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50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125051</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125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83053</xdr:rowOff>
    </xdr:from>
    <xdr:to>
      <xdr:col>76</xdr:col>
      <xdr:colOff>114300</xdr:colOff>
      <xdr:row>38</xdr:row>
      <xdr:rowOff>5192</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3703300" y="6426703"/>
          <a:ext cx="889000" cy="93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42677</xdr:rowOff>
    </xdr:from>
    <xdr:to>
      <xdr:col>76</xdr:col>
      <xdr:colOff>165100</xdr:colOff>
      <xdr:row>37</xdr:row>
      <xdr:rowOff>144277</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386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135404</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479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5192</xdr:rowOff>
    </xdr:from>
    <xdr:to>
      <xdr:col>71</xdr:col>
      <xdr:colOff>177800</xdr:colOff>
      <xdr:row>38</xdr:row>
      <xdr:rowOff>21971</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flipV="1">
          <a:off x="12814300" y="6520292"/>
          <a:ext cx="889000" cy="16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42357</xdr:rowOff>
    </xdr:from>
    <xdr:to>
      <xdr:col>72</xdr:col>
      <xdr:colOff>38100</xdr:colOff>
      <xdr:row>37</xdr:row>
      <xdr:rowOff>143957</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8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160484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161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133706</xdr:rowOff>
    </xdr:from>
    <xdr:to>
      <xdr:col>67</xdr:col>
      <xdr:colOff>101600</xdr:colOff>
      <xdr:row>37</xdr:row>
      <xdr:rowOff>63856</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305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80383</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081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19817</xdr:rowOff>
    </xdr:from>
    <xdr:to>
      <xdr:col>85</xdr:col>
      <xdr:colOff>177800</xdr:colOff>
      <xdr:row>37</xdr:row>
      <xdr:rowOff>121417</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363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169694</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341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98913</xdr:rowOff>
    </xdr:from>
    <xdr:to>
      <xdr:col>81</xdr:col>
      <xdr:colOff>101600</xdr:colOff>
      <xdr:row>38</xdr:row>
      <xdr:rowOff>29063</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442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20190</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535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32253</xdr:rowOff>
    </xdr:from>
    <xdr:to>
      <xdr:col>76</xdr:col>
      <xdr:colOff>165100</xdr:colOff>
      <xdr:row>37</xdr:row>
      <xdr:rowOff>133853</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375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150380</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151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125842</xdr:rowOff>
    </xdr:from>
    <xdr:to>
      <xdr:col>72</xdr:col>
      <xdr:colOff>38100</xdr:colOff>
      <xdr:row>38</xdr:row>
      <xdr:rowOff>55992</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469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47119</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562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142621</xdr:rowOff>
    </xdr:from>
    <xdr:to>
      <xdr:col>67</xdr:col>
      <xdr:colOff>101600</xdr:colOff>
      <xdr:row>38</xdr:row>
      <xdr:rowOff>72771</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486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63898</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578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0" name="教育費グラフ枠">
          <a:extLst>
            <a:ext uri="{FF2B5EF4-FFF2-40B4-BE49-F238E27FC236}">
              <a16:creationId xmlns:a16="http://schemas.microsoft.com/office/drawing/2014/main" id="{00000000-0008-0000-0700-00004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102232</xdr:rowOff>
    </xdr:from>
    <xdr:to>
      <xdr:col>85</xdr:col>
      <xdr:colOff>126364</xdr:colOff>
      <xdr:row>59</xdr:row>
      <xdr:rowOff>8701</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6317595" y="8674732"/>
          <a:ext cx="1269" cy="14495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12528</xdr:rowOff>
    </xdr:from>
    <xdr:ext cx="534377" cy="259045"/>
    <xdr:sp macro="" textlink="">
      <xdr:nvSpPr>
        <xdr:cNvPr id="582" name="教育費最小値テキスト">
          <a:extLst>
            <a:ext uri="{FF2B5EF4-FFF2-40B4-BE49-F238E27FC236}">
              <a16:creationId xmlns:a16="http://schemas.microsoft.com/office/drawing/2014/main" id="{00000000-0008-0000-0700-000046020000}"/>
            </a:ext>
          </a:extLst>
        </xdr:cNvPr>
        <xdr:cNvSpPr txBox="1"/>
      </xdr:nvSpPr>
      <xdr:spPr>
        <a:xfrm>
          <a:off x="16370300" y="1012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8701</xdr:rowOff>
    </xdr:from>
    <xdr:to>
      <xdr:col>86</xdr:col>
      <xdr:colOff>25400</xdr:colOff>
      <xdr:row>59</xdr:row>
      <xdr:rowOff>8701</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1012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48909</xdr:rowOff>
    </xdr:from>
    <xdr:ext cx="599010" cy="259045"/>
    <xdr:sp macro="" textlink="">
      <xdr:nvSpPr>
        <xdr:cNvPr id="584" name="教育費最大値テキスト">
          <a:extLst>
            <a:ext uri="{FF2B5EF4-FFF2-40B4-BE49-F238E27FC236}">
              <a16:creationId xmlns:a16="http://schemas.microsoft.com/office/drawing/2014/main" id="{00000000-0008-0000-0700-000048020000}"/>
            </a:ext>
          </a:extLst>
        </xdr:cNvPr>
        <xdr:cNvSpPr txBox="1"/>
      </xdr:nvSpPr>
      <xdr:spPr>
        <a:xfrm>
          <a:off x="16370300" y="8449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171,442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102232</xdr:rowOff>
    </xdr:from>
    <xdr:to>
      <xdr:col>86</xdr:col>
      <xdr:colOff>25400</xdr:colOff>
      <xdr:row>50</xdr:row>
      <xdr:rowOff>102232</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6230600" y="8674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58939</xdr:rowOff>
    </xdr:from>
    <xdr:to>
      <xdr:col>85</xdr:col>
      <xdr:colOff>127000</xdr:colOff>
      <xdr:row>58</xdr:row>
      <xdr:rowOff>92369</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5481300" y="9660139"/>
          <a:ext cx="838200" cy="37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123650</xdr:rowOff>
    </xdr:from>
    <xdr:ext cx="534377" cy="259045"/>
    <xdr:sp macro="" textlink="">
      <xdr:nvSpPr>
        <xdr:cNvPr id="587" name="教育費平均値テキスト">
          <a:extLst>
            <a:ext uri="{FF2B5EF4-FFF2-40B4-BE49-F238E27FC236}">
              <a16:creationId xmlns:a16="http://schemas.microsoft.com/office/drawing/2014/main" id="{00000000-0008-0000-0700-00004B020000}"/>
            </a:ext>
          </a:extLst>
        </xdr:cNvPr>
        <xdr:cNvSpPr txBox="1"/>
      </xdr:nvSpPr>
      <xdr:spPr>
        <a:xfrm>
          <a:off x="16370300" y="97248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145223</xdr:rowOff>
    </xdr:from>
    <xdr:to>
      <xdr:col>85</xdr:col>
      <xdr:colOff>177800</xdr:colOff>
      <xdr:row>57</xdr:row>
      <xdr:rowOff>75373</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6268700" y="974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55825</xdr:rowOff>
    </xdr:from>
    <xdr:to>
      <xdr:col>81</xdr:col>
      <xdr:colOff>50800</xdr:colOff>
      <xdr:row>58</xdr:row>
      <xdr:rowOff>92369</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4592300" y="9999925"/>
          <a:ext cx="889000" cy="36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105043</xdr:rowOff>
    </xdr:from>
    <xdr:to>
      <xdr:col>81</xdr:col>
      <xdr:colOff>101600</xdr:colOff>
      <xdr:row>58</xdr:row>
      <xdr:rowOff>35193</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5430500" y="9877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51720</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652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55825</xdr:rowOff>
    </xdr:from>
    <xdr:to>
      <xdr:col>76</xdr:col>
      <xdr:colOff>114300</xdr:colOff>
      <xdr:row>58</xdr:row>
      <xdr:rowOff>96506</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flipV="1">
          <a:off x="13703300" y="9999925"/>
          <a:ext cx="889000" cy="40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127218</xdr:rowOff>
    </xdr:from>
    <xdr:to>
      <xdr:col>76</xdr:col>
      <xdr:colOff>165100</xdr:colOff>
      <xdr:row>58</xdr:row>
      <xdr:rowOff>57368</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4541500" y="9899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73895</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325111" y="9675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78000</xdr:rowOff>
    </xdr:from>
    <xdr:to>
      <xdr:col>71</xdr:col>
      <xdr:colOff>177800</xdr:colOff>
      <xdr:row>58</xdr:row>
      <xdr:rowOff>96506</xdr:rowOff>
    </xdr:to>
    <xdr:cxnSp macro="">
      <xdr:nvCxnSpPr>
        <xdr:cNvPr id="595" name="直線コネクタ 594">
          <a:extLst>
            <a:ext uri="{FF2B5EF4-FFF2-40B4-BE49-F238E27FC236}">
              <a16:creationId xmlns:a16="http://schemas.microsoft.com/office/drawing/2014/main" id="{00000000-0008-0000-0700-000053020000}"/>
            </a:ext>
          </a:extLst>
        </xdr:cNvPr>
        <xdr:cNvCxnSpPr/>
      </xdr:nvCxnSpPr>
      <xdr:spPr>
        <a:xfrm>
          <a:off x="12814300" y="10022100"/>
          <a:ext cx="88900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14420</xdr:rowOff>
    </xdr:from>
    <xdr:to>
      <xdr:col>72</xdr:col>
      <xdr:colOff>38100</xdr:colOff>
      <xdr:row>58</xdr:row>
      <xdr:rowOff>116020</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3652500" y="995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132547</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9733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82761</xdr:rowOff>
    </xdr:from>
    <xdr:to>
      <xdr:col>67</xdr:col>
      <xdr:colOff>101600</xdr:colOff>
      <xdr:row>58</xdr:row>
      <xdr:rowOff>12911</xdr:rowOff>
    </xdr:to>
    <xdr:sp macro="" textlink="">
      <xdr:nvSpPr>
        <xdr:cNvPr id="598" name="フローチャート: 判断 597">
          <a:extLst>
            <a:ext uri="{FF2B5EF4-FFF2-40B4-BE49-F238E27FC236}">
              <a16:creationId xmlns:a16="http://schemas.microsoft.com/office/drawing/2014/main" id="{00000000-0008-0000-0700-000056020000}"/>
            </a:ext>
          </a:extLst>
        </xdr:cNvPr>
        <xdr:cNvSpPr/>
      </xdr:nvSpPr>
      <xdr:spPr>
        <a:xfrm>
          <a:off x="12763500" y="9855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29438</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9630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8139</xdr:rowOff>
    </xdr:from>
    <xdr:to>
      <xdr:col>85</xdr:col>
      <xdr:colOff>177800</xdr:colOff>
      <xdr:row>56</xdr:row>
      <xdr:rowOff>109739</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6268700" y="960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31016</xdr:rowOff>
    </xdr:from>
    <xdr:ext cx="534377" cy="259045"/>
    <xdr:sp macro="" textlink="">
      <xdr:nvSpPr>
        <xdr:cNvPr id="606" name="教育費該当値テキスト">
          <a:extLst>
            <a:ext uri="{FF2B5EF4-FFF2-40B4-BE49-F238E27FC236}">
              <a16:creationId xmlns:a16="http://schemas.microsoft.com/office/drawing/2014/main" id="{00000000-0008-0000-0700-00005E020000}"/>
            </a:ext>
          </a:extLst>
        </xdr:cNvPr>
        <xdr:cNvSpPr txBox="1"/>
      </xdr:nvSpPr>
      <xdr:spPr>
        <a:xfrm>
          <a:off x="16370300" y="9460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41569</xdr:rowOff>
    </xdr:from>
    <xdr:to>
      <xdr:col>81</xdr:col>
      <xdr:colOff>101600</xdr:colOff>
      <xdr:row>58</xdr:row>
      <xdr:rowOff>143169</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5430500" y="9985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134296</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5214111" y="10078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5025</xdr:rowOff>
    </xdr:from>
    <xdr:to>
      <xdr:col>76</xdr:col>
      <xdr:colOff>165100</xdr:colOff>
      <xdr:row>58</xdr:row>
      <xdr:rowOff>106625</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4541500" y="9949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97752</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4325111" y="10041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45706</xdr:rowOff>
    </xdr:from>
    <xdr:to>
      <xdr:col>72</xdr:col>
      <xdr:colOff>38100</xdr:colOff>
      <xdr:row>58</xdr:row>
      <xdr:rowOff>147306</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3652500" y="9989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138433</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3436111" y="10082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27200</xdr:rowOff>
    </xdr:from>
    <xdr:to>
      <xdr:col>67</xdr:col>
      <xdr:colOff>101600</xdr:colOff>
      <xdr:row>58</xdr:row>
      <xdr:rowOff>128800</xdr:rowOff>
    </xdr:to>
    <xdr:sp macro="" textlink="">
      <xdr:nvSpPr>
        <xdr:cNvPr id="613" name="楕円 612">
          <a:extLst>
            <a:ext uri="{FF2B5EF4-FFF2-40B4-BE49-F238E27FC236}">
              <a16:creationId xmlns:a16="http://schemas.microsoft.com/office/drawing/2014/main" id="{00000000-0008-0000-0700-000065020000}"/>
            </a:ext>
          </a:extLst>
        </xdr:cNvPr>
        <xdr:cNvSpPr/>
      </xdr:nvSpPr>
      <xdr:spPr>
        <a:xfrm>
          <a:off x="12763500" y="997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119927</xdr:rowOff>
    </xdr:from>
    <xdr:ext cx="534377"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547111" y="10064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71</xdr:row>
      <xdr:rowOff>21970</xdr:rowOff>
    </xdr:from>
    <xdr:ext cx="46717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78821" y="1219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9" name="災害復旧費グラフ枠">
          <a:extLst>
            <a:ext uri="{FF2B5EF4-FFF2-40B4-BE49-F238E27FC236}">
              <a16:creationId xmlns:a16="http://schemas.microsoft.com/office/drawing/2014/main" id="{00000000-0008-0000-0700-00007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33565</xdr:rowOff>
    </xdr:from>
    <xdr:to>
      <xdr:col>85</xdr:col>
      <xdr:colOff>126364</xdr:colOff>
      <xdr:row>79</xdr:row>
      <xdr:rowOff>98879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flipV="1">
          <a:off x="16317595" y="12035065"/>
          <a:ext cx="1269" cy="16083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41" name="災害復旧費最小値テキスト">
          <a:extLst>
            <a:ext uri="{FF2B5EF4-FFF2-40B4-BE49-F238E27FC236}">
              <a16:creationId xmlns:a16="http://schemas.microsoft.com/office/drawing/2014/main" id="{00000000-0008-0000-0700-000081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151692</xdr:rowOff>
    </xdr:from>
    <xdr:ext cx="469744" cy="259045"/>
    <xdr:sp macro="" textlink="">
      <xdr:nvSpPr>
        <xdr:cNvPr id="643" name="災害復旧費最大値テキスト">
          <a:extLst>
            <a:ext uri="{FF2B5EF4-FFF2-40B4-BE49-F238E27FC236}">
              <a16:creationId xmlns:a16="http://schemas.microsoft.com/office/drawing/2014/main" id="{00000000-0008-0000-0700-000083020000}"/>
            </a:ext>
          </a:extLst>
        </xdr:cNvPr>
        <xdr:cNvSpPr txBox="1"/>
      </xdr:nvSpPr>
      <xdr:spPr>
        <a:xfrm>
          <a:off x="16370300" y="11810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9,850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33565</xdr:rowOff>
    </xdr:from>
    <xdr:to>
      <xdr:col>86</xdr:col>
      <xdr:colOff>25400</xdr:colOff>
      <xdr:row>70</xdr:row>
      <xdr:rowOff>33565</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6230600" y="12035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62466</xdr:rowOff>
    </xdr:from>
    <xdr:to>
      <xdr:col>85</xdr:col>
      <xdr:colOff>127000</xdr:colOff>
      <xdr:row>79</xdr:row>
      <xdr:rowOff>84347</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5481300" y="13607016"/>
          <a:ext cx="838200" cy="21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36828</xdr:rowOff>
    </xdr:from>
    <xdr:ext cx="469744" cy="259045"/>
    <xdr:sp macro="" textlink="">
      <xdr:nvSpPr>
        <xdr:cNvPr id="646" name="災害復旧費平均値テキスト">
          <a:extLst>
            <a:ext uri="{FF2B5EF4-FFF2-40B4-BE49-F238E27FC236}">
              <a16:creationId xmlns:a16="http://schemas.microsoft.com/office/drawing/2014/main" id="{00000000-0008-0000-0700-000086020000}"/>
            </a:ext>
          </a:extLst>
        </xdr:cNvPr>
        <xdr:cNvSpPr txBox="1"/>
      </xdr:nvSpPr>
      <xdr:spPr>
        <a:xfrm>
          <a:off x="16370300" y="132384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13951</xdr:rowOff>
    </xdr:from>
    <xdr:to>
      <xdr:col>85</xdr:col>
      <xdr:colOff>177800</xdr:colOff>
      <xdr:row>78</xdr:row>
      <xdr:rowOff>115551</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6268700" y="1338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52505</xdr:rowOff>
    </xdr:from>
    <xdr:to>
      <xdr:col>81</xdr:col>
      <xdr:colOff>50800</xdr:colOff>
      <xdr:row>79</xdr:row>
      <xdr:rowOff>84347</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4592300" y="13597055"/>
          <a:ext cx="889000" cy="31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126293</xdr:rowOff>
    </xdr:from>
    <xdr:to>
      <xdr:col>81</xdr:col>
      <xdr:colOff>101600</xdr:colOff>
      <xdr:row>78</xdr:row>
      <xdr:rowOff>56443</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5430500" y="13327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72970</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46428" y="13103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13970</xdr:rowOff>
    </xdr:from>
    <xdr:to>
      <xdr:col>76</xdr:col>
      <xdr:colOff>114300</xdr:colOff>
      <xdr:row>79</xdr:row>
      <xdr:rowOff>52505</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3703300" y="13558520"/>
          <a:ext cx="889000" cy="38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115188</xdr:rowOff>
    </xdr:from>
    <xdr:to>
      <xdr:col>76</xdr:col>
      <xdr:colOff>165100</xdr:colOff>
      <xdr:row>78</xdr:row>
      <xdr:rowOff>45338</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4541500" y="1331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61865</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4357428" y="13092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139210</xdr:rowOff>
    </xdr:from>
    <xdr:to>
      <xdr:col>71</xdr:col>
      <xdr:colOff>177800</xdr:colOff>
      <xdr:row>79</xdr:row>
      <xdr:rowOff>13970</xdr:rowOff>
    </xdr:to>
    <xdr:cxnSp macro="">
      <xdr:nvCxnSpPr>
        <xdr:cNvPr id="654" name="直線コネクタ 653">
          <a:extLst>
            <a:ext uri="{FF2B5EF4-FFF2-40B4-BE49-F238E27FC236}">
              <a16:creationId xmlns:a16="http://schemas.microsoft.com/office/drawing/2014/main" id="{00000000-0008-0000-0700-00008E020000}"/>
            </a:ext>
          </a:extLst>
        </xdr:cNvPr>
        <xdr:cNvCxnSpPr/>
      </xdr:nvCxnSpPr>
      <xdr:spPr>
        <a:xfrm>
          <a:off x="12814300" y="13512310"/>
          <a:ext cx="889000" cy="46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102780</xdr:rowOff>
    </xdr:from>
    <xdr:to>
      <xdr:col>72</xdr:col>
      <xdr:colOff>38100</xdr:colOff>
      <xdr:row>79</xdr:row>
      <xdr:rowOff>32930</xdr:rowOff>
    </xdr:to>
    <xdr:sp macro="" textlink="">
      <xdr:nvSpPr>
        <xdr:cNvPr id="655" name="フローチャート: 判断 654">
          <a:extLst>
            <a:ext uri="{FF2B5EF4-FFF2-40B4-BE49-F238E27FC236}">
              <a16:creationId xmlns:a16="http://schemas.microsoft.com/office/drawing/2014/main" id="{00000000-0008-0000-0700-00008F020000}"/>
            </a:ext>
          </a:extLst>
        </xdr:cNvPr>
        <xdr:cNvSpPr/>
      </xdr:nvSpPr>
      <xdr:spPr>
        <a:xfrm>
          <a:off x="13652500" y="1347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77</xdr:row>
      <xdr:rowOff>49457</xdr:rowOff>
    </xdr:from>
    <xdr:ext cx="378565"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3514017" y="132511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27831</xdr:rowOff>
    </xdr:from>
    <xdr:to>
      <xdr:col>67</xdr:col>
      <xdr:colOff>101600</xdr:colOff>
      <xdr:row>75</xdr:row>
      <xdr:rowOff>129431</xdr:rowOff>
    </xdr:to>
    <xdr:sp macro="" textlink="">
      <xdr:nvSpPr>
        <xdr:cNvPr id="657" name="フローチャート: 判断 656">
          <a:extLst>
            <a:ext uri="{FF2B5EF4-FFF2-40B4-BE49-F238E27FC236}">
              <a16:creationId xmlns:a16="http://schemas.microsoft.com/office/drawing/2014/main" id="{00000000-0008-0000-0700-000091020000}"/>
            </a:ext>
          </a:extLst>
        </xdr:cNvPr>
        <xdr:cNvSpPr/>
      </xdr:nvSpPr>
      <xdr:spPr>
        <a:xfrm>
          <a:off x="12763500" y="12886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73</xdr:row>
      <xdr:rowOff>145958</xdr:rowOff>
    </xdr:from>
    <xdr:ext cx="469744"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2579428" y="12661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11666</xdr:rowOff>
    </xdr:from>
    <xdr:to>
      <xdr:col>85</xdr:col>
      <xdr:colOff>177800</xdr:colOff>
      <xdr:row>79</xdr:row>
      <xdr:rowOff>113266</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6268700" y="13556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98043</xdr:rowOff>
    </xdr:from>
    <xdr:ext cx="378565" cy="259045"/>
    <xdr:sp macro="" textlink="">
      <xdr:nvSpPr>
        <xdr:cNvPr id="665" name="災害復旧費該当値テキスト">
          <a:extLst>
            <a:ext uri="{FF2B5EF4-FFF2-40B4-BE49-F238E27FC236}">
              <a16:creationId xmlns:a16="http://schemas.microsoft.com/office/drawing/2014/main" id="{00000000-0008-0000-0700-000099020000}"/>
            </a:ext>
          </a:extLst>
        </xdr:cNvPr>
        <xdr:cNvSpPr txBox="1"/>
      </xdr:nvSpPr>
      <xdr:spPr>
        <a:xfrm>
          <a:off x="16370300" y="134711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33547</xdr:rowOff>
    </xdr:from>
    <xdr:to>
      <xdr:col>81</xdr:col>
      <xdr:colOff>101600</xdr:colOff>
      <xdr:row>79</xdr:row>
      <xdr:rowOff>135147</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5430500" y="13578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79</xdr:row>
      <xdr:rowOff>126274</xdr:rowOff>
    </xdr:from>
    <xdr:ext cx="313932"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5324333" y="1367082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1705</xdr:rowOff>
    </xdr:from>
    <xdr:to>
      <xdr:col>76</xdr:col>
      <xdr:colOff>165100</xdr:colOff>
      <xdr:row>79</xdr:row>
      <xdr:rowOff>103305</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4541500" y="1354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94432</xdr:rowOff>
    </xdr:from>
    <xdr:ext cx="378565"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4403017" y="136389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134620</xdr:rowOff>
    </xdr:from>
    <xdr:to>
      <xdr:col>72</xdr:col>
      <xdr:colOff>38100</xdr:colOff>
      <xdr:row>79</xdr:row>
      <xdr:rowOff>64770</xdr:rowOff>
    </xdr:to>
    <xdr:sp macro="" textlink="">
      <xdr:nvSpPr>
        <xdr:cNvPr id="670" name="楕円 669">
          <a:extLst>
            <a:ext uri="{FF2B5EF4-FFF2-40B4-BE49-F238E27FC236}">
              <a16:creationId xmlns:a16="http://schemas.microsoft.com/office/drawing/2014/main" id="{00000000-0008-0000-0700-00009E020000}"/>
            </a:ext>
          </a:extLst>
        </xdr:cNvPr>
        <xdr:cNvSpPr/>
      </xdr:nvSpPr>
      <xdr:spPr>
        <a:xfrm>
          <a:off x="13652500" y="1350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55897</xdr:rowOff>
    </xdr:from>
    <xdr:ext cx="378565"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3514017" y="136004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88410</xdr:rowOff>
    </xdr:from>
    <xdr:to>
      <xdr:col>67</xdr:col>
      <xdr:colOff>101600</xdr:colOff>
      <xdr:row>79</xdr:row>
      <xdr:rowOff>18560</xdr:rowOff>
    </xdr:to>
    <xdr:sp macro="" textlink="">
      <xdr:nvSpPr>
        <xdr:cNvPr id="672" name="楕円 671">
          <a:extLst>
            <a:ext uri="{FF2B5EF4-FFF2-40B4-BE49-F238E27FC236}">
              <a16:creationId xmlns:a16="http://schemas.microsoft.com/office/drawing/2014/main" id="{00000000-0008-0000-0700-0000A0020000}"/>
            </a:ext>
          </a:extLst>
        </xdr:cNvPr>
        <xdr:cNvSpPr/>
      </xdr:nvSpPr>
      <xdr:spPr>
        <a:xfrm>
          <a:off x="12763500" y="1346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9687</xdr:rowOff>
    </xdr:from>
    <xdr:ext cx="378565"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625017" y="135542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80" name="正方形/長方形 679">
          <a:extLst>
            <a:ext uri="{FF2B5EF4-FFF2-40B4-BE49-F238E27FC236}">
              <a16:creationId xmlns:a16="http://schemas.microsoft.com/office/drawing/2014/main" id="{00000000-0008-0000-0700-0000A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81" name="正方形/長方形 680">
          <a:extLst>
            <a:ext uri="{FF2B5EF4-FFF2-40B4-BE49-F238E27FC236}">
              <a16:creationId xmlns:a16="http://schemas.microsoft.com/office/drawing/2014/main" id="{00000000-0008-0000-0700-0000A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a:extLst>
            <a:ext uri="{FF2B5EF4-FFF2-40B4-BE49-F238E27FC236}">
              <a16:creationId xmlns:a16="http://schemas.microsoft.com/office/drawing/2014/main" id="{00000000-0008-0000-0700-0000B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70014</xdr:rowOff>
    </xdr:from>
    <xdr:to>
      <xdr:col>85</xdr:col>
      <xdr:colOff>126364</xdr:colOff>
      <xdr:row>98</xdr:row>
      <xdr:rowOff>81750</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6317595" y="15671964"/>
          <a:ext cx="1269" cy="1211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85577</xdr:rowOff>
    </xdr:from>
    <xdr:ext cx="469744" cy="259045"/>
    <xdr:sp macro="" textlink="">
      <xdr:nvSpPr>
        <xdr:cNvPr id="698" name="公債費最小値テキスト">
          <a:extLst>
            <a:ext uri="{FF2B5EF4-FFF2-40B4-BE49-F238E27FC236}">
              <a16:creationId xmlns:a16="http://schemas.microsoft.com/office/drawing/2014/main" id="{00000000-0008-0000-0700-0000BA020000}"/>
            </a:ext>
          </a:extLst>
        </xdr:cNvPr>
        <xdr:cNvSpPr txBox="1"/>
      </xdr:nvSpPr>
      <xdr:spPr>
        <a:xfrm>
          <a:off x="16370300" y="1688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81750</xdr:rowOff>
    </xdr:from>
    <xdr:to>
      <xdr:col>86</xdr:col>
      <xdr:colOff>25400</xdr:colOff>
      <xdr:row>98</xdr:row>
      <xdr:rowOff>81750</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6883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16691</xdr:rowOff>
    </xdr:from>
    <xdr:ext cx="534377" cy="259045"/>
    <xdr:sp macro="" textlink="">
      <xdr:nvSpPr>
        <xdr:cNvPr id="700" name="公債費最大値テキスト">
          <a:extLst>
            <a:ext uri="{FF2B5EF4-FFF2-40B4-BE49-F238E27FC236}">
              <a16:creationId xmlns:a16="http://schemas.microsoft.com/office/drawing/2014/main" id="{00000000-0008-0000-0700-0000BC020000}"/>
            </a:ext>
          </a:extLst>
        </xdr:cNvPr>
        <xdr:cNvSpPr txBox="1"/>
      </xdr:nvSpPr>
      <xdr:spPr>
        <a:xfrm>
          <a:off x="16370300" y="15447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70,658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70014</xdr:rowOff>
    </xdr:from>
    <xdr:to>
      <xdr:col>86</xdr:col>
      <xdr:colOff>25400</xdr:colOff>
      <xdr:row>91</xdr:row>
      <xdr:rowOff>70014</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5671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116154</xdr:rowOff>
    </xdr:from>
    <xdr:to>
      <xdr:col>85</xdr:col>
      <xdr:colOff>127000</xdr:colOff>
      <xdr:row>93</xdr:row>
      <xdr:rowOff>118117</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5481300" y="16061004"/>
          <a:ext cx="838200" cy="1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95521</xdr:rowOff>
    </xdr:from>
    <xdr:ext cx="534377" cy="259045"/>
    <xdr:sp macro="" textlink="">
      <xdr:nvSpPr>
        <xdr:cNvPr id="703" name="公債費平均値テキスト">
          <a:extLst>
            <a:ext uri="{FF2B5EF4-FFF2-40B4-BE49-F238E27FC236}">
              <a16:creationId xmlns:a16="http://schemas.microsoft.com/office/drawing/2014/main" id="{00000000-0008-0000-0700-0000BF020000}"/>
            </a:ext>
          </a:extLst>
        </xdr:cNvPr>
        <xdr:cNvSpPr txBox="1"/>
      </xdr:nvSpPr>
      <xdr:spPr>
        <a:xfrm>
          <a:off x="16370300" y="162118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117094</xdr:rowOff>
    </xdr:from>
    <xdr:to>
      <xdr:col>85</xdr:col>
      <xdr:colOff>177800</xdr:colOff>
      <xdr:row>95</xdr:row>
      <xdr:rowOff>47244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6268700" y="1623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118117</xdr:rowOff>
    </xdr:from>
    <xdr:to>
      <xdr:col>81</xdr:col>
      <xdr:colOff>50800</xdr:colOff>
      <xdr:row>93</xdr:row>
      <xdr:rowOff>134099</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4592300" y="16062967"/>
          <a:ext cx="889000" cy="15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113379</xdr:rowOff>
    </xdr:from>
    <xdr:to>
      <xdr:col>81</xdr:col>
      <xdr:colOff>101600</xdr:colOff>
      <xdr:row>95</xdr:row>
      <xdr:rowOff>43529</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5430500" y="16229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34656</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322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134099</xdr:rowOff>
    </xdr:from>
    <xdr:to>
      <xdr:col>76</xdr:col>
      <xdr:colOff>114300</xdr:colOff>
      <xdr:row>94</xdr:row>
      <xdr:rowOff>49346</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3703300" y="16078949"/>
          <a:ext cx="889000" cy="86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112522</xdr:rowOff>
    </xdr:from>
    <xdr:to>
      <xdr:col>76</xdr:col>
      <xdr:colOff>165100</xdr:colOff>
      <xdr:row>95</xdr:row>
      <xdr:rowOff>42672</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4541500" y="16228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33799</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321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49346</xdr:rowOff>
    </xdr:from>
    <xdr:to>
      <xdr:col>71</xdr:col>
      <xdr:colOff>177800</xdr:colOff>
      <xdr:row>94</xdr:row>
      <xdr:rowOff>122593</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flipV="1">
          <a:off x="12814300" y="16165646"/>
          <a:ext cx="889000" cy="73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113436</xdr:rowOff>
    </xdr:from>
    <xdr:to>
      <xdr:col>72</xdr:col>
      <xdr:colOff>38100</xdr:colOff>
      <xdr:row>95</xdr:row>
      <xdr:rowOff>43586</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3652500" y="16229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34713</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322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163309</xdr:rowOff>
    </xdr:from>
    <xdr:to>
      <xdr:col>67</xdr:col>
      <xdr:colOff>101600</xdr:colOff>
      <xdr:row>94</xdr:row>
      <xdr:rowOff>93459</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2763500" y="16108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109986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5883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65354</xdr:rowOff>
    </xdr:from>
    <xdr:to>
      <xdr:col>85</xdr:col>
      <xdr:colOff>177800</xdr:colOff>
      <xdr:row>93</xdr:row>
      <xdr:rowOff>166954</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6268700" y="16010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88231</xdr:rowOff>
    </xdr:from>
    <xdr:ext cx="534377" cy="259045"/>
    <xdr:sp macro="" textlink="">
      <xdr:nvSpPr>
        <xdr:cNvPr id="722" name="公債費該当値テキスト">
          <a:extLst>
            <a:ext uri="{FF2B5EF4-FFF2-40B4-BE49-F238E27FC236}">
              <a16:creationId xmlns:a16="http://schemas.microsoft.com/office/drawing/2014/main" id="{00000000-0008-0000-0700-0000D2020000}"/>
            </a:ext>
          </a:extLst>
        </xdr:cNvPr>
        <xdr:cNvSpPr txBox="1"/>
      </xdr:nvSpPr>
      <xdr:spPr>
        <a:xfrm>
          <a:off x="16370300" y="15861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67317</xdr:rowOff>
    </xdr:from>
    <xdr:to>
      <xdr:col>81</xdr:col>
      <xdr:colOff>101600</xdr:colOff>
      <xdr:row>93</xdr:row>
      <xdr:rowOff>168917</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5430500" y="16012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13994</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5214111" y="15787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83299</xdr:rowOff>
    </xdr:from>
    <xdr:to>
      <xdr:col>76</xdr:col>
      <xdr:colOff>165100</xdr:colOff>
      <xdr:row>94</xdr:row>
      <xdr:rowOff>13449</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4541500" y="16028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29976</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4325111" y="15803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169996</xdr:rowOff>
    </xdr:from>
    <xdr:to>
      <xdr:col>72</xdr:col>
      <xdr:colOff>38100</xdr:colOff>
      <xdr:row>94</xdr:row>
      <xdr:rowOff>100146</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3652500" y="16114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116673</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3436111" y="15890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71793</xdr:rowOff>
    </xdr:from>
    <xdr:to>
      <xdr:col>67</xdr:col>
      <xdr:colOff>101600</xdr:colOff>
      <xdr:row>95</xdr:row>
      <xdr:rowOff>1943</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2763500" y="16188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164520</xdr:rowOff>
    </xdr:from>
    <xdr:ext cx="534377"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2547111" y="16280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1" name="諸支出金グラフ枠">
          <a:extLst>
            <a:ext uri="{FF2B5EF4-FFF2-40B4-BE49-F238E27FC236}">
              <a16:creationId xmlns:a16="http://schemas.microsoft.com/office/drawing/2014/main" id="{00000000-0008-0000-0700-0000E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25400</xdr:rowOff>
    </xdr:from>
    <xdr:to>
      <xdr:col>116</xdr:col>
      <xdr:colOff>62864</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flipV="1">
          <a:off x="22159595" y="5511800"/>
          <a:ext cx="1269"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148607</xdr:rowOff>
    </xdr:from>
    <xdr:ext cx="249299" cy="259045"/>
    <xdr:sp macro="" textlink="">
      <xdr:nvSpPr>
        <xdr:cNvPr id="753" name="諸支出金最小値テキスト">
          <a:extLst>
            <a:ext uri="{FF2B5EF4-FFF2-40B4-BE49-F238E27FC236}">
              <a16:creationId xmlns:a16="http://schemas.microsoft.com/office/drawing/2014/main" id="{00000000-0008-0000-0700-0000F1020000}"/>
            </a:ext>
          </a:extLst>
        </xdr:cNvPr>
        <xdr:cNvSpPr txBox="1"/>
      </xdr:nvSpPr>
      <xdr:spPr>
        <a:xfrm>
          <a:off x="22212300" y="6663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143527</xdr:rowOff>
    </xdr:from>
    <xdr:ext cx="378565" cy="259045"/>
    <xdr:sp macro="" textlink="">
      <xdr:nvSpPr>
        <xdr:cNvPr id="755" name="諸支出金最大値テキスト">
          <a:extLst>
            <a:ext uri="{FF2B5EF4-FFF2-40B4-BE49-F238E27FC236}">
              <a16:creationId xmlns:a16="http://schemas.microsoft.com/office/drawing/2014/main" id="{00000000-0008-0000-0700-0000F3020000}"/>
            </a:ext>
          </a:extLst>
        </xdr:cNvPr>
        <xdr:cNvSpPr txBox="1"/>
      </xdr:nvSpPr>
      <xdr:spPr>
        <a:xfrm>
          <a:off x="22212300" y="52870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25400</xdr:rowOff>
    </xdr:from>
    <xdr:to>
      <xdr:col>116</xdr:col>
      <xdr:colOff>152400</xdr:colOff>
      <xdr:row>32</xdr:row>
      <xdr:rowOff>25400</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2072600" y="551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66057</xdr:rowOff>
    </xdr:from>
    <xdr:ext cx="313932" cy="259045"/>
    <xdr:sp macro="" textlink="">
      <xdr:nvSpPr>
        <xdr:cNvPr id="758" name="諸支出金平均値テキスト">
          <a:extLst>
            <a:ext uri="{FF2B5EF4-FFF2-40B4-BE49-F238E27FC236}">
              <a16:creationId xmlns:a16="http://schemas.microsoft.com/office/drawing/2014/main" id="{00000000-0008-0000-0700-0000F6020000}"/>
            </a:ext>
          </a:extLst>
        </xdr:cNvPr>
        <xdr:cNvSpPr txBox="1"/>
      </xdr:nvSpPr>
      <xdr:spPr>
        <a:xfrm>
          <a:off x="22212300" y="640970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43180</xdr:rowOff>
    </xdr:from>
    <xdr:to>
      <xdr:col>116</xdr:col>
      <xdr:colOff>114300</xdr:colOff>
      <xdr:row>38</xdr:row>
      <xdr:rowOff>144780</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21107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166624</xdr:rowOff>
    </xdr:from>
    <xdr:to>
      <xdr:col>112</xdr:col>
      <xdr:colOff>38100</xdr:colOff>
      <xdr:row>37</xdr:row>
      <xdr:rowOff>96774</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1272500" y="633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35</xdr:row>
      <xdr:rowOff>113301</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34017" y="61140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34036</xdr:rowOff>
    </xdr:from>
    <xdr:to>
      <xdr:col>107</xdr:col>
      <xdr:colOff>101600</xdr:colOff>
      <xdr:row>37</xdr:row>
      <xdr:rowOff>135636</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20383500" y="6377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35</xdr:row>
      <xdr:rowOff>152163</xdr:rowOff>
    </xdr:from>
    <xdr:ext cx="313932"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77333" y="615291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6" name="直線コネクタ 765">
          <a:extLst>
            <a:ext uri="{FF2B5EF4-FFF2-40B4-BE49-F238E27FC236}">
              <a16:creationId xmlns:a16="http://schemas.microsoft.com/office/drawing/2014/main" id="{00000000-0008-0000-0700-0000FE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54610</xdr:rowOff>
    </xdr:from>
    <xdr:to>
      <xdr:col>102</xdr:col>
      <xdr:colOff>165100</xdr:colOff>
      <xdr:row>36</xdr:row>
      <xdr:rowOff>156210</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9494500" y="622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35</xdr:row>
      <xdr:rowOff>1287</xdr:rowOff>
    </xdr:from>
    <xdr:ext cx="378565"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6017" y="60020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34</xdr:row>
      <xdr:rowOff>54610</xdr:rowOff>
    </xdr:from>
    <xdr:to>
      <xdr:col>98</xdr:col>
      <xdr:colOff>38100</xdr:colOff>
      <xdr:row>34</xdr:row>
      <xdr:rowOff>156210</xdr:rowOff>
    </xdr:to>
    <xdr:sp macro="" textlink="">
      <xdr:nvSpPr>
        <xdr:cNvPr id="769" name="フローチャート: 判断 768">
          <a:extLst>
            <a:ext uri="{FF2B5EF4-FFF2-40B4-BE49-F238E27FC236}">
              <a16:creationId xmlns:a16="http://schemas.microsoft.com/office/drawing/2014/main" id="{00000000-0008-0000-0700-000001030000}"/>
            </a:ext>
          </a:extLst>
        </xdr:cNvPr>
        <xdr:cNvSpPr/>
      </xdr:nvSpPr>
      <xdr:spPr>
        <a:xfrm>
          <a:off x="18605500" y="5883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33</xdr:row>
      <xdr:rowOff>1287</xdr:rowOff>
    </xdr:from>
    <xdr:ext cx="378565"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467017" y="56591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21607</xdr:rowOff>
    </xdr:from>
    <xdr:ext cx="249299" cy="259045"/>
    <xdr:sp macro="" textlink="">
      <xdr:nvSpPr>
        <xdr:cNvPr id="777" name="諸支出金該当値テキスト">
          <a:extLst>
            <a:ext uri="{FF2B5EF4-FFF2-40B4-BE49-F238E27FC236}">
              <a16:creationId xmlns:a16="http://schemas.microsoft.com/office/drawing/2014/main" id="{00000000-0008-0000-0700-000009030000}"/>
            </a:ext>
          </a:extLst>
        </xdr:cNvPr>
        <xdr:cNvSpPr txBox="1"/>
      </xdr:nvSpPr>
      <xdr:spPr>
        <a:xfrm>
          <a:off x="22212300" y="6536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0" name="前年度繰上充用金グラフ枠">
          <a:extLst>
            <a:ext uri="{FF2B5EF4-FFF2-40B4-BE49-F238E27FC236}">
              <a16:creationId xmlns:a16="http://schemas.microsoft.com/office/drawing/2014/main" id="{00000000-0008-0000-0700-00002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2" name="前年度繰上充用金最小値テキスト">
          <a:extLst>
            <a:ext uri="{FF2B5EF4-FFF2-40B4-BE49-F238E27FC236}">
              <a16:creationId xmlns:a16="http://schemas.microsoft.com/office/drawing/2014/main" id="{00000000-0008-0000-0700-00002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4" name="前年度繰上充用金最大値テキスト">
          <a:extLst>
            <a:ext uri="{FF2B5EF4-FFF2-40B4-BE49-F238E27FC236}">
              <a16:creationId xmlns:a16="http://schemas.microsoft.com/office/drawing/2014/main" id="{00000000-0008-0000-0700-00002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7" name="前年度繰上充用金平均値テキスト">
          <a:extLst>
            <a:ext uri="{FF2B5EF4-FFF2-40B4-BE49-F238E27FC236}">
              <a16:creationId xmlns:a16="http://schemas.microsoft.com/office/drawing/2014/main" id="{00000000-0008-0000-0700-00002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5" name="直線コネクタ 814">
          <a:extLst>
            <a:ext uri="{FF2B5EF4-FFF2-40B4-BE49-F238E27FC236}">
              <a16:creationId xmlns:a16="http://schemas.microsoft.com/office/drawing/2014/main" id="{00000000-0008-0000-0700-00002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フローチャート: 判断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6" name="前年度繰上充用金該当値テキスト">
          <a:extLst>
            <a:ext uri="{FF2B5EF4-FFF2-40B4-BE49-F238E27FC236}">
              <a16:creationId xmlns:a16="http://schemas.microsoft.com/office/drawing/2014/main" id="{00000000-0008-0000-0700-00003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5" name="正方形/長方形 834">
          <a:extLst>
            <a:ext uri="{FF2B5EF4-FFF2-40B4-BE49-F238E27FC236}">
              <a16:creationId xmlns:a16="http://schemas.microsoft.com/office/drawing/2014/main" id="{00000000-0008-0000-0700-00004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6" name="正方形/長方形 835">
          <a:extLst>
            <a:ext uri="{FF2B5EF4-FFF2-40B4-BE49-F238E27FC236}">
              <a16:creationId xmlns:a16="http://schemas.microsoft.com/office/drawing/2014/main" id="{00000000-0008-0000-0700-00004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総務費は、住民一人あたり</a:t>
          </a:r>
          <a:r>
            <a:rPr kumimoji="1" lang="en-US" altLang="ja-JP" sz="1300">
              <a:latin typeface="ＭＳ Ｐゴシック" panose="020B0600070205080204" pitchFamily="50" charset="-128"/>
              <a:ea typeface="ＭＳ Ｐゴシック" panose="020B0600070205080204" pitchFamily="50" charset="-128"/>
            </a:rPr>
            <a:t>64,505</a:t>
          </a:r>
          <a:r>
            <a:rPr kumimoji="1" lang="ja-JP" altLang="en-US" sz="1300">
              <a:latin typeface="ＭＳ Ｐゴシック" panose="020B0600070205080204" pitchFamily="50" charset="-128"/>
              <a:ea typeface="ＭＳ Ｐゴシック" panose="020B0600070205080204" pitchFamily="50" charset="-128"/>
            </a:rPr>
            <a:t>円であり、前年度から</a:t>
          </a:r>
          <a:r>
            <a:rPr kumimoji="1" lang="en-US" altLang="ja-JP" sz="1300">
              <a:latin typeface="ＭＳ Ｐゴシック" panose="020B0600070205080204" pitchFamily="50" charset="-128"/>
              <a:ea typeface="ＭＳ Ｐゴシック" panose="020B0600070205080204" pitchFamily="50" charset="-128"/>
            </a:rPr>
            <a:t>8,552</a:t>
          </a:r>
          <a:r>
            <a:rPr kumimoji="1" lang="ja-JP" altLang="en-US" sz="1300">
              <a:latin typeface="ＭＳ Ｐゴシック" panose="020B0600070205080204" pitchFamily="50" charset="-128"/>
              <a:ea typeface="ＭＳ Ｐゴシック" panose="020B0600070205080204" pitchFamily="50" charset="-128"/>
            </a:rPr>
            <a:t>円減少している。主な要因としては、減債基金積立金等が減少したためである。</a:t>
          </a:r>
        </a:p>
        <a:p>
          <a:r>
            <a:rPr kumimoji="1" lang="ja-JP" altLang="en-US" sz="1300">
              <a:latin typeface="ＭＳ Ｐゴシック" panose="020B0600070205080204" pitchFamily="50" charset="-128"/>
              <a:ea typeface="ＭＳ Ｐゴシック" panose="020B0600070205080204" pitchFamily="50" charset="-128"/>
            </a:rPr>
            <a:t>農林水産業費は、住民一人当たり</a:t>
          </a:r>
          <a:r>
            <a:rPr kumimoji="1" lang="en-US" altLang="ja-JP" sz="1300">
              <a:latin typeface="ＭＳ Ｐゴシック" panose="020B0600070205080204" pitchFamily="50" charset="-128"/>
              <a:ea typeface="ＭＳ Ｐゴシック" panose="020B0600070205080204" pitchFamily="50" charset="-128"/>
            </a:rPr>
            <a:t>15,228</a:t>
          </a:r>
          <a:r>
            <a:rPr kumimoji="1" lang="ja-JP" altLang="en-US" sz="1300">
              <a:latin typeface="ＭＳ Ｐゴシック" panose="020B0600070205080204" pitchFamily="50" charset="-128"/>
              <a:ea typeface="ＭＳ Ｐゴシック" panose="020B0600070205080204" pitchFamily="50" charset="-128"/>
            </a:rPr>
            <a:t>円であり、前年度から</a:t>
          </a:r>
          <a:r>
            <a:rPr kumimoji="1" lang="en-US" altLang="ja-JP" sz="1300">
              <a:latin typeface="ＭＳ Ｐゴシック" panose="020B0600070205080204" pitchFamily="50" charset="-128"/>
              <a:ea typeface="ＭＳ Ｐゴシック" panose="020B0600070205080204" pitchFamily="50" charset="-128"/>
            </a:rPr>
            <a:t>1,610</a:t>
          </a:r>
          <a:r>
            <a:rPr kumimoji="1" lang="ja-JP" altLang="en-US" sz="1300">
              <a:latin typeface="ＭＳ Ｐゴシック" panose="020B0600070205080204" pitchFamily="50" charset="-128"/>
              <a:ea typeface="ＭＳ Ｐゴシック" panose="020B0600070205080204" pitchFamily="50" charset="-128"/>
            </a:rPr>
            <a:t>円減少している。主な要因としては、</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団体営ほ場整備事業等</a:t>
          </a:r>
          <a:r>
            <a:rPr kumimoji="1" lang="ja-JP" altLang="en-US" sz="1300">
              <a:latin typeface="ＭＳ Ｐゴシック" panose="020B0600070205080204" pitchFamily="50" charset="-128"/>
              <a:ea typeface="ＭＳ Ｐゴシック" panose="020B0600070205080204" pitchFamily="50" charset="-128"/>
            </a:rPr>
            <a:t>が減少したためである。</a:t>
          </a:r>
        </a:p>
        <a:p>
          <a:r>
            <a:rPr kumimoji="1" lang="ja-JP" altLang="en-US" sz="1300">
              <a:latin typeface="ＭＳ Ｐゴシック" panose="020B0600070205080204" pitchFamily="50" charset="-128"/>
              <a:ea typeface="ＭＳ Ｐゴシック" panose="020B0600070205080204" pitchFamily="50" charset="-128"/>
            </a:rPr>
            <a:t>教育費は、住民一人当たり</a:t>
          </a:r>
          <a:r>
            <a:rPr kumimoji="1" lang="en-US" altLang="ja-JP" sz="1300">
              <a:latin typeface="ＭＳ Ｐゴシック" panose="020B0600070205080204" pitchFamily="50" charset="-128"/>
              <a:ea typeface="ＭＳ Ｐゴシック" panose="020B0600070205080204" pitchFamily="50" charset="-128"/>
            </a:rPr>
            <a:t>80,919</a:t>
          </a:r>
          <a:r>
            <a:rPr kumimoji="1" lang="ja-JP" altLang="en-US" sz="1300">
              <a:latin typeface="ＭＳ Ｐゴシック" panose="020B0600070205080204" pitchFamily="50" charset="-128"/>
              <a:ea typeface="ＭＳ Ｐゴシック" panose="020B0600070205080204" pitchFamily="50" charset="-128"/>
            </a:rPr>
            <a:t>円であり、前年度から</a:t>
          </a:r>
          <a:r>
            <a:rPr kumimoji="1" lang="en-US" altLang="ja-JP" sz="1300">
              <a:latin typeface="ＭＳ Ｐゴシック" panose="020B0600070205080204" pitchFamily="50" charset="-128"/>
              <a:ea typeface="ＭＳ Ｐゴシック" panose="020B0600070205080204" pitchFamily="50" charset="-128"/>
            </a:rPr>
            <a:t>34,571</a:t>
          </a:r>
          <a:r>
            <a:rPr kumimoji="1" lang="ja-JP" altLang="en-US" sz="1300">
              <a:latin typeface="ＭＳ Ｐゴシック" panose="020B0600070205080204" pitchFamily="50" charset="-128"/>
              <a:ea typeface="ＭＳ Ｐゴシック" panose="020B0600070205080204" pitchFamily="50" charset="-128"/>
            </a:rPr>
            <a:t>円増加している。主な要因としては、東部学校給食センター整備事業等が増加したためである。</a:t>
          </a:r>
        </a:p>
        <a:p>
          <a:r>
            <a:rPr kumimoji="1" lang="ja-JP" altLang="en-US" sz="1300">
              <a:latin typeface="ＭＳ Ｐゴシック" panose="020B0600070205080204" pitchFamily="50" charset="-128"/>
              <a:ea typeface="ＭＳ Ｐゴシック" panose="020B0600070205080204" pitchFamily="50" charset="-128"/>
            </a:rPr>
            <a:t>民生費は、住民一人当たり</a:t>
          </a:r>
          <a:r>
            <a:rPr kumimoji="1" lang="en-US" altLang="ja-JP" sz="1300">
              <a:latin typeface="ＭＳ Ｐゴシック" panose="020B0600070205080204" pitchFamily="50" charset="-128"/>
              <a:ea typeface="ＭＳ Ｐゴシック" panose="020B0600070205080204" pitchFamily="50" charset="-128"/>
            </a:rPr>
            <a:t>205,373</a:t>
          </a:r>
          <a:r>
            <a:rPr kumimoji="1" lang="ja-JP" altLang="en-US" sz="1300">
              <a:latin typeface="ＭＳ Ｐゴシック" panose="020B0600070205080204" pitchFamily="50" charset="-128"/>
              <a:ea typeface="ＭＳ Ｐゴシック" panose="020B0600070205080204" pitchFamily="50" charset="-128"/>
            </a:rPr>
            <a:t>円であり、前年度から</a:t>
          </a:r>
          <a:r>
            <a:rPr kumimoji="1" lang="en-US" altLang="ja-JP" sz="1300">
              <a:latin typeface="ＭＳ Ｐゴシック" panose="020B0600070205080204" pitchFamily="50" charset="-128"/>
              <a:ea typeface="ＭＳ Ｐゴシック" panose="020B0600070205080204" pitchFamily="50" charset="-128"/>
            </a:rPr>
            <a:t>8,336</a:t>
          </a:r>
          <a:r>
            <a:rPr kumimoji="1" lang="ja-JP" altLang="en-US" sz="1300">
              <a:latin typeface="ＭＳ Ｐゴシック" panose="020B0600070205080204" pitchFamily="50" charset="-128"/>
              <a:ea typeface="ＭＳ Ｐゴシック" panose="020B0600070205080204" pitchFamily="50" charset="-128"/>
            </a:rPr>
            <a:t>円増加している。主な要因としては、低所得者支援・定額減税補足給付金等が増加したためである。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社会保障経費の充実等による扶助費の増加や、老朽化する公共施設等の維持補修経費の増加に加え、やすらぎ苑整備事業や小松認定こども園整備事業等の大型事業の実施による地方債の借り入れも見込まれていることから、引き続き、事業実施方法や事業規模の適正化、費用対効果を十分考慮し、歳入・歳出両面による取組を推進し、持続可能な財政基盤の確立に努め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愛媛県西条市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東部学校給食センター整備事業等の大型事業を実施したものの、大型事業の財源となる地方債が増加したほか、固定資産税等が増加したことから、実質収支比率は</a:t>
          </a:r>
          <a:r>
            <a:rPr kumimoji="1" lang="en-US" altLang="ja-JP" sz="1100">
              <a:latin typeface="ＭＳ ゴシック" pitchFamily="49" charset="-128"/>
              <a:ea typeface="ＭＳ ゴシック" pitchFamily="49" charset="-128"/>
            </a:rPr>
            <a:t>11.83</a:t>
          </a:r>
          <a:r>
            <a:rPr kumimoji="1" lang="ja-JP" altLang="en-US" sz="1100">
              <a:latin typeface="ＭＳ ゴシック" pitchFamily="49" charset="-128"/>
              <a:ea typeface="ＭＳ ゴシック" pitchFamily="49" charset="-128"/>
            </a:rPr>
            <a:t>％で前年度比</a:t>
          </a:r>
          <a:r>
            <a:rPr kumimoji="1" lang="en-US" altLang="ja-JP" sz="1100">
              <a:latin typeface="ＭＳ ゴシック" pitchFamily="49" charset="-128"/>
              <a:ea typeface="ＭＳ ゴシック" pitchFamily="49" charset="-128"/>
            </a:rPr>
            <a:t>1.67</a:t>
          </a:r>
          <a:r>
            <a:rPr kumimoji="1" lang="ja-JP" altLang="en-US" sz="1100">
              <a:latin typeface="ＭＳ ゴシック" pitchFamily="49" charset="-128"/>
              <a:ea typeface="ＭＳ ゴシック" pitchFamily="49" charset="-128"/>
            </a:rPr>
            <a:t>ポイント上昇している。実質単年度収支は</a:t>
          </a:r>
          <a:r>
            <a:rPr kumimoji="1" lang="en-US" altLang="ja-JP" sz="1100">
              <a:latin typeface="ＭＳ ゴシック" pitchFamily="49" charset="-128"/>
              <a:ea typeface="ＭＳ ゴシック" pitchFamily="49" charset="-128"/>
            </a:rPr>
            <a:t>0.43</a:t>
          </a:r>
          <a:r>
            <a:rPr kumimoji="1" lang="ja-JP" altLang="en-US" sz="1100">
              <a:latin typeface="ＭＳ ゴシック" pitchFamily="49" charset="-128"/>
              <a:ea typeface="ＭＳ ゴシック" pitchFamily="49" charset="-128"/>
            </a:rPr>
            <a:t>％で前年度比</a:t>
          </a:r>
          <a:r>
            <a:rPr kumimoji="1" lang="en-US" altLang="ja-JP" sz="1100">
              <a:latin typeface="ＭＳ ゴシック" pitchFamily="49" charset="-128"/>
              <a:ea typeface="ＭＳ ゴシック" pitchFamily="49" charset="-128"/>
            </a:rPr>
            <a:t>1.89</a:t>
          </a:r>
          <a:r>
            <a:rPr kumimoji="1" lang="ja-JP" altLang="en-US" sz="1100">
              <a:latin typeface="ＭＳ ゴシック" pitchFamily="49" charset="-128"/>
              <a:ea typeface="ＭＳ ゴシック" pitchFamily="49" charset="-128"/>
            </a:rPr>
            <a:t>ポイント上昇となったものの、財政調整基金について、約</a:t>
          </a:r>
          <a:r>
            <a:rPr kumimoji="1" lang="en-US" altLang="ja-JP" sz="1100">
              <a:latin typeface="ＭＳ ゴシック" pitchFamily="49" charset="-128"/>
              <a:ea typeface="ＭＳ ゴシック" pitchFamily="49" charset="-128"/>
            </a:rPr>
            <a:t>1,289</a:t>
          </a:r>
          <a:r>
            <a:rPr kumimoji="1" lang="ja-JP" altLang="en-US" sz="1100">
              <a:latin typeface="ＭＳ ゴシック" pitchFamily="49" charset="-128"/>
              <a:ea typeface="ＭＳ ゴシック" pitchFamily="49" charset="-128"/>
            </a:rPr>
            <a:t>百万円の積み立てを行った一方で、</a:t>
          </a:r>
          <a:r>
            <a:rPr kumimoji="1" lang="en-US" altLang="ja-JP" sz="1100">
              <a:latin typeface="ＭＳ ゴシック" pitchFamily="49" charset="-128"/>
              <a:ea typeface="ＭＳ ゴシック" pitchFamily="49" charset="-128"/>
            </a:rPr>
            <a:t>1,750</a:t>
          </a:r>
          <a:r>
            <a:rPr kumimoji="1" lang="ja-JP" altLang="en-US" sz="1100">
              <a:latin typeface="ＭＳ ゴシック" pitchFamily="49" charset="-128"/>
              <a:ea typeface="ＭＳ ゴシック" pitchFamily="49" charset="-128"/>
            </a:rPr>
            <a:t>百万円の取り崩しを行ったことから、残高は減少している。</a:t>
          </a:r>
          <a:endParaRPr kumimoji="1" lang="en-US" altLang="ja-JP" sz="1100">
            <a:latin typeface="ＭＳ ゴシック" pitchFamily="49" charset="-128"/>
            <a:ea typeface="ＭＳ ゴシック" pitchFamily="49" charset="-128"/>
          </a:endParaRPr>
        </a:p>
        <a:p>
          <a:r>
            <a:rPr kumimoji="1" lang="ja-JP" altLang="en-US" sz="1100">
              <a:solidFill>
                <a:sysClr val="windowText" lastClr="000000"/>
              </a:solidFill>
              <a:latin typeface="ＭＳ ゴシック" pitchFamily="49" charset="-128"/>
              <a:ea typeface="ＭＳ ゴシック" pitchFamily="49" charset="-128"/>
            </a:rPr>
            <a:t>　今後は、社会保障経費をはじめとする扶助費等の義務的経費の増加に加え、物価高騰等による各種の経費が増加する一方、人口減少により税収の大幅な伸びも期待できないことから、歳入・歳出両面による取組を推進し、財政調整基金の慎重な取り崩しと積み立てに留意する必要が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愛媛県西条市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全会計において黒字決算または、歳入歳出同額となっており、収支の均衡が図られている</a:t>
          </a:r>
          <a:r>
            <a:rPr kumimoji="1" lang="ja-JP" altLang="en-US" sz="1400">
              <a:solidFill>
                <a:sysClr val="windowText" lastClr="000000"/>
              </a:solidFill>
              <a:latin typeface="ＭＳ ゴシック" pitchFamily="49" charset="-128"/>
              <a:ea typeface="ＭＳ ゴシック" pitchFamily="49" charset="-128"/>
            </a:rPr>
            <a:t>。今後とも健全で安定した財政運営に努める。</a:t>
          </a:r>
          <a:endParaRPr kumimoji="1" lang="en-US" altLang="ja-JP" sz="1400">
            <a:solidFill>
              <a:sysClr val="windowText" lastClr="000000"/>
            </a:solidFill>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愛媛県西条市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ysClr val="windowText" lastClr="000000"/>
              </a:solidFill>
              <a:latin typeface="ＭＳ ゴシック" pitchFamily="49" charset="-128"/>
              <a:ea typeface="ＭＳ ゴシック" pitchFamily="49" charset="-128"/>
            </a:rPr>
            <a:t>　元利償還金は減少したものの、東部学校給食センター整備事業の実施に伴い、債務負担行為に基づく支出額が増加したこと等により、実質公債費比率の分子は</a:t>
          </a:r>
          <a:r>
            <a:rPr kumimoji="1" lang="en-US" altLang="ja-JP" sz="1200">
              <a:solidFill>
                <a:sysClr val="windowText" lastClr="000000"/>
              </a:solidFill>
              <a:latin typeface="ＭＳ ゴシック" pitchFamily="49" charset="-128"/>
              <a:ea typeface="ＭＳ ゴシック" pitchFamily="49" charset="-128"/>
            </a:rPr>
            <a:t>38</a:t>
          </a:r>
          <a:r>
            <a:rPr kumimoji="1" lang="ja-JP" altLang="en-US" sz="1200">
              <a:solidFill>
                <a:sysClr val="windowText" lastClr="000000"/>
              </a:solidFill>
              <a:latin typeface="ＭＳ ゴシック" pitchFamily="49" charset="-128"/>
              <a:ea typeface="ＭＳ ゴシック" pitchFamily="49" charset="-128"/>
            </a:rPr>
            <a:t>百万円増加している。</a:t>
          </a:r>
        </a:p>
        <a:p>
          <a:r>
            <a:rPr kumimoji="1" lang="ja-JP" altLang="en-US" sz="1200">
              <a:solidFill>
                <a:srgbClr val="FF0000"/>
              </a:solidFill>
              <a:latin typeface="ＭＳ ゴシック" pitchFamily="49" charset="-128"/>
              <a:ea typeface="ＭＳ ゴシック" pitchFamily="49" charset="-128"/>
            </a:rPr>
            <a:t>　</a:t>
          </a:r>
          <a:r>
            <a:rPr kumimoji="1" lang="ja-JP" altLang="en-US" sz="1200">
              <a:solidFill>
                <a:sysClr val="windowText" lastClr="000000"/>
              </a:solidFill>
              <a:latin typeface="ＭＳ ゴシック" pitchFamily="49" charset="-128"/>
              <a:ea typeface="ＭＳ ゴシック" pitchFamily="49" charset="-128"/>
            </a:rPr>
            <a:t>今後については、道前クリーンセンターの改修や学校施設の長寿命化改修等の大型事業の実施に伴い借り入れた合併特例債等の地方債の償還が本格化することに加え、やすらぎ苑整備事業や小松認定こども園等の大型事業の実施に伴う地方債の借り入れを予定しており、実施方法や事業規模の精査により借入額の抑制を図るとともに、合併特例債の発行期限が令和</a:t>
          </a:r>
          <a:r>
            <a:rPr kumimoji="1" lang="en-US" altLang="ja-JP" sz="1200">
              <a:solidFill>
                <a:sysClr val="windowText" lastClr="000000"/>
              </a:solidFill>
              <a:latin typeface="ＭＳ ゴシック" pitchFamily="49" charset="-128"/>
              <a:ea typeface="ＭＳ ゴシック" pitchFamily="49" charset="-128"/>
            </a:rPr>
            <a:t>6</a:t>
          </a:r>
          <a:r>
            <a:rPr kumimoji="1" lang="ja-JP" altLang="en-US" sz="1200">
              <a:solidFill>
                <a:sysClr val="windowText" lastClr="000000"/>
              </a:solidFill>
              <a:latin typeface="ＭＳ ゴシック" pitchFamily="49" charset="-128"/>
              <a:ea typeface="ＭＳ ゴシック" pitchFamily="49" charset="-128"/>
            </a:rPr>
            <a:t>年度で終了することにより今後の財源確保についても課題となることから、事業規模の適正化と実施時期の平準化を図る必要がある。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endParaRPr kumimoji="1" lang="en-US" altLang="ja-JP"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愛媛県西条市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臨時財政対策債償還費等の減少による基準財政需要額算入見込額の減少（約</a:t>
          </a:r>
          <a:r>
            <a:rPr kumimoji="1" lang="en-US" altLang="ja-JP" sz="1400">
              <a:latin typeface="ＭＳ ゴシック" pitchFamily="49" charset="-128"/>
              <a:ea typeface="ＭＳ ゴシック" pitchFamily="49" charset="-128"/>
            </a:rPr>
            <a:t>623</a:t>
          </a:r>
          <a:r>
            <a:rPr kumimoji="1" lang="ja-JP" altLang="en-US" sz="1400">
              <a:latin typeface="ＭＳ ゴシック" pitchFamily="49" charset="-128"/>
              <a:ea typeface="ＭＳ ゴシック" pitchFamily="49" charset="-128"/>
            </a:rPr>
            <a:t>百万円減）や、東部学校給食センター整備事業等の大型事業実施による地方債全体の現在高の増加（約</a:t>
          </a:r>
          <a:r>
            <a:rPr kumimoji="1" lang="en-US" altLang="ja-JP" sz="1400">
              <a:latin typeface="ＭＳ ゴシック" pitchFamily="49" charset="-128"/>
              <a:ea typeface="ＭＳ ゴシック" pitchFamily="49" charset="-128"/>
            </a:rPr>
            <a:t>329</a:t>
          </a:r>
          <a:r>
            <a:rPr kumimoji="1" lang="ja-JP" altLang="en-US" sz="1400">
              <a:latin typeface="ＭＳ ゴシック" pitchFamily="49" charset="-128"/>
              <a:ea typeface="ＭＳ ゴシック" pitchFamily="49" charset="-128"/>
            </a:rPr>
            <a:t>百万円増）があるものの、東部学校給食センター整備事業の実施に伴い債務負担行為に基づく支出予定額が皆減したことで、将来負担比率の分子は前年度比で約</a:t>
          </a:r>
          <a:r>
            <a:rPr kumimoji="1" lang="en-US" altLang="ja-JP" sz="1400">
              <a:latin typeface="ＭＳ ゴシック" pitchFamily="49" charset="-128"/>
              <a:ea typeface="ＭＳ ゴシック" pitchFamily="49" charset="-128"/>
            </a:rPr>
            <a:t>1,228</a:t>
          </a:r>
          <a:r>
            <a:rPr kumimoji="1" lang="ja-JP" altLang="en-US" sz="1400">
              <a:latin typeface="ＭＳ ゴシック" pitchFamily="49" charset="-128"/>
              <a:ea typeface="ＭＳ ゴシック" pitchFamily="49" charset="-128"/>
            </a:rPr>
            <a:t>百万円減少している。今後、</a:t>
          </a:r>
          <a:r>
            <a:rPr kumimoji="1" lang="ja-JP" altLang="en-US" sz="1400">
              <a:solidFill>
                <a:sysClr val="windowText" lastClr="000000"/>
              </a:solidFill>
              <a:latin typeface="ＭＳ ゴシック" pitchFamily="49" charset="-128"/>
              <a:ea typeface="ＭＳ ゴシック" pitchFamily="49" charset="-128"/>
            </a:rPr>
            <a:t>やすらぎ苑整備事業や小松認定こども園整備事業等の大型事業</a:t>
          </a:r>
          <a:r>
            <a:rPr kumimoji="1" lang="ja-JP" altLang="en-US" sz="1400">
              <a:latin typeface="ＭＳ ゴシック" pitchFamily="49" charset="-128"/>
              <a:ea typeface="ＭＳ ゴシック" pitchFamily="49" charset="-128"/>
            </a:rPr>
            <a:t>の実施に伴う地方債の借り入れが見込まれていることから、実施方法や事業規模の精査により、借入額の抑制を図る必要がある。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愛媛県西条市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財政調整基金及び減債基金の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つを合わせた基金残高は約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9,890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百万円と前年度比で約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396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百万円の減少となっている。</a:t>
          </a:r>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その他特定目的のうち、公共施設再編整備基金、福祉基金等は、それぞれ事業実施に伴い基金を取り崩したことから基金残高は減少している。また、港湾施設整備基金については、港湾上屋事業特別会計で管理していたが、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年度末の特別会計廃止後、基金の管理会計を一般会計へ移行したため、基金残高が増となったが、基金全体では約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413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百万円の減少となった。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年度においては、減債基金等の積み立てを行ったものの、財政調整基金等の取り崩しによりに、基金全体としての残高は減少した。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今後は、</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道前クリーンセンターの改修や学校施設の長寿命化改修等</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に伴い借り入れた合併特例債等の償還が本格化し、公債費の増加が見込まれることから、減債基金を活用し公債費負担の抑制を図っていくほか、公共施設の再編整備や除却等の経費には令和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年度に造成した公共施設再編整備基金を有効に活用し、安定的な財政運営に努める。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・合併振興基金：本市における市民の連帯の強化及び地域振興に要する経費。</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・公共施設再編整備基金：公共施設等の再編整備、除却等に要する経費。</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・福祉基金：高齢者等の社会参加の促進及び、保健福祉の増進を図る事業に要する経費。</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・港湾施設整備基金：東予港における港湾施設の新設及び改修に要する経費。</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・水産資源育成基金：東部臨海土地造成事業に伴う水産資源育成事業に要する経費。</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・合併振興基金：利子の積み立てによる増加。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・公共施設再編整備基金：公共施設の再編整備、除却等の実施による減少。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・福祉基金：シルバーカー購入費補助金、タクシー利用助成などの社会福祉基金事業実施による減少。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・港湾施設整備基金：基金管理会計を港湾上屋事業特別会計（令和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年度末で廃止）から一般会計へ移行したことによる増加。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・水産資源育成基金：ひうち地域で放流するクルマエビ等種苗購入費等による減少。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・合併振興基金：平成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年度から令和元年度までの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カ年で積立限度額の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今後は、積立の財源として借り入れた合併特例債の償還が完了した額に限り、活用が可能とされていることから、市民の連帯の強化及び地域振興に要する経費に充当していく見込み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・公共施設再編整備基金：公共施設の適正配置と有効活用に向けた取り組みを進めるため、公共施設の再編整備、除却等に要する経費に充当していく見込みとなっている。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・福祉基金：福祉基金事業の財源とするため毎年度取り崩し予定となっている。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・港湾施設整備基金：東予港における港湾施設の新設及び改修に要する経費に充当していく見込みとなっている。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・水産資源育成基金：ひうち地域で実施する漁業振興対策事業の財源とするため毎年度取り崩し予定となっている。</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地方財政法第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条に基づく積立等により約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1,289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百万円を積立てたものの、一般会計の財源不足に対応するため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百万円を取り崩したことから、基金残高は約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461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年度間の財源不足への備えや、災害等により生じる予期せぬ支出・減収に充てるための財源ともなることから、一定額の確保が必要である。健全な財政運営に向けた歳入・歳出両面による取組の推進を行うことで、残高の確保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地方債償還の財源として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百万円を取り崩したものの、合併特例債等の償還が本格化することから、今後の公債費の増加に備え約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百万円を積み立てたことにより、約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今後の公債費負担増加の抑制を図るため、毎年度増加分の一定額を取り崩しにより対応するほか、安定的な財政運営を図るため、可能な範囲で積み立ても検討していきたい。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E5D284A4-52B4-45D0-9E64-3125B77FDE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BB7D9EDA-1829-4230-9E64-C82EF4115E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869519CD-E7C4-43AF-A6BA-39ECDD04CD34}"/>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ACF5FC4A-7837-4FEE-BA08-B09BD07570FF}"/>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67EAC374-F1EF-4434-8AFF-400B767D28C2}"/>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B1A48F56-510C-48F5-90E1-3EA9AB92635A}"/>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愛媛県西条市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EACDB825-3BBC-4A12-B544-B9C6B4685CD3}"/>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6BE753F1-732B-480C-B277-281DA2B341E8}"/>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8CD90C55-AA32-4633-B25B-FFC305EA25B7}"/>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83A85B6-513E-4951-8466-6F21117128DD}"/>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3A14F605-0D76-4F9D-A1D7-0811BC5F9252}"/>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85208862-DCBF-4694-93A5-D8F66BA96793}"/>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103,413
101,406
510.04
59,713,777
56,027,250
3,561,076
30,108,263
58,367,801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35E17155-7C76-45F6-960D-DA0D7032D02C}"/>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2566B7A8-708D-4281-9F6D-9C3A7ECC6362}"/>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F7BE69C2-1442-4D5C-860B-C9DA257ED70F}"/>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43.2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4CCB3226-3895-41D4-8F2E-7FF42CC2640D}"/>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DA8B6C8C-6E4D-4A46-B27D-B6580B7031E2}"/>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19BE2C5A-499D-4D82-A078-8CC9D13FBDD1}"/>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F57AE965-C04A-472E-8A38-242969E51A2B}"/>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F794E025-2E5F-4D6E-8CC0-738FCF2092E3}"/>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ABD1273D-F03A-400A-BA02-A276196B3B7F}"/>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541613BA-DA0D-49D7-9F22-8F5335A93745}"/>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41E27C7C-6CDD-4971-B21D-87EBBD01B276}"/>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A2212D89-F4F6-46D1-ADA8-3D5CF93F43D5}"/>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3FB45F8A-7502-43F2-B7AE-92430EEE6174}"/>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2B8FEA6D-9DF6-4C99-A1EE-D678B18C9F9A}"/>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12092F16-8013-4B4B-AAEC-52BA3F40AE66}"/>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FA709F4C-D9BC-4045-AF4A-C86644918A40}"/>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B4AD60D1-A4B7-4E2D-A225-D0F8F7A4F472}"/>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9E5EE64E-3E06-4C48-91AA-E95AD04294C0}"/>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45FEB519-F4DF-4778-ABAB-BE00E14DD179}"/>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3D9D2249-64C0-4C01-8922-9F0541059E20}"/>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B82159E0-4EE4-462C-8BD3-6FF3BA5A51CE}"/>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66EAD718-0C74-4796-9C4E-D77954FE8A19}"/>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3E7CE490-9E3B-4F98-983D-8754527A57B2}"/>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8A820170-D3B6-4525-BFF6-3E25780DB7B6}"/>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CC3BFAEB-C950-4C08-9C5D-96B9BD67CD5B}"/>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31C6EC54-F40D-469A-977B-DD8540063480}"/>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23C61649-D5D0-4994-8760-0578DA69ED22}"/>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6FE8D1F6-E5B0-49D6-B33A-2A7E8D1E1FD6}"/>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96763165-B9C7-4185-805B-D43A78BC0F7D}"/>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B2C2AF56-FBBD-4F5C-8F9A-2469D5352F7C}"/>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A3A2E3AD-541A-4D0F-AF59-DD3DF28348EF}"/>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69408CB4-1F56-4838-BAA4-5B091041FE9B}"/>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E31125A7-FD82-41C4-A3EC-FA5DBADEB9B1}"/>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647DA08-9E98-47FD-A931-6524105EC26C}"/>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68679E4F-D3B9-4353-864B-F2BE57BC0C64}"/>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令和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年度は、昨年度から</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2.5</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ポイント改善されている。類似団体平均、愛媛県平均と同程度であるものの、依然として老朽化した資産を多く抱えており、今後も、施設の更新・修繕等に係る費用の増加が想定される。</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このことから、公共施設マネジメントの推進を図るとともに、長期的視点を持って更新・修繕等を実施することで、財政負担の軽減・平準化に努める。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D6F0C571-8516-4D33-9BE7-D735F78A7DF2}"/>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B31377C3-4E5E-42A2-B779-8B42216C8AD2}"/>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D4074128-5BFB-427E-8C89-74AD5D31D382}"/>
            </a:ext>
          </a:extLst>
        </xdr:cNvPr>
        <xdr:cNvSpPr txBox="1"/>
      </xdr:nvSpPr>
      <xdr:spPr>
        <a:xfrm>
          <a:off x="772811" y="687913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07512ACD-F0AF-44F9-8246-597CFEF9DBFC}"/>
            </a:ext>
          </a:extLst>
        </xdr:cNvPr>
        <xdr:cNvCxnSpPr/>
      </xdr:nvCxnSpPr>
      <xdr:spPr>
        <a:xfrm>
          <a:off x="1127125" y="65487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5FD0B8DC-63EE-4532-8801-0A1CCFE21071}"/>
            </a:ext>
          </a:extLst>
        </xdr:cNvPr>
        <xdr:cNvSpPr txBox="1"/>
      </xdr:nvSpPr>
      <xdr:spPr>
        <a:xfrm>
          <a:off x="772811" y="64587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B82AD521-3592-4F29-BE2B-EA4CBFF80468}"/>
            </a:ext>
          </a:extLst>
        </xdr:cNvPr>
        <xdr:cNvCxnSpPr/>
      </xdr:nvCxnSpPr>
      <xdr:spPr>
        <a:xfrm>
          <a:off x="1127125" y="612838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A85C01A3-7626-4D62-97EC-2E423337A977}"/>
            </a:ext>
          </a:extLst>
        </xdr:cNvPr>
        <xdr:cNvSpPr txBox="1"/>
      </xdr:nvSpPr>
      <xdr:spPr>
        <a:xfrm>
          <a:off x="772811" y="603458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D7F2810E-5FCB-4BBB-871C-9A394D0742F4}"/>
            </a:ext>
          </a:extLst>
        </xdr:cNvPr>
        <xdr:cNvCxnSpPr/>
      </xdr:nvCxnSpPr>
      <xdr:spPr>
        <a:xfrm>
          <a:off x="1127125" y="570420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E0DEA8DF-40EE-45D6-A899-939B8171D61C}"/>
            </a:ext>
          </a:extLst>
        </xdr:cNvPr>
        <xdr:cNvSpPr txBox="1"/>
      </xdr:nvSpPr>
      <xdr:spPr>
        <a:xfrm>
          <a:off x="772811" y="561421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280EB375-194C-479E-BE11-D49B908850FA}"/>
            </a:ext>
          </a:extLst>
        </xdr:cNvPr>
        <xdr:cNvCxnSpPr/>
      </xdr:nvCxnSpPr>
      <xdr:spPr>
        <a:xfrm>
          <a:off x="1127125" y="52838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A83F51B9-8DD8-4FEC-A899-66F9E5466E6C}"/>
            </a:ext>
          </a:extLst>
        </xdr:cNvPr>
        <xdr:cNvSpPr txBox="1"/>
      </xdr:nvSpPr>
      <xdr:spPr>
        <a:xfrm>
          <a:off x="772811" y="519003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641729E2-ACA7-4EF4-AD74-1FF08915C23B}"/>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28FEB6F0-D926-4903-ACFA-1BA18F54E713}"/>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0429779A-779B-442E-AC6E-6C310CE43D31}"/>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95123</xdr:rowOff>
    </xdr:from>
    <xdr:to>
      <xdr:col>23</xdr:col>
      <xdr:colOff>85090</xdr:colOff>
      <xdr:row>32</xdr:row>
      <xdr:rowOff>145923</xdr:rowOff>
    </xdr:to>
    <xdr:cxnSp macro="">
      <xdr:nvCxnSpPr>
        <xdr:cNvPr id="63" name="直線コネクタ 62">
          <a:extLst>
            <a:ext uri="{FF2B5EF4-FFF2-40B4-BE49-F238E27FC236}">
              <a16:creationId xmlns:a16="http://schemas.microsoft.com/office/drawing/2014/main" id="{B41EB9D9-377A-49AA-A875-DE21AF2BD10A}"/>
            </a:ext>
          </a:extLst>
        </xdr:cNvPr>
        <xdr:cNvCxnSpPr/>
      </xdr:nvCxnSpPr>
      <xdr:spPr>
        <a:xfrm flipV="1">
          <a:off x="4206240" y="5223383"/>
          <a:ext cx="1270" cy="1056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149750</xdr:rowOff>
    </xdr:from>
    <xdr:ext cx="405111" cy="259045"/>
    <xdr:sp macro="" textlink="">
      <xdr:nvSpPr>
        <xdr:cNvPr id="64" name="有形固定資産減価償却率最小値テキスト">
          <a:extLst>
            <a:ext uri="{FF2B5EF4-FFF2-40B4-BE49-F238E27FC236}">
              <a16:creationId xmlns:a16="http://schemas.microsoft.com/office/drawing/2014/main" id="{53448861-69A3-4238-9AEA-70FEEE598507}"/>
            </a:ext>
          </a:extLst>
        </xdr:cNvPr>
        <xdr:cNvSpPr txBox="1"/>
      </xdr:nvSpPr>
      <xdr:spPr>
        <a:xfrm>
          <a:off x="4258945" y="6283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32</xdr:row>
      <xdr:rowOff>145923</xdr:rowOff>
    </xdr:from>
    <xdr:to>
      <xdr:col>23</xdr:col>
      <xdr:colOff>174625</xdr:colOff>
      <xdr:row>32</xdr:row>
      <xdr:rowOff>145923</xdr:rowOff>
    </xdr:to>
    <xdr:cxnSp macro="">
      <xdr:nvCxnSpPr>
        <xdr:cNvPr id="65" name="直線コネクタ 64">
          <a:extLst>
            <a:ext uri="{FF2B5EF4-FFF2-40B4-BE49-F238E27FC236}">
              <a16:creationId xmlns:a16="http://schemas.microsoft.com/office/drawing/2014/main" id="{AD6FA057-5AE1-4CAA-B3A3-E313AE520F3B}"/>
            </a:ext>
          </a:extLst>
        </xdr:cNvPr>
        <xdr:cNvCxnSpPr/>
      </xdr:nvCxnSpPr>
      <xdr:spPr>
        <a:xfrm>
          <a:off x="4119245" y="6280023"/>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41800</xdr:rowOff>
    </xdr:from>
    <xdr:ext cx="405111" cy="259045"/>
    <xdr:sp macro="" textlink="">
      <xdr:nvSpPr>
        <xdr:cNvPr id="66" name="有形固定資産減価償却率最大値テキスト">
          <a:extLst>
            <a:ext uri="{FF2B5EF4-FFF2-40B4-BE49-F238E27FC236}">
              <a16:creationId xmlns:a16="http://schemas.microsoft.com/office/drawing/2014/main" id="{8776C74C-ECA5-420A-B34A-440817F77695}"/>
            </a:ext>
          </a:extLst>
        </xdr:cNvPr>
        <xdr:cNvSpPr txBox="1"/>
      </xdr:nvSpPr>
      <xdr:spPr>
        <a:xfrm>
          <a:off x="4258945" y="50024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95123</xdr:rowOff>
    </xdr:from>
    <xdr:to>
      <xdr:col>23</xdr:col>
      <xdr:colOff>174625</xdr:colOff>
      <xdr:row>26</xdr:row>
      <xdr:rowOff>95123</xdr:rowOff>
    </xdr:to>
    <xdr:cxnSp macro="">
      <xdr:nvCxnSpPr>
        <xdr:cNvPr id="67" name="直線コネクタ 66">
          <a:extLst>
            <a:ext uri="{FF2B5EF4-FFF2-40B4-BE49-F238E27FC236}">
              <a16:creationId xmlns:a16="http://schemas.microsoft.com/office/drawing/2014/main" id="{13BDBEB4-F558-4460-A66B-48251A1BA2CC}"/>
            </a:ext>
          </a:extLst>
        </xdr:cNvPr>
        <xdr:cNvCxnSpPr/>
      </xdr:nvCxnSpPr>
      <xdr:spPr>
        <a:xfrm>
          <a:off x="4119245" y="5223383"/>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93870</xdr:rowOff>
    </xdr:from>
    <xdr:ext cx="405111" cy="259045"/>
    <xdr:sp macro="" textlink="">
      <xdr:nvSpPr>
        <xdr:cNvPr id="68" name="有形固定資産減価償却率平均値テキスト">
          <a:extLst>
            <a:ext uri="{FF2B5EF4-FFF2-40B4-BE49-F238E27FC236}">
              <a16:creationId xmlns:a16="http://schemas.microsoft.com/office/drawing/2014/main" id="{0817D74C-0DAF-4F2B-84D7-733BAE9FB1B1}"/>
            </a:ext>
          </a:extLst>
        </xdr:cNvPr>
        <xdr:cNvSpPr txBox="1"/>
      </xdr:nvSpPr>
      <xdr:spPr>
        <a:xfrm>
          <a:off x="4258945" y="57250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70993</xdr:rowOff>
    </xdr:from>
    <xdr:to>
      <xdr:col>23</xdr:col>
      <xdr:colOff>136525</xdr:colOff>
      <xdr:row>31</xdr:row>
      <xdr:rowOff>1143</xdr:rowOff>
    </xdr:to>
    <xdr:sp macro="" textlink="">
      <xdr:nvSpPr>
        <xdr:cNvPr id="69" name="フローチャート: 判断 68">
          <a:extLst>
            <a:ext uri="{FF2B5EF4-FFF2-40B4-BE49-F238E27FC236}">
              <a16:creationId xmlns:a16="http://schemas.microsoft.com/office/drawing/2014/main" id="{74BA8AA6-EE0D-441D-95EA-47699BD58A03}"/>
            </a:ext>
          </a:extLst>
        </xdr:cNvPr>
        <xdr:cNvSpPr/>
      </xdr:nvSpPr>
      <xdr:spPr>
        <a:xfrm>
          <a:off x="4157345" y="58698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79629</xdr:rowOff>
    </xdr:from>
    <xdr:to>
      <xdr:col>19</xdr:col>
      <xdr:colOff>187325</xdr:colOff>
      <xdr:row>31</xdr:row>
      <xdr:rowOff>9779</xdr:rowOff>
    </xdr:to>
    <xdr:sp macro="" textlink="">
      <xdr:nvSpPr>
        <xdr:cNvPr id="70" name="フローチャート: 判断 69">
          <a:extLst>
            <a:ext uri="{FF2B5EF4-FFF2-40B4-BE49-F238E27FC236}">
              <a16:creationId xmlns:a16="http://schemas.microsoft.com/office/drawing/2014/main" id="{F563E780-AD59-4623-B6DF-2252D40E6839}"/>
            </a:ext>
          </a:extLst>
        </xdr:cNvPr>
        <xdr:cNvSpPr/>
      </xdr:nvSpPr>
      <xdr:spPr>
        <a:xfrm>
          <a:off x="3537585" y="587844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23495</xdr:rowOff>
    </xdr:from>
    <xdr:to>
      <xdr:col>15</xdr:col>
      <xdr:colOff>187325</xdr:colOff>
      <xdr:row>30</xdr:row>
      <xdr:rowOff>125095</xdr:rowOff>
    </xdr:to>
    <xdr:sp macro="" textlink="">
      <xdr:nvSpPr>
        <xdr:cNvPr id="71" name="フローチャート: 判断 70">
          <a:extLst>
            <a:ext uri="{FF2B5EF4-FFF2-40B4-BE49-F238E27FC236}">
              <a16:creationId xmlns:a16="http://schemas.microsoft.com/office/drawing/2014/main" id="{B1502D22-BCB0-4E81-8643-F346EF59FE87}"/>
            </a:ext>
          </a:extLst>
        </xdr:cNvPr>
        <xdr:cNvSpPr/>
      </xdr:nvSpPr>
      <xdr:spPr>
        <a:xfrm>
          <a:off x="2867025" y="582231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143129</xdr:rowOff>
    </xdr:from>
    <xdr:to>
      <xdr:col>11</xdr:col>
      <xdr:colOff>187325</xdr:colOff>
      <xdr:row>30</xdr:row>
      <xdr:rowOff>73279</xdr:rowOff>
    </xdr:to>
    <xdr:sp macro="" textlink="">
      <xdr:nvSpPr>
        <xdr:cNvPr id="72" name="フローチャート: 判断 71">
          <a:extLst>
            <a:ext uri="{FF2B5EF4-FFF2-40B4-BE49-F238E27FC236}">
              <a16:creationId xmlns:a16="http://schemas.microsoft.com/office/drawing/2014/main" id="{52767E2E-3717-4C12-A2A5-26E37D118C16}"/>
            </a:ext>
          </a:extLst>
        </xdr:cNvPr>
        <xdr:cNvSpPr/>
      </xdr:nvSpPr>
      <xdr:spPr>
        <a:xfrm>
          <a:off x="2196465" y="577430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61087</xdr:rowOff>
    </xdr:from>
    <xdr:to>
      <xdr:col>7</xdr:col>
      <xdr:colOff>187325</xdr:colOff>
      <xdr:row>29</xdr:row>
      <xdr:rowOff>162687</xdr:rowOff>
    </xdr:to>
    <xdr:sp macro="" textlink="">
      <xdr:nvSpPr>
        <xdr:cNvPr id="73" name="フローチャート: 判断 72">
          <a:extLst>
            <a:ext uri="{FF2B5EF4-FFF2-40B4-BE49-F238E27FC236}">
              <a16:creationId xmlns:a16="http://schemas.microsoft.com/office/drawing/2014/main" id="{50504085-A184-42B6-AA65-73F59B75193E}"/>
            </a:ext>
          </a:extLst>
        </xdr:cNvPr>
        <xdr:cNvSpPr/>
      </xdr:nvSpPr>
      <xdr:spPr>
        <a:xfrm>
          <a:off x="1525905" y="569226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5271CDE1-3157-49D3-A001-6799CD9CA2A5}"/>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1CDC4B3A-1383-4B1B-8688-00169425857E}"/>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C4859599-2284-46B9-B8EC-7F1B0845CF39}"/>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18D85F3E-8769-4CCB-B7CF-676E05375AF9}"/>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20654C2A-7316-4B34-A69F-46A607D4EE0D}"/>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118491</xdr:rowOff>
    </xdr:from>
    <xdr:to>
      <xdr:col>23</xdr:col>
      <xdr:colOff>136525</xdr:colOff>
      <xdr:row>31</xdr:row>
      <xdr:rowOff>48641</xdr:rowOff>
    </xdr:to>
    <xdr:sp macro="" textlink="">
      <xdr:nvSpPr>
        <xdr:cNvPr id="79" name="楕円 78">
          <a:extLst>
            <a:ext uri="{FF2B5EF4-FFF2-40B4-BE49-F238E27FC236}">
              <a16:creationId xmlns:a16="http://schemas.microsoft.com/office/drawing/2014/main" id="{C14A0F33-45B3-4EB5-AD93-3E16FCF951F3}"/>
            </a:ext>
          </a:extLst>
        </xdr:cNvPr>
        <xdr:cNvSpPr/>
      </xdr:nvSpPr>
      <xdr:spPr>
        <a:xfrm>
          <a:off x="4157345" y="59173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96918</xdr:rowOff>
    </xdr:from>
    <xdr:ext cx="405111" cy="259045"/>
    <xdr:sp macro="" textlink="">
      <xdr:nvSpPr>
        <xdr:cNvPr id="80" name="有形固定資産減価償却率該当値テキスト">
          <a:extLst>
            <a:ext uri="{FF2B5EF4-FFF2-40B4-BE49-F238E27FC236}">
              <a16:creationId xmlns:a16="http://schemas.microsoft.com/office/drawing/2014/main" id="{D4143FE2-BA1D-46F9-B3A3-0AEE5FE1DE01}"/>
            </a:ext>
          </a:extLst>
        </xdr:cNvPr>
        <xdr:cNvSpPr txBox="1"/>
      </xdr:nvSpPr>
      <xdr:spPr>
        <a:xfrm>
          <a:off x="4258945" y="5895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54991</xdr:rowOff>
    </xdr:from>
    <xdr:to>
      <xdr:col>19</xdr:col>
      <xdr:colOff>187325</xdr:colOff>
      <xdr:row>31</xdr:row>
      <xdr:rowOff>156591</xdr:rowOff>
    </xdr:to>
    <xdr:sp macro="" textlink="">
      <xdr:nvSpPr>
        <xdr:cNvPr id="81" name="楕円 80">
          <a:extLst>
            <a:ext uri="{FF2B5EF4-FFF2-40B4-BE49-F238E27FC236}">
              <a16:creationId xmlns:a16="http://schemas.microsoft.com/office/drawing/2014/main" id="{CF19E998-6889-4ECD-A80B-9AAEBDEB5390}"/>
            </a:ext>
          </a:extLst>
        </xdr:cNvPr>
        <xdr:cNvSpPr/>
      </xdr:nvSpPr>
      <xdr:spPr>
        <a:xfrm>
          <a:off x="3537585" y="602145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169291</xdr:rowOff>
    </xdr:from>
    <xdr:to>
      <xdr:col>23</xdr:col>
      <xdr:colOff>85725</xdr:colOff>
      <xdr:row>31</xdr:row>
      <xdr:rowOff>105791</xdr:rowOff>
    </xdr:to>
    <xdr:cxnSp macro="">
      <xdr:nvCxnSpPr>
        <xdr:cNvPr id="82" name="直線コネクタ 81">
          <a:extLst>
            <a:ext uri="{FF2B5EF4-FFF2-40B4-BE49-F238E27FC236}">
              <a16:creationId xmlns:a16="http://schemas.microsoft.com/office/drawing/2014/main" id="{409E2D51-18CE-48D7-9B3A-74F817FA716D}"/>
            </a:ext>
          </a:extLst>
        </xdr:cNvPr>
        <xdr:cNvCxnSpPr/>
      </xdr:nvCxnSpPr>
      <xdr:spPr>
        <a:xfrm flipV="1">
          <a:off x="3588385" y="5968111"/>
          <a:ext cx="619760" cy="104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161671</xdr:rowOff>
    </xdr:from>
    <xdr:to>
      <xdr:col>15</xdr:col>
      <xdr:colOff>187325</xdr:colOff>
      <xdr:row>31</xdr:row>
      <xdr:rowOff>91821</xdr:rowOff>
    </xdr:to>
    <xdr:sp macro="" textlink="">
      <xdr:nvSpPr>
        <xdr:cNvPr id="83" name="楕円 82">
          <a:extLst>
            <a:ext uri="{FF2B5EF4-FFF2-40B4-BE49-F238E27FC236}">
              <a16:creationId xmlns:a16="http://schemas.microsoft.com/office/drawing/2014/main" id="{4D5A54E4-8CF7-41F5-B5BE-409F829CBDE2}"/>
            </a:ext>
          </a:extLst>
        </xdr:cNvPr>
        <xdr:cNvSpPr/>
      </xdr:nvSpPr>
      <xdr:spPr>
        <a:xfrm>
          <a:off x="2867025" y="596049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41021</xdr:rowOff>
    </xdr:from>
    <xdr:to>
      <xdr:col>19</xdr:col>
      <xdr:colOff>136525</xdr:colOff>
      <xdr:row>31</xdr:row>
      <xdr:rowOff>105791</xdr:rowOff>
    </xdr:to>
    <xdr:cxnSp macro="">
      <xdr:nvCxnSpPr>
        <xdr:cNvPr id="84" name="直線コネクタ 83">
          <a:extLst>
            <a:ext uri="{FF2B5EF4-FFF2-40B4-BE49-F238E27FC236}">
              <a16:creationId xmlns:a16="http://schemas.microsoft.com/office/drawing/2014/main" id="{8C7AE003-C7E7-474C-97F7-14AEDF04BC96}"/>
            </a:ext>
          </a:extLst>
        </xdr:cNvPr>
        <xdr:cNvCxnSpPr/>
      </xdr:nvCxnSpPr>
      <xdr:spPr>
        <a:xfrm>
          <a:off x="2917825" y="6007481"/>
          <a:ext cx="67056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127127</xdr:rowOff>
    </xdr:from>
    <xdr:to>
      <xdr:col>11</xdr:col>
      <xdr:colOff>187325</xdr:colOff>
      <xdr:row>31</xdr:row>
      <xdr:rowOff>57277</xdr:rowOff>
    </xdr:to>
    <xdr:sp macro="" textlink="">
      <xdr:nvSpPr>
        <xdr:cNvPr id="85" name="楕円 84">
          <a:extLst>
            <a:ext uri="{FF2B5EF4-FFF2-40B4-BE49-F238E27FC236}">
              <a16:creationId xmlns:a16="http://schemas.microsoft.com/office/drawing/2014/main" id="{8FE48364-F00E-445C-B102-0C1CA2986F85}"/>
            </a:ext>
          </a:extLst>
        </xdr:cNvPr>
        <xdr:cNvSpPr/>
      </xdr:nvSpPr>
      <xdr:spPr>
        <a:xfrm>
          <a:off x="2196465" y="592594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6477</xdr:rowOff>
    </xdr:from>
    <xdr:to>
      <xdr:col>15</xdr:col>
      <xdr:colOff>136525</xdr:colOff>
      <xdr:row>31</xdr:row>
      <xdr:rowOff>41021</xdr:rowOff>
    </xdr:to>
    <xdr:cxnSp macro="">
      <xdr:nvCxnSpPr>
        <xdr:cNvPr id="86" name="直線コネクタ 85">
          <a:extLst>
            <a:ext uri="{FF2B5EF4-FFF2-40B4-BE49-F238E27FC236}">
              <a16:creationId xmlns:a16="http://schemas.microsoft.com/office/drawing/2014/main" id="{07F07CE7-ABB9-4F61-8BA3-77D9BEA7C9D3}"/>
            </a:ext>
          </a:extLst>
        </xdr:cNvPr>
        <xdr:cNvCxnSpPr/>
      </xdr:nvCxnSpPr>
      <xdr:spPr>
        <a:xfrm>
          <a:off x="2247265" y="5972937"/>
          <a:ext cx="670560" cy="34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70993</xdr:rowOff>
    </xdr:from>
    <xdr:to>
      <xdr:col>7</xdr:col>
      <xdr:colOff>187325</xdr:colOff>
      <xdr:row>31</xdr:row>
      <xdr:rowOff>1143</xdr:rowOff>
    </xdr:to>
    <xdr:sp macro="" textlink="">
      <xdr:nvSpPr>
        <xdr:cNvPr id="87" name="楕円 86">
          <a:extLst>
            <a:ext uri="{FF2B5EF4-FFF2-40B4-BE49-F238E27FC236}">
              <a16:creationId xmlns:a16="http://schemas.microsoft.com/office/drawing/2014/main" id="{DE0FF98B-E93C-45AF-8847-3A4084089489}"/>
            </a:ext>
          </a:extLst>
        </xdr:cNvPr>
        <xdr:cNvSpPr/>
      </xdr:nvSpPr>
      <xdr:spPr>
        <a:xfrm>
          <a:off x="1525905" y="586981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121793</xdr:rowOff>
    </xdr:from>
    <xdr:to>
      <xdr:col>11</xdr:col>
      <xdr:colOff>136525</xdr:colOff>
      <xdr:row>31</xdr:row>
      <xdr:rowOff>6477</xdr:rowOff>
    </xdr:to>
    <xdr:cxnSp macro="">
      <xdr:nvCxnSpPr>
        <xdr:cNvPr id="88" name="直線コネクタ 87">
          <a:extLst>
            <a:ext uri="{FF2B5EF4-FFF2-40B4-BE49-F238E27FC236}">
              <a16:creationId xmlns:a16="http://schemas.microsoft.com/office/drawing/2014/main" id="{F77AD59E-55B6-4B96-B385-EF1BEED6B09E}"/>
            </a:ext>
          </a:extLst>
        </xdr:cNvPr>
        <xdr:cNvCxnSpPr/>
      </xdr:nvCxnSpPr>
      <xdr:spPr>
        <a:xfrm>
          <a:off x="1576705" y="5920613"/>
          <a:ext cx="670560" cy="52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26306</xdr:rowOff>
    </xdr:from>
    <xdr:ext cx="405111" cy="259045"/>
    <xdr:sp macro="" textlink="">
      <xdr:nvSpPr>
        <xdr:cNvPr id="89" name="n_1aveValue有形固定資産減価償却率">
          <a:extLst>
            <a:ext uri="{FF2B5EF4-FFF2-40B4-BE49-F238E27FC236}">
              <a16:creationId xmlns:a16="http://schemas.microsoft.com/office/drawing/2014/main" id="{F5164BC6-0583-458A-B32B-8027A5CE6671}"/>
            </a:ext>
          </a:extLst>
        </xdr:cNvPr>
        <xdr:cNvSpPr txBox="1"/>
      </xdr:nvSpPr>
      <xdr:spPr>
        <a:xfrm>
          <a:off x="3395989" y="5657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141622</xdr:rowOff>
    </xdr:from>
    <xdr:ext cx="405111" cy="259045"/>
    <xdr:sp macro="" textlink="">
      <xdr:nvSpPr>
        <xdr:cNvPr id="90" name="n_2aveValue有形固定資産減価償却率">
          <a:extLst>
            <a:ext uri="{FF2B5EF4-FFF2-40B4-BE49-F238E27FC236}">
              <a16:creationId xmlns:a16="http://schemas.microsoft.com/office/drawing/2014/main" id="{C27751A0-A748-41E5-BB14-AD8EBB0A2C2B}"/>
            </a:ext>
          </a:extLst>
        </xdr:cNvPr>
        <xdr:cNvSpPr txBox="1"/>
      </xdr:nvSpPr>
      <xdr:spPr>
        <a:xfrm>
          <a:off x="2738129" y="5605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89806</xdr:rowOff>
    </xdr:from>
    <xdr:ext cx="405111" cy="259045"/>
    <xdr:sp macro="" textlink="">
      <xdr:nvSpPr>
        <xdr:cNvPr id="91" name="n_3aveValue有形固定資産減価償却率">
          <a:extLst>
            <a:ext uri="{FF2B5EF4-FFF2-40B4-BE49-F238E27FC236}">
              <a16:creationId xmlns:a16="http://schemas.microsoft.com/office/drawing/2014/main" id="{2D290B29-6B5F-426A-980F-D935752B5E12}"/>
            </a:ext>
          </a:extLst>
        </xdr:cNvPr>
        <xdr:cNvSpPr txBox="1"/>
      </xdr:nvSpPr>
      <xdr:spPr>
        <a:xfrm>
          <a:off x="2067569" y="5553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7764</xdr:rowOff>
    </xdr:from>
    <xdr:ext cx="405111" cy="259045"/>
    <xdr:sp macro="" textlink="">
      <xdr:nvSpPr>
        <xdr:cNvPr id="92" name="n_4aveValue有形固定資産減価償却率">
          <a:extLst>
            <a:ext uri="{FF2B5EF4-FFF2-40B4-BE49-F238E27FC236}">
              <a16:creationId xmlns:a16="http://schemas.microsoft.com/office/drawing/2014/main" id="{339FBFCB-4BD0-4276-8EC6-3191793E8F33}"/>
            </a:ext>
          </a:extLst>
        </xdr:cNvPr>
        <xdr:cNvSpPr txBox="1"/>
      </xdr:nvSpPr>
      <xdr:spPr>
        <a:xfrm>
          <a:off x="1397009" y="5471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147718</xdr:rowOff>
    </xdr:from>
    <xdr:ext cx="405111" cy="259045"/>
    <xdr:sp macro="" textlink="">
      <xdr:nvSpPr>
        <xdr:cNvPr id="93" name="n_1mainValue有形固定資産減価償却率">
          <a:extLst>
            <a:ext uri="{FF2B5EF4-FFF2-40B4-BE49-F238E27FC236}">
              <a16:creationId xmlns:a16="http://schemas.microsoft.com/office/drawing/2014/main" id="{F5AFFB67-AC2B-49ED-94A7-44208318CE2D}"/>
            </a:ext>
          </a:extLst>
        </xdr:cNvPr>
        <xdr:cNvSpPr txBox="1"/>
      </xdr:nvSpPr>
      <xdr:spPr>
        <a:xfrm>
          <a:off x="3395989" y="6114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82948</xdr:rowOff>
    </xdr:from>
    <xdr:ext cx="405111" cy="259045"/>
    <xdr:sp macro="" textlink="">
      <xdr:nvSpPr>
        <xdr:cNvPr id="94" name="n_2mainValue有形固定資産減価償却率">
          <a:extLst>
            <a:ext uri="{FF2B5EF4-FFF2-40B4-BE49-F238E27FC236}">
              <a16:creationId xmlns:a16="http://schemas.microsoft.com/office/drawing/2014/main" id="{30637519-72F0-4DD7-9C6D-47E012771A83}"/>
            </a:ext>
          </a:extLst>
        </xdr:cNvPr>
        <xdr:cNvSpPr txBox="1"/>
      </xdr:nvSpPr>
      <xdr:spPr>
        <a:xfrm>
          <a:off x="2738129" y="604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48404</xdr:rowOff>
    </xdr:from>
    <xdr:ext cx="405111" cy="259045"/>
    <xdr:sp macro="" textlink="">
      <xdr:nvSpPr>
        <xdr:cNvPr id="95" name="n_3mainValue有形固定資産減価償却率">
          <a:extLst>
            <a:ext uri="{FF2B5EF4-FFF2-40B4-BE49-F238E27FC236}">
              <a16:creationId xmlns:a16="http://schemas.microsoft.com/office/drawing/2014/main" id="{FF08F5FD-1526-4FE7-8852-054388931AD4}"/>
            </a:ext>
          </a:extLst>
        </xdr:cNvPr>
        <xdr:cNvSpPr txBox="1"/>
      </xdr:nvSpPr>
      <xdr:spPr>
        <a:xfrm>
          <a:off x="2067569" y="6014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163720</xdr:rowOff>
    </xdr:from>
    <xdr:ext cx="405111" cy="259045"/>
    <xdr:sp macro="" textlink="">
      <xdr:nvSpPr>
        <xdr:cNvPr id="96" name="n_4mainValue有形固定資産減価償却率">
          <a:extLst>
            <a:ext uri="{FF2B5EF4-FFF2-40B4-BE49-F238E27FC236}">
              <a16:creationId xmlns:a16="http://schemas.microsoft.com/office/drawing/2014/main" id="{F6BAF154-86C8-48E8-947D-1C80DB069063}"/>
            </a:ext>
          </a:extLst>
        </xdr:cNvPr>
        <xdr:cNvSpPr txBox="1"/>
      </xdr:nvSpPr>
      <xdr:spPr>
        <a:xfrm>
          <a:off x="1397009" y="5962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56AD7227-63B4-49D2-B470-90EE6F6AA04C}"/>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F6F8E0D3-3751-457E-BDAE-30E5B5B4280A}"/>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F43CFCFD-AE1D-4EAB-B7A9-5660215FFADE}"/>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[ 638.6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B96C6B21-0D85-4909-986C-B63614F1D2DF}"/>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10CAEA76-FE36-41F0-A4A7-922607ADEB66}"/>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446A23C5-D27F-4AD4-BD37-1F25D1363911}"/>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1221DB8C-7F48-40B5-AB37-73213933BF76}"/>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4684D2DC-AA9E-4C35-A7EF-2042C7116FD5}"/>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ABC65695-567D-4280-AC95-F1904F900745}"/>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1EE7D887-AEF8-46DD-91E5-F8623128B37F}"/>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D45C8931-2C37-43B8-A568-6DF6353773D8}"/>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1739C493-59DA-4559-9647-9345AEF9E885}"/>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9CAFB46C-3446-4A53-A9C0-329B0817468A}"/>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令和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年度は、昨年度から</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15.0</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ポイント悪化している。</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これは、算定上の分子となる将来負担額</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が</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減少</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したものの</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分母となる経常一般財源等の増加以上に、控除項目である経常経費充当一般財源等が増加したことにより分母が減少したことによる</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類似団体、愛媛県、全国平均を上回っていることに加え、今後も、東予東部消防指令センター整備事業等の大型事業の実施に伴い地方債の借入が見込まれることから、事業実施方法や事業規模等の精査により、経費削減及び将来負担額の抑制に努める。</a:t>
          </a: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88AB326A-8CD0-4F5C-86CA-90627093A776}"/>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6F84E55D-406D-4527-995C-F4C25D836B52}"/>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454DA5F1-0C58-4EE3-AFC5-E5C22D7DE449}"/>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3" name="直線コネクタ 112">
          <a:extLst>
            <a:ext uri="{FF2B5EF4-FFF2-40B4-BE49-F238E27FC236}">
              <a16:creationId xmlns:a16="http://schemas.microsoft.com/office/drawing/2014/main" id="{D9724181-5453-4265-9C11-7A6E07B4C445}"/>
            </a:ext>
          </a:extLst>
        </xdr:cNvPr>
        <xdr:cNvCxnSpPr/>
      </xdr:nvCxnSpPr>
      <xdr:spPr>
        <a:xfrm>
          <a:off x="9971405" y="666831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4" name="テキスト ボックス 113">
          <a:extLst>
            <a:ext uri="{FF2B5EF4-FFF2-40B4-BE49-F238E27FC236}">
              <a16:creationId xmlns:a16="http://schemas.microsoft.com/office/drawing/2014/main" id="{62E8ADCD-7C3F-45D8-97CB-34237B7CF4E9}"/>
            </a:ext>
          </a:extLst>
        </xdr:cNvPr>
        <xdr:cNvSpPr txBox="1"/>
      </xdr:nvSpPr>
      <xdr:spPr>
        <a:xfrm>
          <a:off x="9486041" y="657832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5" name="直線コネクタ 114">
          <a:extLst>
            <a:ext uri="{FF2B5EF4-FFF2-40B4-BE49-F238E27FC236}">
              <a16:creationId xmlns:a16="http://schemas.microsoft.com/office/drawing/2014/main" id="{01409EBF-0B46-4DA5-B0C5-CDFA4E2852BE}"/>
            </a:ext>
          </a:extLst>
        </xdr:cNvPr>
        <xdr:cNvCxnSpPr/>
      </xdr:nvCxnSpPr>
      <xdr:spPr>
        <a:xfrm>
          <a:off x="9971405" y="6367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6" name="テキスト ボックス 115">
          <a:extLst>
            <a:ext uri="{FF2B5EF4-FFF2-40B4-BE49-F238E27FC236}">
              <a16:creationId xmlns:a16="http://schemas.microsoft.com/office/drawing/2014/main" id="{4BB4EDE1-BB70-489C-B109-D4FE9F28FEF9}"/>
            </a:ext>
          </a:extLst>
        </xdr:cNvPr>
        <xdr:cNvSpPr txBox="1"/>
      </xdr:nvSpPr>
      <xdr:spPr>
        <a:xfrm>
          <a:off x="9542936" y="627751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7" name="直線コネクタ 116">
          <a:extLst>
            <a:ext uri="{FF2B5EF4-FFF2-40B4-BE49-F238E27FC236}">
              <a16:creationId xmlns:a16="http://schemas.microsoft.com/office/drawing/2014/main" id="{42B0D3EC-D883-4ECE-947D-74D16FD53A6D}"/>
            </a:ext>
          </a:extLst>
        </xdr:cNvPr>
        <xdr:cNvCxnSpPr/>
      </xdr:nvCxnSpPr>
      <xdr:spPr>
        <a:xfrm>
          <a:off x="9971405" y="606669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8" name="テキスト ボックス 117">
          <a:extLst>
            <a:ext uri="{FF2B5EF4-FFF2-40B4-BE49-F238E27FC236}">
              <a16:creationId xmlns:a16="http://schemas.microsoft.com/office/drawing/2014/main" id="{84756CEE-B5A3-4B6A-99E4-7B0A1621DF34}"/>
            </a:ext>
          </a:extLst>
        </xdr:cNvPr>
        <xdr:cNvSpPr txBox="1"/>
      </xdr:nvSpPr>
      <xdr:spPr>
        <a:xfrm>
          <a:off x="9542936" y="597289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9" name="直線コネクタ 118">
          <a:extLst>
            <a:ext uri="{FF2B5EF4-FFF2-40B4-BE49-F238E27FC236}">
              <a16:creationId xmlns:a16="http://schemas.microsoft.com/office/drawing/2014/main" id="{A11B4859-2073-4278-93EA-AF8105DA051E}"/>
            </a:ext>
          </a:extLst>
        </xdr:cNvPr>
        <xdr:cNvCxnSpPr/>
      </xdr:nvCxnSpPr>
      <xdr:spPr>
        <a:xfrm>
          <a:off x="9971405" y="576589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0" name="テキスト ボックス 119">
          <a:extLst>
            <a:ext uri="{FF2B5EF4-FFF2-40B4-BE49-F238E27FC236}">
              <a16:creationId xmlns:a16="http://schemas.microsoft.com/office/drawing/2014/main" id="{9363F53B-F681-42F6-8613-2F481B8AB120}"/>
            </a:ext>
          </a:extLst>
        </xdr:cNvPr>
        <xdr:cNvSpPr txBox="1"/>
      </xdr:nvSpPr>
      <xdr:spPr>
        <a:xfrm>
          <a:off x="9542936" y="567209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1" name="直線コネクタ 120">
          <a:extLst>
            <a:ext uri="{FF2B5EF4-FFF2-40B4-BE49-F238E27FC236}">
              <a16:creationId xmlns:a16="http://schemas.microsoft.com/office/drawing/2014/main" id="{6C78D63B-8F4C-41F2-BDFA-3FEBDCB7A1CA}"/>
            </a:ext>
          </a:extLst>
        </xdr:cNvPr>
        <xdr:cNvCxnSpPr/>
      </xdr:nvCxnSpPr>
      <xdr:spPr>
        <a:xfrm>
          <a:off x="9971405" y="5465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2" name="テキスト ボックス 121">
          <a:extLst>
            <a:ext uri="{FF2B5EF4-FFF2-40B4-BE49-F238E27FC236}">
              <a16:creationId xmlns:a16="http://schemas.microsoft.com/office/drawing/2014/main" id="{7F7945E7-EA67-4C4E-9498-1E1337AA2187}"/>
            </a:ext>
          </a:extLst>
        </xdr:cNvPr>
        <xdr:cNvSpPr txBox="1"/>
      </xdr:nvSpPr>
      <xdr:spPr>
        <a:xfrm>
          <a:off x="9542936" y="5371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3" name="直線コネクタ 122">
          <a:extLst>
            <a:ext uri="{FF2B5EF4-FFF2-40B4-BE49-F238E27FC236}">
              <a16:creationId xmlns:a16="http://schemas.microsoft.com/office/drawing/2014/main" id="{5C120CD5-0DB3-416C-9FD5-D0D5234392A3}"/>
            </a:ext>
          </a:extLst>
        </xdr:cNvPr>
        <xdr:cNvCxnSpPr/>
      </xdr:nvCxnSpPr>
      <xdr:spPr>
        <a:xfrm>
          <a:off x="9971405" y="516046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4" name="テキスト ボックス 123">
          <a:extLst>
            <a:ext uri="{FF2B5EF4-FFF2-40B4-BE49-F238E27FC236}">
              <a16:creationId xmlns:a16="http://schemas.microsoft.com/office/drawing/2014/main" id="{42C63D77-F256-44D1-9F6E-7D27898431D4}"/>
            </a:ext>
          </a:extLst>
        </xdr:cNvPr>
        <xdr:cNvSpPr txBox="1"/>
      </xdr:nvSpPr>
      <xdr:spPr>
        <a:xfrm>
          <a:off x="9645528" y="50704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CC172CFC-FDBF-47C0-8130-B0A0B5DBD55F}"/>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EC01A83A-2595-49B9-BD4D-BC14999926A9}"/>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44060</xdr:rowOff>
    </xdr:to>
    <xdr:cxnSp macro="">
      <xdr:nvCxnSpPr>
        <xdr:cNvPr id="127" name="直線コネクタ 126">
          <a:extLst>
            <a:ext uri="{FF2B5EF4-FFF2-40B4-BE49-F238E27FC236}">
              <a16:creationId xmlns:a16="http://schemas.microsoft.com/office/drawing/2014/main" id="{A1E20E18-E075-4854-8A3E-0905C03BD4AE}"/>
            </a:ext>
          </a:extLst>
        </xdr:cNvPr>
        <xdr:cNvCxnSpPr/>
      </xdr:nvCxnSpPr>
      <xdr:spPr>
        <a:xfrm flipV="1">
          <a:off x="13027660" y="5160463"/>
          <a:ext cx="1269" cy="1352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47887</xdr:rowOff>
    </xdr:from>
    <xdr:ext cx="469744" cy="259045"/>
    <xdr:sp macro="" textlink="">
      <xdr:nvSpPr>
        <xdr:cNvPr id="128" name="債務償還比率最小値テキスト">
          <a:extLst>
            <a:ext uri="{FF2B5EF4-FFF2-40B4-BE49-F238E27FC236}">
              <a16:creationId xmlns:a16="http://schemas.microsoft.com/office/drawing/2014/main" id="{96EAD37A-CB89-4320-B4AE-76E845F7F8D8}"/>
            </a:ext>
          </a:extLst>
        </xdr:cNvPr>
        <xdr:cNvSpPr txBox="1"/>
      </xdr:nvSpPr>
      <xdr:spPr>
        <a:xfrm>
          <a:off x="13080365" y="6517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44060</xdr:rowOff>
    </xdr:from>
    <xdr:to>
      <xdr:col>76</xdr:col>
      <xdr:colOff>111125</xdr:colOff>
      <xdr:row>34</xdr:row>
      <xdr:rowOff>44060</xdr:rowOff>
    </xdr:to>
    <xdr:cxnSp macro="">
      <xdr:nvCxnSpPr>
        <xdr:cNvPr id="129" name="直線コネクタ 128">
          <a:extLst>
            <a:ext uri="{FF2B5EF4-FFF2-40B4-BE49-F238E27FC236}">
              <a16:creationId xmlns:a16="http://schemas.microsoft.com/office/drawing/2014/main" id="{6F012317-BAD2-4987-9650-ACD67B650222}"/>
            </a:ext>
          </a:extLst>
        </xdr:cNvPr>
        <xdr:cNvCxnSpPr/>
      </xdr:nvCxnSpPr>
      <xdr:spPr>
        <a:xfrm>
          <a:off x="12963525" y="65134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0" name="債務償還比率最大値テキスト">
          <a:extLst>
            <a:ext uri="{FF2B5EF4-FFF2-40B4-BE49-F238E27FC236}">
              <a16:creationId xmlns:a16="http://schemas.microsoft.com/office/drawing/2014/main" id="{266EF71E-EB79-48ED-9452-9B49ECF7E874}"/>
            </a:ext>
          </a:extLst>
        </xdr:cNvPr>
        <xdr:cNvSpPr txBox="1"/>
      </xdr:nvSpPr>
      <xdr:spPr>
        <a:xfrm>
          <a:off x="13080365" y="49433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1" name="直線コネクタ 130">
          <a:extLst>
            <a:ext uri="{FF2B5EF4-FFF2-40B4-BE49-F238E27FC236}">
              <a16:creationId xmlns:a16="http://schemas.microsoft.com/office/drawing/2014/main" id="{FA44AC64-F2CA-4345-845A-F0C9DB0754F7}"/>
            </a:ext>
          </a:extLst>
        </xdr:cNvPr>
        <xdr:cNvCxnSpPr/>
      </xdr:nvCxnSpPr>
      <xdr:spPr>
        <a:xfrm>
          <a:off x="12963525" y="51604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105436</xdr:rowOff>
    </xdr:from>
    <xdr:ext cx="469744" cy="259045"/>
    <xdr:sp macro="" textlink="">
      <xdr:nvSpPr>
        <xdr:cNvPr id="132" name="債務償還比率平均値テキスト">
          <a:extLst>
            <a:ext uri="{FF2B5EF4-FFF2-40B4-BE49-F238E27FC236}">
              <a16:creationId xmlns:a16="http://schemas.microsoft.com/office/drawing/2014/main" id="{550626A2-6D03-4BEA-AC0C-FC4B06F82A52}"/>
            </a:ext>
          </a:extLst>
        </xdr:cNvPr>
        <xdr:cNvSpPr txBox="1"/>
      </xdr:nvSpPr>
      <xdr:spPr>
        <a:xfrm>
          <a:off x="13080365" y="57366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82559</xdr:rowOff>
    </xdr:from>
    <xdr:to>
      <xdr:col>76</xdr:col>
      <xdr:colOff>73025</xdr:colOff>
      <xdr:row>31</xdr:row>
      <xdr:rowOff>12709</xdr:rowOff>
    </xdr:to>
    <xdr:sp macro="" textlink="">
      <xdr:nvSpPr>
        <xdr:cNvPr id="133" name="フローチャート: 判断 132">
          <a:extLst>
            <a:ext uri="{FF2B5EF4-FFF2-40B4-BE49-F238E27FC236}">
              <a16:creationId xmlns:a16="http://schemas.microsoft.com/office/drawing/2014/main" id="{5141668B-DEE0-4C35-8818-B37169A73852}"/>
            </a:ext>
          </a:extLst>
        </xdr:cNvPr>
        <xdr:cNvSpPr/>
      </xdr:nvSpPr>
      <xdr:spPr>
        <a:xfrm>
          <a:off x="13001625" y="588137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41075</xdr:rowOff>
    </xdr:from>
    <xdr:to>
      <xdr:col>72</xdr:col>
      <xdr:colOff>123825</xdr:colOff>
      <xdr:row>30</xdr:row>
      <xdr:rowOff>142675</xdr:rowOff>
    </xdr:to>
    <xdr:sp macro="" textlink="">
      <xdr:nvSpPr>
        <xdr:cNvPr id="134" name="フローチャート: 判断 133">
          <a:extLst>
            <a:ext uri="{FF2B5EF4-FFF2-40B4-BE49-F238E27FC236}">
              <a16:creationId xmlns:a16="http://schemas.microsoft.com/office/drawing/2014/main" id="{D6572BEC-893D-4D4D-BC20-E82E8AD77826}"/>
            </a:ext>
          </a:extLst>
        </xdr:cNvPr>
        <xdr:cNvSpPr/>
      </xdr:nvSpPr>
      <xdr:spPr>
        <a:xfrm>
          <a:off x="12359005" y="5839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51870</xdr:rowOff>
    </xdr:from>
    <xdr:to>
      <xdr:col>68</xdr:col>
      <xdr:colOff>123825</xdr:colOff>
      <xdr:row>30</xdr:row>
      <xdr:rowOff>153470</xdr:rowOff>
    </xdr:to>
    <xdr:sp macro="" textlink="">
      <xdr:nvSpPr>
        <xdr:cNvPr id="135" name="フローチャート: 判断 134">
          <a:extLst>
            <a:ext uri="{FF2B5EF4-FFF2-40B4-BE49-F238E27FC236}">
              <a16:creationId xmlns:a16="http://schemas.microsoft.com/office/drawing/2014/main" id="{63CB75EB-6445-4227-8474-05A708B57D90}"/>
            </a:ext>
          </a:extLst>
        </xdr:cNvPr>
        <xdr:cNvSpPr/>
      </xdr:nvSpPr>
      <xdr:spPr>
        <a:xfrm>
          <a:off x="11688445" y="5850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166415</xdr:rowOff>
    </xdr:from>
    <xdr:to>
      <xdr:col>64</xdr:col>
      <xdr:colOff>123825</xdr:colOff>
      <xdr:row>30</xdr:row>
      <xdr:rowOff>96565</xdr:rowOff>
    </xdr:to>
    <xdr:sp macro="" textlink="">
      <xdr:nvSpPr>
        <xdr:cNvPr id="136" name="フローチャート: 判断 135">
          <a:extLst>
            <a:ext uri="{FF2B5EF4-FFF2-40B4-BE49-F238E27FC236}">
              <a16:creationId xmlns:a16="http://schemas.microsoft.com/office/drawing/2014/main" id="{AAFAB8AD-919E-4F68-83BD-6892160A3D99}"/>
            </a:ext>
          </a:extLst>
        </xdr:cNvPr>
        <xdr:cNvSpPr/>
      </xdr:nvSpPr>
      <xdr:spPr>
        <a:xfrm>
          <a:off x="11017885" y="57975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32</xdr:row>
      <xdr:rowOff>62892</xdr:rowOff>
    </xdr:from>
    <xdr:to>
      <xdr:col>60</xdr:col>
      <xdr:colOff>123825</xdr:colOff>
      <xdr:row>32</xdr:row>
      <xdr:rowOff>164492</xdr:rowOff>
    </xdr:to>
    <xdr:sp macro="" textlink="">
      <xdr:nvSpPr>
        <xdr:cNvPr id="137" name="フローチャート: 判断 136">
          <a:extLst>
            <a:ext uri="{FF2B5EF4-FFF2-40B4-BE49-F238E27FC236}">
              <a16:creationId xmlns:a16="http://schemas.microsoft.com/office/drawing/2014/main" id="{182C4E1D-030D-49D3-A801-4CDFD6F352B5}"/>
            </a:ext>
          </a:extLst>
        </xdr:cNvPr>
        <xdr:cNvSpPr/>
      </xdr:nvSpPr>
      <xdr:spPr>
        <a:xfrm>
          <a:off x="10347325" y="6196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352F033B-6CEA-4B4C-9A18-5A8935CF800D}"/>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4807437F-0C5F-4F6E-A38A-DD59C38E7DAA}"/>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B12CC0C-1C9A-4F1A-A2FF-9227D1CF2842}"/>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A6F09F67-8A99-4523-8AF5-C9118AAB9C55}"/>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BA669C53-3063-4D7D-B6A3-69AA2AB9506C}"/>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108966</xdr:rowOff>
    </xdr:from>
    <xdr:to>
      <xdr:col>76</xdr:col>
      <xdr:colOff>73025</xdr:colOff>
      <xdr:row>32</xdr:row>
      <xdr:rowOff>39116</xdr:rowOff>
    </xdr:to>
    <xdr:sp macro="" textlink="">
      <xdr:nvSpPr>
        <xdr:cNvPr id="143" name="楕円 142">
          <a:extLst>
            <a:ext uri="{FF2B5EF4-FFF2-40B4-BE49-F238E27FC236}">
              <a16:creationId xmlns:a16="http://schemas.microsoft.com/office/drawing/2014/main" id="{4AC739E9-C8A4-43E5-970E-B3B224F2F445}"/>
            </a:ext>
          </a:extLst>
        </xdr:cNvPr>
        <xdr:cNvSpPr/>
      </xdr:nvSpPr>
      <xdr:spPr>
        <a:xfrm>
          <a:off x="13001625" y="607542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87393</xdr:rowOff>
    </xdr:from>
    <xdr:ext cx="469744" cy="259045"/>
    <xdr:sp macro="" textlink="">
      <xdr:nvSpPr>
        <xdr:cNvPr id="144" name="債務償還比率該当値テキスト">
          <a:extLst>
            <a:ext uri="{FF2B5EF4-FFF2-40B4-BE49-F238E27FC236}">
              <a16:creationId xmlns:a16="http://schemas.microsoft.com/office/drawing/2014/main" id="{2BBD2D7A-544A-42D0-AF61-3FF43FD46894}"/>
            </a:ext>
          </a:extLst>
        </xdr:cNvPr>
        <xdr:cNvSpPr txBox="1"/>
      </xdr:nvSpPr>
      <xdr:spPr>
        <a:xfrm>
          <a:off x="13080365" y="6053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85834</xdr:rowOff>
    </xdr:from>
    <xdr:to>
      <xdr:col>72</xdr:col>
      <xdr:colOff>123825</xdr:colOff>
      <xdr:row>32</xdr:row>
      <xdr:rowOff>15984</xdr:rowOff>
    </xdr:to>
    <xdr:sp macro="" textlink="">
      <xdr:nvSpPr>
        <xdr:cNvPr id="145" name="楕円 144">
          <a:extLst>
            <a:ext uri="{FF2B5EF4-FFF2-40B4-BE49-F238E27FC236}">
              <a16:creationId xmlns:a16="http://schemas.microsoft.com/office/drawing/2014/main" id="{889731C0-C8E8-4FC4-BF9D-54D85EA41B53}"/>
            </a:ext>
          </a:extLst>
        </xdr:cNvPr>
        <xdr:cNvSpPr/>
      </xdr:nvSpPr>
      <xdr:spPr>
        <a:xfrm>
          <a:off x="12359005" y="60522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136634</xdr:rowOff>
    </xdr:from>
    <xdr:to>
      <xdr:col>76</xdr:col>
      <xdr:colOff>22225</xdr:colOff>
      <xdr:row>31</xdr:row>
      <xdr:rowOff>159766</xdr:rowOff>
    </xdr:to>
    <xdr:cxnSp macro="">
      <xdr:nvCxnSpPr>
        <xdr:cNvPr id="146" name="直線コネクタ 145">
          <a:extLst>
            <a:ext uri="{FF2B5EF4-FFF2-40B4-BE49-F238E27FC236}">
              <a16:creationId xmlns:a16="http://schemas.microsoft.com/office/drawing/2014/main" id="{770E37A2-3BE8-45BA-BDD3-4B2D96352396}"/>
            </a:ext>
          </a:extLst>
        </xdr:cNvPr>
        <xdr:cNvCxnSpPr/>
      </xdr:nvCxnSpPr>
      <xdr:spPr>
        <a:xfrm>
          <a:off x="12409805" y="6103094"/>
          <a:ext cx="619760" cy="23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170343</xdr:rowOff>
    </xdr:from>
    <xdr:to>
      <xdr:col>68</xdr:col>
      <xdr:colOff>123825</xdr:colOff>
      <xdr:row>32</xdr:row>
      <xdr:rowOff>100493</xdr:rowOff>
    </xdr:to>
    <xdr:sp macro="" textlink="">
      <xdr:nvSpPr>
        <xdr:cNvPr id="147" name="楕円 146">
          <a:extLst>
            <a:ext uri="{FF2B5EF4-FFF2-40B4-BE49-F238E27FC236}">
              <a16:creationId xmlns:a16="http://schemas.microsoft.com/office/drawing/2014/main" id="{1DB89259-7129-4E72-8061-DB43DDFEEF1A}"/>
            </a:ext>
          </a:extLst>
        </xdr:cNvPr>
        <xdr:cNvSpPr/>
      </xdr:nvSpPr>
      <xdr:spPr>
        <a:xfrm>
          <a:off x="11688445" y="613680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136634</xdr:rowOff>
    </xdr:from>
    <xdr:to>
      <xdr:col>72</xdr:col>
      <xdr:colOff>73025</xdr:colOff>
      <xdr:row>32</xdr:row>
      <xdr:rowOff>49693</xdr:rowOff>
    </xdr:to>
    <xdr:cxnSp macro="">
      <xdr:nvCxnSpPr>
        <xdr:cNvPr id="148" name="直線コネクタ 147">
          <a:extLst>
            <a:ext uri="{FF2B5EF4-FFF2-40B4-BE49-F238E27FC236}">
              <a16:creationId xmlns:a16="http://schemas.microsoft.com/office/drawing/2014/main" id="{0B064EA7-AD62-4A59-B3EE-6EA5F60E8836}"/>
            </a:ext>
          </a:extLst>
        </xdr:cNvPr>
        <xdr:cNvCxnSpPr/>
      </xdr:nvCxnSpPr>
      <xdr:spPr>
        <a:xfrm flipV="1">
          <a:off x="11739245" y="6103094"/>
          <a:ext cx="670560" cy="80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18134</xdr:rowOff>
    </xdr:from>
    <xdr:to>
      <xdr:col>64</xdr:col>
      <xdr:colOff>123825</xdr:colOff>
      <xdr:row>31</xdr:row>
      <xdr:rowOff>119734</xdr:rowOff>
    </xdr:to>
    <xdr:sp macro="" textlink="">
      <xdr:nvSpPr>
        <xdr:cNvPr id="149" name="楕円 148">
          <a:extLst>
            <a:ext uri="{FF2B5EF4-FFF2-40B4-BE49-F238E27FC236}">
              <a16:creationId xmlns:a16="http://schemas.microsoft.com/office/drawing/2014/main" id="{8360D7D2-5570-46C8-B7CE-765D8EBF66E1}"/>
            </a:ext>
          </a:extLst>
        </xdr:cNvPr>
        <xdr:cNvSpPr/>
      </xdr:nvSpPr>
      <xdr:spPr>
        <a:xfrm>
          <a:off x="11017885" y="5984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68934</xdr:rowOff>
    </xdr:from>
    <xdr:to>
      <xdr:col>68</xdr:col>
      <xdr:colOff>73025</xdr:colOff>
      <xdr:row>32</xdr:row>
      <xdr:rowOff>49693</xdr:rowOff>
    </xdr:to>
    <xdr:cxnSp macro="">
      <xdr:nvCxnSpPr>
        <xdr:cNvPr id="150" name="直線コネクタ 149">
          <a:extLst>
            <a:ext uri="{FF2B5EF4-FFF2-40B4-BE49-F238E27FC236}">
              <a16:creationId xmlns:a16="http://schemas.microsoft.com/office/drawing/2014/main" id="{A99A1DEE-4EA1-4C19-8C91-18A8CAEAD56F}"/>
            </a:ext>
          </a:extLst>
        </xdr:cNvPr>
        <xdr:cNvCxnSpPr/>
      </xdr:nvCxnSpPr>
      <xdr:spPr>
        <a:xfrm>
          <a:off x="11068685" y="6035394"/>
          <a:ext cx="670560" cy="148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120297</xdr:rowOff>
    </xdr:from>
    <xdr:to>
      <xdr:col>60</xdr:col>
      <xdr:colOff>123825</xdr:colOff>
      <xdr:row>34</xdr:row>
      <xdr:rowOff>50447</xdr:rowOff>
    </xdr:to>
    <xdr:sp macro="" textlink="">
      <xdr:nvSpPr>
        <xdr:cNvPr id="151" name="楕円 150">
          <a:extLst>
            <a:ext uri="{FF2B5EF4-FFF2-40B4-BE49-F238E27FC236}">
              <a16:creationId xmlns:a16="http://schemas.microsoft.com/office/drawing/2014/main" id="{DB56D36A-1EFE-465F-BF2B-81733C932860}"/>
            </a:ext>
          </a:extLst>
        </xdr:cNvPr>
        <xdr:cNvSpPr/>
      </xdr:nvSpPr>
      <xdr:spPr>
        <a:xfrm>
          <a:off x="10347325" y="642203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68934</xdr:rowOff>
    </xdr:from>
    <xdr:to>
      <xdr:col>64</xdr:col>
      <xdr:colOff>73025</xdr:colOff>
      <xdr:row>33</xdr:row>
      <xdr:rowOff>171097</xdr:rowOff>
    </xdr:to>
    <xdr:cxnSp macro="">
      <xdr:nvCxnSpPr>
        <xdr:cNvPr id="152" name="直線コネクタ 151">
          <a:extLst>
            <a:ext uri="{FF2B5EF4-FFF2-40B4-BE49-F238E27FC236}">
              <a16:creationId xmlns:a16="http://schemas.microsoft.com/office/drawing/2014/main" id="{CB4A2FE9-ACCE-4EC4-93B1-2B43892D4600}"/>
            </a:ext>
          </a:extLst>
        </xdr:cNvPr>
        <xdr:cNvCxnSpPr/>
      </xdr:nvCxnSpPr>
      <xdr:spPr>
        <a:xfrm flipV="1">
          <a:off x="10398125" y="6035394"/>
          <a:ext cx="670560" cy="437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159202</xdr:rowOff>
    </xdr:from>
    <xdr:ext cx="469744" cy="259045"/>
    <xdr:sp macro="" textlink="">
      <xdr:nvSpPr>
        <xdr:cNvPr id="153" name="n_1aveValue債務償還比率">
          <a:extLst>
            <a:ext uri="{FF2B5EF4-FFF2-40B4-BE49-F238E27FC236}">
              <a16:creationId xmlns:a16="http://schemas.microsoft.com/office/drawing/2014/main" id="{299E3B8C-68AC-4C76-AF1F-65620F8589CF}"/>
            </a:ext>
          </a:extLst>
        </xdr:cNvPr>
        <xdr:cNvSpPr txBox="1"/>
      </xdr:nvSpPr>
      <xdr:spPr>
        <a:xfrm>
          <a:off x="12185092" y="5622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169997</xdr:rowOff>
    </xdr:from>
    <xdr:ext cx="469744" cy="259045"/>
    <xdr:sp macro="" textlink="">
      <xdr:nvSpPr>
        <xdr:cNvPr id="154" name="n_2aveValue債務償還比率">
          <a:extLst>
            <a:ext uri="{FF2B5EF4-FFF2-40B4-BE49-F238E27FC236}">
              <a16:creationId xmlns:a16="http://schemas.microsoft.com/office/drawing/2014/main" id="{904ADC47-D1D4-4058-9C64-11B22116DD83}"/>
            </a:ext>
          </a:extLst>
        </xdr:cNvPr>
        <xdr:cNvSpPr txBox="1"/>
      </xdr:nvSpPr>
      <xdr:spPr>
        <a:xfrm>
          <a:off x="11527232" y="5633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113092</xdr:rowOff>
    </xdr:from>
    <xdr:ext cx="469744" cy="259045"/>
    <xdr:sp macro="" textlink="">
      <xdr:nvSpPr>
        <xdr:cNvPr id="155" name="n_3aveValue債務償還比率">
          <a:extLst>
            <a:ext uri="{FF2B5EF4-FFF2-40B4-BE49-F238E27FC236}">
              <a16:creationId xmlns:a16="http://schemas.microsoft.com/office/drawing/2014/main" id="{6721B72A-EDDC-4246-9E98-5DBB69E71131}"/>
            </a:ext>
          </a:extLst>
        </xdr:cNvPr>
        <xdr:cNvSpPr txBox="1"/>
      </xdr:nvSpPr>
      <xdr:spPr>
        <a:xfrm>
          <a:off x="10856672" y="557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9569</xdr:rowOff>
    </xdr:from>
    <xdr:ext cx="469744" cy="259045"/>
    <xdr:sp macro="" textlink="">
      <xdr:nvSpPr>
        <xdr:cNvPr id="156" name="n_4aveValue債務償還比率">
          <a:extLst>
            <a:ext uri="{FF2B5EF4-FFF2-40B4-BE49-F238E27FC236}">
              <a16:creationId xmlns:a16="http://schemas.microsoft.com/office/drawing/2014/main" id="{E391FA55-35FA-44C6-BB0E-72420154D22E}"/>
            </a:ext>
          </a:extLst>
        </xdr:cNvPr>
        <xdr:cNvSpPr txBox="1"/>
      </xdr:nvSpPr>
      <xdr:spPr>
        <a:xfrm>
          <a:off x="10186112" y="5976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7111</xdr:rowOff>
    </xdr:from>
    <xdr:ext cx="469744" cy="259045"/>
    <xdr:sp macro="" textlink="">
      <xdr:nvSpPr>
        <xdr:cNvPr id="157" name="n_1mainValue債務償還比率">
          <a:extLst>
            <a:ext uri="{FF2B5EF4-FFF2-40B4-BE49-F238E27FC236}">
              <a16:creationId xmlns:a16="http://schemas.microsoft.com/office/drawing/2014/main" id="{2859BADA-9820-4B22-8C26-585BE74C1E2D}"/>
            </a:ext>
          </a:extLst>
        </xdr:cNvPr>
        <xdr:cNvSpPr txBox="1"/>
      </xdr:nvSpPr>
      <xdr:spPr>
        <a:xfrm>
          <a:off x="12185092" y="6141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91620</xdr:rowOff>
    </xdr:from>
    <xdr:ext cx="469744" cy="259045"/>
    <xdr:sp macro="" textlink="">
      <xdr:nvSpPr>
        <xdr:cNvPr id="158" name="n_2mainValue債務償還比率">
          <a:extLst>
            <a:ext uri="{FF2B5EF4-FFF2-40B4-BE49-F238E27FC236}">
              <a16:creationId xmlns:a16="http://schemas.microsoft.com/office/drawing/2014/main" id="{7A02E5BC-7BB1-4408-974C-468BE37D77C1}"/>
            </a:ext>
          </a:extLst>
        </xdr:cNvPr>
        <xdr:cNvSpPr txBox="1"/>
      </xdr:nvSpPr>
      <xdr:spPr>
        <a:xfrm>
          <a:off x="11527232" y="6225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110861</xdr:rowOff>
    </xdr:from>
    <xdr:ext cx="469744" cy="259045"/>
    <xdr:sp macro="" textlink="">
      <xdr:nvSpPr>
        <xdr:cNvPr id="159" name="n_3mainValue債務償還比率">
          <a:extLst>
            <a:ext uri="{FF2B5EF4-FFF2-40B4-BE49-F238E27FC236}">
              <a16:creationId xmlns:a16="http://schemas.microsoft.com/office/drawing/2014/main" id="{4BD18FFB-5154-4E57-8685-A846DB7A55F1}"/>
            </a:ext>
          </a:extLst>
        </xdr:cNvPr>
        <xdr:cNvSpPr txBox="1"/>
      </xdr:nvSpPr>
      <xdr:spPr>
        <a:xfrm>
          <a:off x="10856672" y="6077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34</xdr:row>
      <xdr:rowOff>41574</xdr:rowOff>
    </xdr:from>
    <xdr:ext cx="469744" cy="259045"/>
    <xdr:sp macro="" textlink="">
      <xdr:nvSpPr>
        <xdr:cNvPr id="160" name="n_4mainValue債務償還比率">
          <a:extLst>
            <a:ext uri="{FF2B5EF4-FFF2-40B4-BE49-F238E27FC236}">
              <a16:creationId xmlns:a16="http://schemas.microsoft.com/office/drawing/2014/main" id="{F1181125-C6FA-43B2-A8DF-0CBB155E8AC8}"/>
            </a:ext>
          </a:extLst>
        </xdr:cNvPr>
        <xdr:cNvSpPr txBox="1"/>
      </xdr:nvSpPr>
      <xdr:spPr>
        <a:xfrm>
          <a:off x="10186112" y="6510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E0021305-8E84-4B92-8C2F-BF5D585139C3}"/>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912B1320-F54B-4FB5-B9DA-674D0CCD8075}"/>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52067278-0AC9-4DBE-88E8-2F8E2508BFF1}"/>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17AA443C-A6BB-4BD5-BCAE-DF8280CB312A}"/>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43C1BBCF-E4AF-4737-A6B6-C4AFC87DDAA2}"/>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E96CB245-8307-43AE-AF00-FBD3D7B5D3B5}"/>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9C801E5-946B-44F7-9845-A54345559C17}"/>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8DBDE5B-FBB4-45A6-BC00-86D68F8B239B}"/>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7F22660-399C-4FFC-8243-98287BF574F4}"/>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F00C8C3-8110-4E7F-B557-EF265EDCAB5B}"/>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愛媛県西条市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B4A51E4-8BA8-4E3B-95DE-6B56FF4FB133}"/>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A62EE1F-9B73-452E-B88F-B0C915129BF2}"/>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18BE6C2-DFC8-44AC-AC99-658D323144EA}"/>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9CFB725-8183-44F5-BF0E-722B4DE15595}"/>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007A22A-690E-48B7-B8F1-31610214C795}"/>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267D3FB-8724-4FEF-9686-007D204A22C9}"/>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103,413
101,406
510.04
59,713,777
56,027,250
3,561,076
30,108,263
58,367,801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E5D3BB0-F50D-4DB7-B00D-62B3AAC7DFF8}"/>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5FC003C-863B-4348-9029-F34A924879E0}"/>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75948B7-DA13-4D0F-9DE2-26162F13B69D}"/>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43.2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C265679-13B2-48F2-B26C-8BB7A6F44467}"/>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2AA75DB-9BBE-438B-8085-FCFD33978F22}"/>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A9B14611-F525-4A56-9F1C-6F674723AF75}"/>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6C87471-A785-4671-9680-554ED6C7B83E}"/>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C01851A-35B0-4796-AA99-2C7ADAEBDF14}"/>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1A7BE1D-49BF-4580-AB76-B99C3E45CA8B}"/>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7C8E42F-D676-4B02-9ACE-EA61EC3457D9}"/>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019908B-2DD7-4691-9DCE-497FCF652BCD}"/>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66696BD-9CAD-4E50-A96C-849C041E37B1}"/>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CB515B2-3865-4CD6-8C88-A76C5C188A5F}"/>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6FEB21C-40A8-493C-BD3E-A56FF66C7EDC}"/>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DDE1899-FE36-4F9F-A0F6-82C8B416D332}"/>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DAC4155-3897-493F-8095-BFBA12E13404}"/>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9931891-EB7A-486F-A1C9-9FD6B2F2E4EB}"/>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BF86006-0115-4F04-8982-3C59468A93D1}"/>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EF98A5D-2120-44D7-ABDA-D4773FFA83F6}"/>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518E7E1-4857-4315-900F-47A06867E318}"/>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74F19AE-7E58-4F01-8465-249C0F4B61A7}"/>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A67A921-12C3-42E6-92B0-8148ED7A2F7E}"/>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07FAAD1-0C95-4B00-9E46-4FE7778367F7}"/>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5C00972-3C66-4292-8C1D-E598B9019519}"/>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800031F-8F6B-45E5-9B5C-DC273B0EF23D}"/>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70EF171-A7BD-490C-BEDA-D755653D8743}"/>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4266CE9-8E6D-4176-A730-E525C79E40C5}"/>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CBCF5FD-2190-425F-9A03-393E84715F80}"/>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561AD4F-44C4-4608-98DA-E60E2F33ACE9}"/>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3D3EE41-7FAE-4CFC-9748-CA0DA5C8838A}"/>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759CF9F-6C29-41E2-8CAD-7B7820324DE2}"/>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0F7C22D-32AA-4E3D-AB8B-E0CD0B6C7043}"/>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9C483CF7-159F-47FD-BC9E-B783F19D0367}"/>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DA52B325-4D9C-4968-930D-C3432CFEBED9}"/>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E41DDBFA-5A4A-4058-95FC-750AC6524160}"/>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31D3BDA1-1CF9-4A26-8E2C-6FED7EC86C67}"/>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EBBEA528-A32B-4BC6-BFB5-C356D23F876C}"/>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8F996314-8112-4540-B7C3-4CBDA23D5923}"/>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20A55FCD-5CE2-4B60-8A79-2BDE97B0E515}"/>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EEA5A3C8-D458-46F8-9D12-68C4E75AF4E1}"/>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86B86B08-F593-4940-A68C-22C343A41E2A}"/>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B9148619-2F31-45B8-BB84-7071A2DF45D1}"/>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44388FA4-788F-4BD5-A679-F1887446274B}"/>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31949</xdr:rowOff>
    </xdr:from>
    <xdr:ext cx="403059" cy="259045"/>
    <xdr:sp macro="" textlink="">
      <xdr:nvSpPr>
        <xdr:cNvPr id="55" name="テキスト ボックス 54">
          <a:extLst>
            <a:ext uri="{FF2B5EF4-FFF2-40B4-BE49-F238E27FC236}">
              <a16:creationId xmlns:a16="http://schemas.microsoft.com/office/drawing/2014/main" id="{FA8F1318-2D29-47BD-A7BE-5358EECF8383}"/>
            </a:ext>
          </a:extLst>
        </xdr:cNvPr>
        <xdr:cNvSpPr txBox="1"/>
      </xdr:nvSpPr>
      <xdr:spPr>
        <a:xfrm>
          <a:off x="336081" y="539642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11DC6348-7F84-4E11-AAD6-FA0E813D5B10}"/>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7" name="テキスト ボックス 56">
          <a:extLst>
            <a:ext uri="{FF2B5EF4-FFF2-40B4-BE49-F238E27FC236}">
              <a16:creationId xmlns:a16="http://schemas.microsoft.com/office/drawing/2014/main" id="{E09DA88D-0994-4C05-B72F-643C645D5504}"/>
            </a:ext>
          </a:extLst>
        </xdr:cNvPr>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道路】&#10;有形固定資産減価償却率グラフ枠">
          <a:extLst>
            <a:ext uri="{FF2B5EF4-FFF2-40B4-BE49-F238E27FC236}">
              <a16:creationId xmlns:a16="http://schemas.microsoft.com/office/drawing/2014/main" id="{94CC9746-4AA2-471F-BA92-D0EFE032D243}"/>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19050</xdr:rowOff>
    </xdr:from>
    <xdr:to>
      <xdr:col>24</xdr:col>
      <xdr:colOff>62865</xdr:colOff>
      <xdr:row>41</xdr:row>
      <xdr:rowOff>64770</xdr:rowOff>
    </xdr:to>
    <xdr:cxnSp macro="">
      <xdr:nvCxnSpPr>
        <xdr:cNvPr id="59" name="直線コネクタ 58">
          <a:extLst>
            <a:ext uri="{FF2B5EF4-FFF2-40B4-BE49-F238E27FC236}">
              <a16:creationId xmlns:a16="http://schemas.microsoft.com/office/drawing/2014/main" id="{154E9907-D03E-4C3D-8D32-2587B98F8EED}"/>
            </a:ext>
          </a:extLst>
        </xdr:cNvPr>
        <xdr:cNvCxnSpPr/>
      </xdr:nvCxnSpPr>
      <xdr:spPr>
        <a:xfrm flipV="1">
          <a:off x="4086225" y="555117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68597</xdr:rowOff>
    </xdr:from>
    <xdr:ext cx="405111" cy="259045"/>
    <xdr:sp macro="" textlink="">
      <xdr:nvSpPr>
        <xdr:cNvPr id="60" name="【道路】&#10;有形固定資産減価償却率最小値テキスト">
          <a:extLst>
            <a:ext uri="{FF2B5EF4-FFF2-40B4-BE49-F238E27FC236}">
              <a16:creationId xmlns:a16="http://schemas.microsoft.com/office/drawing/2014/main" id="{CBF43D35-C8D8-40A6-AFE2-67360360B4F2}"/>
            </a:ext>
          </a:extLst>
        </xdr:cNvPr>
        <xdr:cNvSpPr txBox="1"/>
      </xdr:nvSpPr>
      <xdr:spPr>
        <a:xfrm>
          <a:off x="4124960" y="6941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64770</xdr:rowOff>
    </xdr:from>
    <xdr:to>
      <xdr:col>24</xdr:col>
      <xdr:colOff>152400</xdr:colOff>
      <xdr:row>41</xdr:row>
      <xdr:rowOff>64770</xdr:rowOff>
    </xdr:to>
    <xdr:cxnSp macro="">
      <xdr:nvCxnSpPr>
        <xdr:cNvPr id="61" name="直線コネクタ 60">
          <a:extLst>
            <a:ext uri="{FF2B5EF4-FFF2-40B4-BE49-F238E27FC236}">
              <a16:creationId xmlns:a16="http://schemas.microsoft.com/office/drawing/2014/main" id="{9B9C1907-1190-4121-8D82-E131A6607308}"/>
            </a:ext>
          </a:extLst>
        </xdr:cNvPr>
        <xdr:cNvCxnSpPr/>
      </xdr:nvCxnSpPr>
      <xdr:spPr>
        <a:xfrm>
          <a:off x="4020820" y="69380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137177</xdr:rowOff>
    </xdr:from>
    <xdr:ext cx="405111" cy="259045"/>
    <xdr:sp macro="" textlink="">
      <xdr:nvSpPr>
        <xdr:cNvPr id="62" name="【道路】&#10;有形固定資産減価償却率最大値テキスト">
          <a:extLst>
            <a:ext uri="{FF2B5EF4-FFF2-40B4-BE49-F238E27FC236}">
              <a16:creationId xmlns:a16="http://schemas.microsoft.com/office/drawing/2014/main" id="{1CC82870-320F-401B-95F8-1316BE97A3B3}"/>
            </a:ext>
          </a:extLst>
        </xdr:cNvPr>
        <xdr:cNvSpPr txBox="1"/>
      </xdr:nvSpPr>
      <xdr:spPr>
        <a:xfrm>
          <a:off x="4124960" y="5334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19050</xdr:rowOff>
    </xdr:from>
    <xdr:to>
      <xdr:col>24</xdr:col>
      <xdr:colOff>152400</xdr:colOff>
      <xdr:row>33</xdr:row>
      <xdr:rowOff>19050</xdr:rowOff>
    </xdr:to>
    <xdr:cxnSp macro="">
      <xdr:nvCxnSpPr>
        <xdr:cNvPr id="63" name="直線コネクタ 62">
          <a:extLst>
            <a:ext uri="{FF2B5EF4-FFF2-40B4-BE49-F238E27FC236}">
              <a16:creationId xmlns:a16="http://schemas.microsoft.com/office/drawing/2014/main" id="{3770213E-6A32-4114-AECE-D09A1867E1EC}"/>
            </a:ext>
          </a:extLst>
        </xdr:cNvPr>
        <xdr:cNvCxnSpPr/>
      </xdr:nvCxnSpPr>
      <xdr:spPr>
        <a:xfrm>
          <a:off x="4020820" y="55511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87466</xdr:rowOff>
    </xdr:from>
    <xdr:ext cx="405111" cy="259045"/>
    <xdr:sp macro="" textlink="">
      <xdr:nvSpPr>
        <xdr:cNvPr id="64" name="【道路】&#10;有形固定資産減価償却率平均値テキスト">
          <a:extLst>
            <a:ext uri="{FF2B5EF4-FFF2-40B4-BE49-F238E27FC236}">
              <a16:creationId xmlns:a16="http://schemas.microsoft.com/office/drawing/2014/main" id="{3E91CA8C-08A6-400F-BA7B-53D8C6AB3B45}"/>
            </a:ext>
          </a:extLst>
        </xdr:cNvPr>
        <xdr:cNvSpPr txBox="1"/>
      </xdr:nvSpPr>
      <xdr:spPr>
        <a:xfrm>
          <a:off x="4124960" y="59548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64589</xdr:rowOff>
    </xdr:from>
    <xdr:to>
      <xdr:col>24</xdr:col>
      <xdr:colOff>114300</xdr:colOff>
      <xdr:row>36</xdr:row>
      <xdr:rowOff>166189</xdr:rowOff>
    </xdr:to>
    <xdr:sp macro="" textlink="">
      <xdr:nvSpPr>
        <xdr:cNvPr id="65" name="フローチャート: 判断 64">
          <a:extLst>
            <a:ext uri="{FF2B5EF4-FFF2-40B4-BE49-F238E27FC236}">
              <a16:creationId xmlns:a16="http://schemas.microsoft.com/office/drawing/2014/main" id="{2F2D32E7-DA00-4A8B-A515-0725CF14BDA2}"/>
            </a:ext>
          </a:extLst>
        </xdr:cNvPr>
        <xdr:cNvSpPr/>
      </xdr:nvSpPr>
      <xdr:spPr>
        <a:xfrm>
          <a:off x="4036060" y="6099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31931</xdr:rowOff>
    </xdr:from>
    <xdr:to>
      <xdr:col>20</xdr:col>
      <xdr:colOff>38100</xdr:colOff>
      <xdr:row>36</xdr:row>
      <xdr:rowOff>133531</xdr:rowOff>
    </xdr:to>
    <xdr:sp macro="" textlink="">
      <xdr:nvSpPr>
        <xdr:cNvPr id="66" name="フローチャート: 判断 65">
          <a:extLst>
            <a:ext uri="{FF2B5EF4-FFF2-40B4-BE49-F238E27FC236}">
              <a16:creationId xmlns:a16="http://schemas.microsoft.com/office/drawing/2014/main" id="{96F6C1B7-128D-4419-A876-1AD6DB93143C}"/>
            </a:ext>
          </a:extLst>
        </xdr:cNvPr>
        <xdr:cNvSpPr/>
      </xdr:nvSpPr>
      <xdr:spPr>
        <a:xfrm>
          <a:off x="3312160" y="606697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35</xdr:row>
      <xdr:rowOff>154396</xdr:rowOff>
    </xdr:from>
    <xdr:to>
      <xdr:col>15</xdr:col>
      <xdr:colOff>101600</xdr:colOff>
      <xdr:row>36</xdr:row>
      <xdr:rowOff>84546</xdr:rowOff>
    </xdr:to>
    <xdr:sp macro="" textlink="">
      <xdr:nvSpPr>
        <xdr:cNvPr id="67" name="フローチャート: 判断 66">
          <a:extLst>
            <a:ext uri="{FF2B5EF4-FFF2-40B4-BE49-F238E27FC236}">
              <a16:creationId xmlns:a16="http://schemas.microsoft.com/office/drawing/2014/main" id="{0824750C-749D-40D9-9B0B-72F54C48CC30}"/>
            </a:ext>
          </a:extLst>
        </xdr:cNvPr>
        <xdr:cNvSpPr/>
      </xdr:nvSpPr>
      <xdr:spPr>
        <a:xfrm>
          <a:off x="2514600" y="60217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105410</xdr:rowOff>
    </xdr:from>
    <xdr:to>
      <xdr:col>10</xdr:col>
      <xdr:colOff>165100</xdr:colOff>
      <xdr:row>36</xdr:row>
      <xdr:rowOff>35560</xdr:rowOff>
    </xdr:to>
    <xdr:sp macro="" textlink="">
      <xdr:nvSpPr>
        <xdr:cNvPr id="68" name="フローチャート: 判断 67">
          <a:extLst>
            <a:ext uri="{FF2B5EF4-FFF2-40B4-BE49-F238E27FC236}">
              <a16:creationId xmlns:a16="http://schemas.microsoft.com/office/drawing/2014/main" id="{DBAF72E2-AD2F-4905-8A21-9C23AD9D9FEB}"/>
            </a:ext>
          </a:extLst>
        </xdr:cNvPr>
        <xdr:cNvSpPr/>
      </xdr:nvSpPr>
      <xdr:spPr>
        <a:xfrm>
          <a:off x="1739900" y="59728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33564</xdr:rowOff>
    </xdr:from>
    <xdr:to>
      <xdr:col>6</xdr:col>
      <xdr:colOff>38100</xdr:colOff>
      <xdr:row>35</xdr:row>
      <xdr:rowOff>135164</xdr:rowOff>
    </xdr:to>
    <xdr:sp macro="" textlink="">
      <xdr:nvSpPr>
        <xdr:cNvPr id="69" name="フローチャート: 判断 68">
          <a:extLst>
            <a:ext uri="{FF2B5EF4-FFF2-40B4-BE49-F238E27FC236}">
              <a16:creationId xmlns:a16="http://schemas.microsoft.com/office/drawing/2014/main" id="{F19E3F5E-47BA-4C94-AD02-F05402A204CD}"/>
            </a:ext>
          </a:extLst>
        </xdr:cNvPr>
        <xdr:cNvSpPr/>
      </xdr:nvSpPr>
      <xdr:spPr>
        <a:xfrm>
          <a:off x="965200" y="590096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F03A560-15F0-4542-82B6-ADEC39C02D74}"/>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5D2401B-A277-4E26-8CE5-D0A7F86EEF82}"/>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71F5DE4-3CB7-4F26-8E70-58CB671A397A}"/>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8AE05B8E-F2C9-4B64-A3A4-A4D176A58950}"/>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89AABBCB-B010-483B-B278-C64DC5BDBD3B}"/>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4173</xdr:rowOff>
    </xdr:from>
    <xdr:to>
      <xdr:col>24</xdr:col>
      <xdr:colOff>114300</xdr:colOff>
      <xdr:row>37</xdr:row>
      <xdr:rowOff>105773</xdr:rowOff>
    </xdr:to>
    <xdr:sp macro="" textlink="">
      <xdr:nvSpPr>
        <xdr:cNvPr id="75" name="楕円 74">
          <a:extLst>
            <a:ext uri="{FF2B5EF4-FFF2-40B4-BE49-F238E27FC236}">
              <a16:creationId xmlns:a16="http://schemas.microsoft.com/office/drawing/2014/main" id="{ED7CDD47-82FA-4A69-B0C2-08B0ECAC7471}"/>
            </a:ext>
          </a:extLst>
        </xdr:cNvPr>
        <xdr:cNvSpPr/>
      </xdr:nvSpPr>
      <xdr:spPr>
        <a:xfrm>
          <a:off x="4036060" y="6206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154050</xdr:rowOff>
    </xdr:from>
    <xdr:ext cx="405111" cy="259045"/>
    <xdr:sp macro="" textlink="">
      <xdr:nvSpPr>
        <xdr:cNvPr id="76" name="【道路】&#10;有形固定資産減価償却率該当値テキスト">
          <a:extLst>
            <a:ext uri="{FF2B5EF4-FFF2-40B4-BE49-F238E27FC236}">
              <a16:creationId xmlns:a16="http://schemas.microsoft.com/office/drawing/2014/main" id="{CFB8F536-765F-416D-9680-A427965E558B}"/>
            </a:ext>
          </a:extLst>
        </xdr:cNvPr>
        <xdr:cNvSpPr txBox="1"/>
      </xdr:nvSpPr>
      <xdr:spPr>
        <a:xfrm>
          <a:off x="4124960" y="6189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907</xdr:rowOff>
    </xdr:from>
    <xdr:to>
      <xdr:col>20</xdr:col>
      <xdr:colOff>38100</xdr:colOff>
      <xdr:row>37</xdr:row>
      <xdr:rowOff>102507</xdr:rowOff>
    </xdr:to>
    <xdr:sp macro="" textlink="">
      <xdr:nvSpPr>
        <xdr:cNvPr id="77" name="楕円 76">
          <a:extLst>
            <a:ext uri="{FF2B5EF4-FFF2-40B4-BE49-F238E27FC236}">
              <a16:creationId xmlns:a16="http://schemas.microsoft.com/office/drawing/2014/main" id="{0A07620C-F1ED-499E-8F96-1140FED83D1D}"/>
            </a:ext>
          </a:extLst>
        </xdr:cNvPr>
        <xdr:cNvSpPr/>
      </xdr:nvSpPr>
      <xdr:spPr>
        <a:xfrm>
          <a:off x="3312160" y="620358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51707</xdr:rowOff>
    </xdr:from>
    <xdr:to>
      <xdr:col>24</xdr:col>
      <xdr:colOff>63500</xdr:colOff>
      <xdr:row>37</xdr:row>
      <xdr:rowOff>54973</xdr:rowOff>
    </xdr:to>
    <xdr:cxnSp macro="">
      <xdr:nvCxnSpPr>
        <xdr:cNvPr id="78" name="直線コネクタ 77">
          <a:extLst>
            <a:ext uri="{FF2B5EF4-FFF2-40B4-BE49-F238E27FC236}">
              <a16:creationId xmlns:a16="http://schemas.microsoft.com/office/drawing/2014/main" id="{2E8BC9EE-EF8B-421E-9406-B9F5ACCB85D4}"/>
            </a:ext>
          </a:extLst>
        </xdr:cNvPr>
        <xdr:cNvCxnSpPr/>
      </xdr:nvCxnSpPr>
      <xdr:spPr>
        <a:xfrm>
          <a:off x="3355340" y="6254387"/>
          <a:ext cx="73152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146231</xdr:rowOff>
    </xdr:from>
    <xdr:to>
      <xdr:col>15</xdr:col>
      <xdr:colOff>101600</xdr:colOff>
      <xdr:row>37</xdr:row>
      <xdr:rowOff>76381</xdr:rowOff>
    </xdr:to>
    <xdr:sp macro="" textlink="">
      <xdr:nvSpPr>
        <xdr:cNvPr id="79" name="楕円 78">
          <a:extLst>
            <a:ext uri="{FF2B5EF4-FFF2-40B4-BE49-F238E27FC236}">
              <a16:creationId xmlns:a16="http://schemas.microsoft.com/office/drawing/2014/main" id="{DA6A9B18-4D68-420C-A3CA-CE6ABF40DA5C}"/>
            </a:ext>
          </a:extLst>
        </xdr:cNvPr>
        <xdr:cNvSpPr/>
      </xdr:nvSpPr>
      <xdr:spPr>
        <a:xfrm>
          <a:off x="2514600" y="618127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25581</xdr:rowOff>
    </xdr:from>
    <xdr:to>
      <xdr:col>19</xdr:col>
      <xdr:colOff>177800</xdr:colOff>
      <xdr:row>37</xdr:row>
      <xdr:rowOff>51707</xdr:rowOff>
    </xdr:to>
    <xdr:cxnSp macro="">
      <xdr:nvCxnSpPr>
        <xdr:cNvPr id="80" name="直線コネクタ 79">
          <a:extLst>
            <a:ext uri="{FF2B5EF4-FFF2-40B4-BE49-F238E27FC236}">
              <a16:creationId xmlns:a16="http://schemas.microsoft.com/office/drawing/2014/main" id="{B8DFF91A-DD47-4299-8A91-689B5AB4FC07}"/>
            </a:ext>
          </a:extLst>
        </xdr:cNvPr>
        <xdr:cNvCxnSpPr/>
      </xdr:nvCxnSpPr>
      <xdr:spPr>
        <a:xfrm>
          <a:off x="2565400" y="6228261"/>
          <a:ext cx="78994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139700</xdr:rowOff>
    </xdr:from>
    <xdr:to>
      <xdr:col>10</xdr:col>
      <xdr:colOff>165100</xdr:colOff>
      <xdr:row>37</xdr:row>
      <xdr:rowOff>69850</xdr:rowOff>
    </xdr:to>
    <xdr:sp macro="" textlink="">
      <xdr:nvSpPr>
        <xdr:cNvPr id="81" name="楕円 80">
          <a:extLst>
            <a:ext uri="{FF2B5EF4-FFF2-40B4-BE49-F238E27FC236}">
              <a16:creationId xmlns:a16="http://schemas.microsoft.com/office/drawing/2014/main" id="{DD280DB6-8F20-473B-AF36-A2EAD9FB1730}"/>
            </a:ext>
          </a:extLst>
        </xdr:cNvPr>
        <xdr:cNvSpPr/>
      </xdr:nvSpPr>
      <xdr:spPr>
        <a:xfrm>
          <a:off x="1739900" y="61747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19050</xdr:rowOff>
    </xdr:from>
    <xdr:to>
      <xdr:col>15</xdr:col>
      <xdr:colOff>50800</xdr:colOff>
      <xdr:row>37</xdr:row>
      <xdr:rowOff>25581</xdr:rowOff>
    </xdr:to>
    <xdr:cxnSp macro="">
      <xdr:nvCxnSpPr>
        <xdr:cNvPr id="82" name="直線コネクタ 81">
          <a:extLst>
            <a:ext uri="{FF2B5EF4-FFF2-40B4-BE49-F238E27FC236}">
              <a16:creationId xmlns:a16="http://schemas.microsoft.com/office/drawing/2014/main" id="{F690A260-DFFA-4F61-B391-D12C0C89B43F}"/>
            </a:ext>
          </a:extLst>
        </xdr:cNvPr>
        <xdr:cNvCxnSpPr/>
      </xdr:nvCxnSpPr>
      <xdr:spPr>
        <a:xfrm>
          <a:off x="1790700" y="6221730"/>
          <a:ext cx="7747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139700</xdr:rowOff>
    </xdr:from>
    <xdr:to>
      <xdr:col>6</xdr:col>
      <xdr:colOff>38100</xdr:colOff>
      <xdr:row>37</xdr:row>
      <xdr:rowOff>69850</xdr:rowOff>
    </xdr:to>
    <xdr:sp macro="" textlink="">
      <xdr:nvSpPr>
        <xdr:cNvPr id="83" name="楕円 82">
          <a:extLst>
            <a:ext uri="{FF2B5EF4-FFF2-40B4-BE49-F238E27FC236}">
              <a16:creationId xmlns:a16="http://schemas.microsoft.com/office/drawing/2014/main" id="{AD16E5F6-CDF0-4837-89A5-1CC80A7C3634}"/>
            </a:ext>
          </a:extLst>
        </xdr:cNvPr>
        <xdr:cNvSpPr/>
      </xdr:nvSpPr>
      <xdr:spPr>
        <a:xfrm>
          <a:off x="965200" y="61747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19050</xdr:rowOff>
    </xdr:from>
    <xdr:to>
      <xdr:col>10</xdr:col>
      <xdr:colOff>114300</xdr:colOff>
      <xdr:row>37</xdr:row>
      <xdr:rowOff>19050</xdr:rowOff>
    </xdr:to>
    <xdr:cxnSp macro="">
      <xdr:nvCxnSpPr>
        <xdr:cNvPr id="84" name="直線コネクタ 83">
          <a:extLst>
            <a:ext uri="{FF2B5EF4-FFF2-40B4-BE49-F238E27FC236}">
              <a16:creationId xmlns:a16="http://schemas.microsoft.com/office/drawing/2014/main" id="{0384D247-E162-4299-ABA2-A23A26DF8B18}"/>
            </a:ext>
          </a:extLst>
        </xdr:cNvPr>
        <xdr:cNvCxnSpPr/>
      </xdr:nvCxnSpPr>
      <xdr:spPr>
        <a:xfrm>
          <a:off x="1008380" y="622173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34</xdr:row>
      <xdr:rowOff>150058</xdr:rowOff>
    </xdr:from>
    <xdr:ext cx="405111" cy="259045"/>
    <xdr:sp macro="" textlink="">
      <xdr:nvSpPr>
        <xdr:cNvPr id="85" name="n_1aveValue【道路】&#10;有形固定資産減価償却率">
          <a:extLst>
            <a:ext uri="{FF2B5EF4-FFF2-40B4-BE49-F238E27FC236}">
              <a16:creationId xmlns:a16="http://schemas.microsoft.com/office/drawing/2014/main" id="{BD2572B1-3D64-450E-A1A2-AFC1CDEC5344}"/>
            </a:ext>
          </a:extLst>
        </xdr:cNvPr>
        <xdr:cNvSpPr txBox="1"/>
      </xdr:nvSpPr>
      <xdr:spPr>
        <a:xfrm>
          <a:off x="3170564" y="58498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101073</xdr:rowOff>
    </xdr:from>
    <xdr:ext cx="405111" cy="259045"/>
    <xdr:sp macro="" textlink="">
      <xdr:nvSpPr>
        <xdr:cNvPr id="86" name="n_2aveValue【道路】&#10;有形固定資産減価償却率">
          <a:extLst>
            <a:ext uri="{FF2B5EF4-FFF2-40B4-BE49-F238E27FC236}">
              <a16:creationId xmlns:a16="http://schemas.microsoft.com/office/drawing/2014/main" id="{851D44E6-FE63-4202-9091-99C788331091}"/>
            </a:ext>
          </a:extLst>
        </xdr:cNvPr>
        <xdr:cNvSpPr txBox="1"/>
      </xdr:nvSpPr>
      <xdr:spPr>
        <a:xfrm>
          <a:off x="2385704" y="5800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52087</xdr:rowOff>
    </xdr:from>
    <xdr:ext cx="405111" cy="259045"/>
    <xdr:sp macro="" textlink="">
      <xdr:nvSpPr>
        <xdr:cNvPr id="87" name="n_3aveValue【道路】&#10;有形固定資産減価償却率">
          <a:extLst>
            <a:ext uri="{FF2B5EF4-FFF2-40B4-BE49-F238E27FC236}">
              <a16:creationId xmlns:a16="http://schemas.microsoft.com/office/drawing/2014/main" id="{BE1474E1-C1E6-4D8C-A479-E34423700BE2}"/>
            </a:ext>
          </a:extLst>
        </xdr:cNvPr>
        <xdr:cNvSpPr txBox="1"/>
      </xdr:nvSpPr>
      <xdr:spPr>
        <a:xfrm>
          <a:off x="1611004" y="575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151691</xdr:rowOff>
    </xdr:from>
    <xdr:ext cx="405111" cy="259045"/>
    <xdr:sp macro="" textlink="">
      <xdr:nvSpPr>
        <xdr:cNvPr id="88" name="n_4aveValue【道路】&#10;有形固定資産減価償却率">
          <a:extLst>
            <a:ext uri="{FF2B5EF4-FFF2-40B4-BE49-F238E27FC236}">
              <a16:creationId xmlns:a16="http://schemas.microsoft.com/office/drawing/2014/main" id="{B39CF330-E111-40F1-B8FC-183EB0C987E2}"/>
            </a:ext>
          </a:extLst>
        </xdr:cNvPr>
        <xdr:cNvSpPr txBox="1"/>
      </xdr:nvSpPr>
      <xdr:spPr>
        <a:xfrm>
          <a:off x="836304" y="5683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93634</xdr:rowOff>
    </xdr:from>
    <xdr:ext cx="405111" cy="259045"/>
    <xdr:sp macro="" textlink="">
      <xdr:nvSpPr>
        <xdr:cNvPr id="89" name="n_1mainValue【道路】&#10;有形固定資産減価償却率">
          <a:extLst>
            <a:ext uri="{FF2B5EF4-FFF2-40B4-BE49-F238E27FC236}">
              <a16:creationId xmlns:a16="http://schemas.microsoft.com/office/drawing/2014/main" id="{CDC5595D-CA66-4DA1-B3C3-9E173953C074}"/>
            </a:ext>
          </a:extLst>
        </xdr:cNvPr>
        <xdr:cNvSpPr txBox="1"/>
      </xdr:nvSpPr>
      <xdr:spPr>
        <a:xfrm>
          <a:off x="3170564" y="6296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67508</xdr:rowOff>
    </xdr:from>
    <xdr:ext cx="405111" cy="259045"/>
    <xdr:sp macro="" textlink="">
      <xdr:nvSpPr>
        <xdr:cNvPr id="90" name="n_2mainValue【道路】&#10;有形固定資産減価償却率">
          <a:extLst>
            <a:ext uri="{FF2B5EF4-FFF2-40B4-BE49-F238E27FC236}">
              <a16:creationId xmlns:a16="http://schemas.microsoft.com/office/drawing/2014/main" id="{1B16DC7D-BA14-4185-90A8-AED5449E0123}"/>
            </a:ext>
          </a:extLst>
        </xdr:cNvPr>
        <xdr:cNvSpPr txBox="1"/>
      </xdr:nvSpPr>
      <xdr:spPr>
        <a:xfrm>
          <a:off x="2385704" y="6270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60977</xdr:rowOff>
    </xdr:from>
    <xdr:ext cx="405111" cy="259045"/>
    <xdr:sp macro="" textlink="">
      <xdr:nvSpPr>
        <xdr:cNvPr id="91" name="n_3mainValue【道路】&#10;有形固定資産減価償却率">
          <a:extLst>
            <a:ext uri="{FF2B5EF4-FFF2-40B4-BE49-F238E27FC236}">
              <a16:creationId xmlns:a16="http://schemas.microsoft.com/office/drawing/2014/main" id="{FC4E9324-817B-46CC-BF39-38C4C9D00EEC}"/>
            </a:ext>
          </a:extLst>
        </xdr:cNvPr>
        <xdr:cNvSpPr txBox="1"/>
      </xdr:nvSpPr>
      <xdr:spPr>
        <a:xfrm>
          <a:off x="1611004" y="6263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60977</xdr:rowOff>
    </xdr:from>
    <xdr:ext cx="405111" cy="259045"/>
    <xdr:sp macro="" textlink="">
      <xdr:nvSpPr>
        <xdr:cNvPr id="92" name="n_4mainValue【道路】&#10;有形固定資産減価償却率">
          <a:extLst>
            <a:ext uri="{FF2B5EF4-FFF2-40B4-BE49-F238E27FC236}">
              <a16:creationId xmlns:a16="http://schemas.microsoft.com/office/drawing/2014/main" id="{1B8E1A4E-C2C4-403C-9792-3B352E553F5E}"/>
            </a:ext>
          </a:extLst>
        </xdr:cNvPr>
        <xdr:cNvSpPr txBox="1"/>
      </xdr:nvSpPr>
      <xdr:spPr>
        <a:xfrm>
          <a:off x="836304" y="6263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a:extLst>
            <a:ext uri="{FF2B5EF4-FFF2-40B4-BE49-F238E27FC236}">
              <a16:creationId xmlns:a16="http://schemas.microsoft.com/office/drawing/2014/main" id="{DE81973E-57D0-4CC8-AE9B-BAFFCAB9A5FC}"/>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 name="正方形/長方形 93">
          <a:extLst>
            <a:ext uri="{FF2B5EF4-FFF2-40B4-BE49-F238E27FC236}">
              <a16:creationId xmlns:a16="http://schemas.microsoft.com/office/drawing/2014/main" id="{B7827FA0-25C4-4EF3-9C64-BC574997A594}"/>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5" name="正方形/長方形 94">
          <a:extLst>
            <a:ext uri="{FF2B5EF4-FFF2-40B4-BE49-F238E27FC236}">
              <a16:creationId xmlns:a16="http://schemas.microsoft.com/office/drawing/2014/main" id="{AE58B571-1D2B-4DCB-B71A-66CAEA65403D}"/>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6" name="正方形/長方形 95">
          <a:extLst>
            <a:ext uri="{FF2B5EF4-FFF2-40B4-BE49-F238E27FC236}">
              <a16:creationId xmlns:a16="http://schemas.microsoft.com/office/drawing/2014/main" id="{75296A53-9D2F-45E6-ADB3-20DCA7DF6CE3}"/>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7" name="正方形/長方形 96">
          <a:extLst>
            <a:ext uri="{FF2B5EF4-FFF2-40B4-BE49-F238E27FC236}">
              <a16:creationId xmlns:a16="http://schemas.microsoft.com/office/drawing/2014/main" id="{2F543F12-DAB3-47E8-A481-1661E926AFA1}"/>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8" name="正方形/長方形 97">
          <a:extLst>
            <a:ext uri="{FF2B5EF4-FFF2-40B4-BE49-F238E27FC236}">
              <a16:creationId xmlns:a16="http://schemas.microsoft.com/office/drawing/2014/main" id="{3DCA3D88-9367-464D-A75F-E8DEE388E88D}"/>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9" name="正方形/長方形 98">
          <a:extLst>
            <a:ext uri="{FF2B5EF4-FFF2-40B4-BE49-F238E27FC236}">
              <a16:creationId xmlns:a16="http://schemas.microsoft.com/office/drawing/2014/main" id="{39F06C2E-6AC6-4AB7-9D86-922975301AA6}"/>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0" name="正方形/長方形 99">
          <a:extLst>
            <a:ext uri="{FF2B5EF4-FFF2-40B4-BE49-F238E27FC236}">
              <a16:creationId xmlns:a16="http://schemas.microsoft.com/office/drawing/2014/main" id="{DB759DCC-99FA-4FAE-8DE3-C4DAD0D2F67B}"/>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1" name="テキスト ボックス 100">
          <a:extLst>
            <a:ext uri="{FF2B5EF4-FFF2-40B4-BE49-F238E27FC236}">
              <a16:creationId xmlns:a16="http://schemas.microsoft.com/office/drawing/2014/main" id="{BA27F789-0AB8-42C4-85A3-4184E3A307F6}"/>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2" name="直線コネクタ 101">
          <a:extLst>
            <a:ext uri="{FF2B5EF4-FFF2-40B4-BE49-F238E27FC236}">
              <a16:creationId xmlns:a16="http://schemas.microsoft.com/office/drawing/2014/main" id="{79B4BBD9-79BD-49BB-AAF5-A65D4C894071}"/>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103" name="テキスト ボックス 102">
          <a:extLst>
            <a:ext uri="{FF2B5EF4-FFF2-40B4-BE49-F238E27FC236}">
              <a16:creationId xmlns:a16="http://schemas.microsoft.com/office/drawing/2014/main" id="{433A286B-8873-4070-B61D-0ABC15DDC677}"/>
            </a:ext>
          </a:extLst>
        </xdr:cNvPr>
        <xdr:cNvSpPr txBox="1"/>
      </xdr:nvSpPr>
      <xdr:spPr>
        <a:xfrm>
          <a:off x="54053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42</xdr:row>
      <xdr:rowOff>92528</xdr:rowOff>
    </xdr:from>
    <xdr:to>
      <xdr:col>59</xdr:col>
      <xdr:colOff>50800</xdr:colOff>
      <xdr:row>42</xdr:row>
      <xdr:rowOff>92528</xdr:rowOff>
    </xdr:to>
    <xdr:cxnSp macro="">
      <xdr:nvCxnSpPr>
        <xdr:cNvPr id="104" name="直線コネクタ 103">
          <a:extLst>
            <a:ext uri="{FF2B5EF4-FFF2-40B4-BE49-F238E27FC236}">
              <a16:creationId xmlns:a16="http://schemas.microsoft.com/office/drawing/2014/main" id="{20ADC146-3B19-4910-ADC1-80572E6DBEE6}"/>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5" name="テキスト ボックス 104">
          <a:extLst>
            <a:ext uri="{FF2B5EF4-FFF2-40B4-BE49-F238E27FC236}">
              <a16:creationId xmlns:a16="http://schemas.microsoft.com/office/drawing/2014/main" id="{20C2E313-7DB8-4FC6-8EB9-CFB0ACB59D6C}"/>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6" name="直線コネクタ 105">
          <a:extLst>
            <a:ext uri="{FF2B5EF4-FFF2-40B4-BE49-F238E27FC236}">
              <a16:creationId xmlns:a16="http://schemas.microsoft.com/office/drawing/2014/main" id="{E418193D-9E19-4FEB-A85E-046D486D8177}"/>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7" name="テキスト ボックス 106">
          <a:extLst>
            <a:ext uri="{FF2B5EF4-FFF2-40B4-BE49-F238E27FC236}">
              <a16:creationId xmlns:a16="http://schemas.microsoft.com/office/drawing/2014/main" id="{F048E051-F008-45FE-A823-16EC245E9F4C}"/>
            </a:ext>
          </a:extLst>
        </xdr:cNvPr>
        <xdr:cNvSpPr txBox="1"/>
      </xdr:nvSpPr>
      <xdr:spPr>
        <a:xfrm>
          <a:off x="5405301" y="66760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8" name="直線コネクタ 107">
          <a:extLst>
            <a:ext uri="{FF2B5EF4-FFF2-40B4-BE49-F238E27FC236}">
              <a16:creationId xmlns:a16="http://schemas.microsoft.com/office/drawing/2014/main" id="{C1790CC9-5C95-4D6E-A636-CD857FD43061}"/>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9" name="テキスト ボックス 108">
          <a:extLst>
            <a:ext uri="{FF2B5EF4-FFF2-40B4-BE49-F238E27FC236}">
              <a16:creationId xmlns:a16="http://schemas.microsoft.com/office/drawing/2014/main" id="{B9DDA441-378A-4693-9171-6EF8A8EFF6EF}"/>
            </a:ext>
          </a:extLst>
        </xdr:cNvPr>
        <xdr:cNvSpPr txBox="1"/>
      </xdr:nvSpPr>
      <xdr:spPr>
        <a:xfrm>
          <a:off x="5405301" y="63570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10" name="直線コネクタ 109">
          <a:extLst>
            <a:ext uri="{FF2B5EF4-FFF2-40B4-BE49-F238E27FC236}">
              <a16:creationId xmlns:a16="http://schemas.microsoft.com/office/drawing/2014/main" id="{2179D739-5FBE-4B49-9700-8E6697B73F1E}"/>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11" name="テキスト ボックス 110">
          <a:extLst>
            <a:ext uri="{FF2B5EF4-FFF2-40B4-BE49-F238E27FC236}">
              <a16:creationId xmlns:a16="http://schemas.microsoft.com/office/drawing/2014/main" id="{533EF8D8-F684-4945-89EF-43EE1F690C5D}"/>
            </a:ext>
          </a:extLst>
        </xdr:cNvPr>
        <xdr:cNvSpPr txBox="1"/>
      </xdr:nvSpPr>
      <xdr:spPr>
        <a:xfrm>
          <a:off x="5364041" y="603814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2" name="直線コネクタ 111">
          <a:extLst>
            <a:ext uri="{FF2B5EF4-FFF2-40B4-BE49-F238E27FC236}">
              <a16:creationId xmlns:a16="http://schemas.microsoft.com/office/drawing/2014/main" id="{250E749A-25D8-43E5-B77E-5565CF23B578}"/>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3" name="テキスト ボックス 112">
          <a:extLst>
            <a:ext uri="{FF2B5EF4-FFF2-40B4-BE49-F238E27FC236}">
              <a16:creationId xmlns:a16="http://schemas.microsoft.com/office/drawing/2014/main" id="{0C1F9BD1-A050-4138-B2D3-F6892E4DA738}"/>
            </a:ext>
          </a:extLst>
        </xdr:cNvPr>
        <xdr:cNvSpPr txBox="1"/>
      </xdr:nvSpPr>
      <xdr:spPr>
        <a:xfrm>
          <a:off x="5364041" y="571538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4" name="直線コネクタ 113">
          <a:extLst>
            <a:ext uri="{FF2B5EF4-FFF2-40B4-BE49-F238E27FC236}">
              <a16:creationId xmlns:a16="http://schemas.microsoft.com/office/drawing/2014/main" id="{99BAB2C4-C368-4D86-A7CE-07B089146146}"/>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5" name="テキスト ボックス 114">
          <a:extLst>
            <a:ext uri="{FF2B5EF4-FFF2-40B4-BE49-F238E27FC236}">
              <a16:creationId xmlns:a16="http://schemas.microsoft.com/office/drawing/2014/main" id="{BA6727A1-18E7-4C69-B197-8E28F31BDB2E}"/>
            </a:ext>
          </a:extLst>
        </xdr:cNvPr>
        <xdr:cNvSpPr txBox="1"/>
      </xdr:nvSpPr>
      <xdr:spPr>
        <a:xfrm>
          <a:off x="5364041" y="539642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6" name="直線コネクタ 115">
          <a:extLst>
            <a:ext uri="{FF2B5EF4-FFF2-40B4-BE49-F238E27FC236}">
              <a16:creationId xmlns:a16="http://schemas.microsoft.com/office/drawing/2014/main" id="{B3991DCF-920D-4151-B2CA-67A9E82A8832}"/>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7" name="テキスト ボックス 116">
          <a:extLst>
            <a:ext uri="{FF2B5EF4-FFF2-40B4-BE49-F238E27FC236}">
              <a16:creationId xmlns:a16="http://schemas.microsoft.com/office/drawing/2014/main" id="{64802893-F6D6-45EE-B978-921F2A90E69E}"/>
            </a:ext>
          </a:extLst>
        </xdr:cNvPr>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8" name="【道路】&#10;一人当たり延長グラフ枠">
          <a:extLst>
            <a:ext uri="{FF2B5EF4-FFF2-40B4-BE49-F238E27FC236}">
              <a16:creationId xmlns:a16="http://schemas.microsoft.com/office/drawing/2014/main" id="{C0135045-336A-4809-A588-25304B911E02}"/>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14913</xdr:rowOff>
    </xdr:from>
    <xdr:to>
      <xdr:col>54</xdr:col>
      <xdr:colOff>189865</xdr:colOff>
      <xdr:row>41</xdr:row>
      <xdr:rowOff>90460</xdr:rowOff>
    </xdr:to>
    <xdr:cxnSp macro="">
      <xdr:nvCxnSpPr>
        <xdr:cNvPr id="119" name="直線コネクタ 118">
          <a:extLst>
            <a:ext uri="{FF2B5EF4-FFF2-40B4-BE49-F238E27FC236}">
              <a16:creationId xmlns:a16="http://schemas.microsoft.com/office/drawing/2014/main" id="{DAA7A6A3-2B86-4921-A681-36D6CED82743}"/>
            </a:ext>
          </a:extLst>
        </xdr:cNvPr>
        <xdr:cNvCxnSpPr/>
      </xdr:nvCxnSpPr>
      <xdr:spPr>
        <a:xfrm flipV="1">
          <a:off x="9219565" y="5547033"/>
          <a:ext cx="0" cy="1416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94287</xdr:rowOff>
    </xdr:from>
    <xdr:ext cx="469744" cy="259045"/>
    <xdr:sp macro="" textlink="">
      <xdr:nvSpPr>
        <xdr:cNvPr id="120" name="【道路】&#10;一人当たり延長最小値テキスト">
          <a:extLst>
            <a:ext uri="{FF2B5EF4-FFF2-40B4-BE49-F238E27FC236}">
              <a16:creationId xmlns:a16="http://schemas.microsoft.com/office/drawing/2014/main" id="{A98FB085-8F3C-4BB4-B79F-3ED269BA9246}"/>
            </a:ext>
          </a:extLst>
        </xdr:cNvPr>
        <xdr:cNvSpPr txBox="1"/>
      </xdr:nvSpPr>
      <xdr:spPr>
        <a:xfrm>
          <a:off x="9258300" y="696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90460</xdr:rowOff>
    </xdr:from>
    <xdr:to>
      <xdr:col>55</xdr:col>
      <xdr:colOff>88900</xdr:colOff>
      <xdr:row>41</xdr:row>
      <xdr:rowOff>90460</xdr:rowOff>
    </xdr:to>
    <xdr:cxnSp macro="">
      <xdr:nvCxnSpPr>
        <xdr:cNvPr id="121" name="直線コネクタ 120">
          <a:extLst>
            <a:ext uri="{FF2B5EF4-FFF2-40B4-BE49-F238E27FC236}">
              <a16:creationId xmlns:a16="http://schemas.microsoft.com/office/drawing/2014/main" id="{EA6D900A-B929-45BA-87D9-ADC4B1970B6A}"/>
            </a:ext>
          </a:extLst>
        </xdr:cNvPr>
        <xdr:cNvCxnSpPr/>
      </xdr:nvCxnSpPr>
      <xdr:spPr>
        <a:xfrm>
          <a:off x="9154160" y="69637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133040</xdr:rowOff>
    </xdr:from>
    <xdr:ext cx="534377" cy="259045"/>
    <xdr:sp macro="" textlink="">
      <xdr:nvSpPr>
        <xdr:cNvPr id="122" name="【道路】&#10;一人当たり延長最大値テキスト">
          <a:extLst>
            <a:ext uri="{FF2B5EF4-FFF2-40B4-BE49-F238E27FC236}">
              <a16:creationId xmlns:a16="http://schemas.microsoft.com/office/drawing/2014/main" id="{FD4C1A6E-229F-4390-9E28-6B426C8148BB}"/>
            </a:ext>
          </a:extLst>
        </xdr:cNvPr>
        <xdr:cNvSpPr txBox="1"/>
      </xdr:nvSpPr>
      <xdr:spPr>
        <a:xfrm>
          <a:off x="9258300" y="5329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14913</xdr:rowOff>
    </xdr:from>
    <xdr:to>
      <xdr:col>55</xdr:col>
      <xdr:colOff>88900</xdr:colOff>
      <xdr:row>33</xdr:row>
      <xdr:rowOff>14913</xdr:rowOff>
    </xdr:to>
    <xdr:cxnSp macro="">
      <xdr:nvCxnSpPr>
        <xdr:cNvPr id="123" name="直線コネクタ 122">
          <a:extLst>
            <a:ext uri="{FF2B5EF4-FFF2-40B4-BE49-F238E27FC236}">
              <a16:creationId xmlns:a16="http://schemas.microsoft.com/office/drawing/2014/main" id="{A6A2B936-E1D2-4648-8B0C-1F24563A9159}"/>
            </a:ext>
          </a:extLst>
        </xdr:cNvPr>
        <xdr:cNvCxnSpPr/>
      </xdr:nvCxnSpPr>
      <xdr:spPr>
        <a:xfrm>
          <a:off x="9154160" y="55470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76326</xdr:rowOff>
    </xdr:from>
    <xdr:ext cx="534377" cy="259045"/>
    <xdr:sp macro="" textlink="">
      <xdr:nvSpPr>
        <xdr:cNvPr id="124" name="【道路】&#10;一人当たり延長平均値テキスト">
          <a:extLst>
            <a:ext uri="{FF2B5EF4-FFF2-40B4-BE49-F238E27FC236}">
              <a16:creationId xmlns:a16="http://schemas.microsoft.com/office/drawing/2014/main" id="{691B7295-8F9C-4805-9227-021EDF88857E}"/>
            </a:ext>
          </a:extLst>
        </xdr:cNvPr>
        <xdr:cNvSpPr txBox="1"/>
      </xdr:nvSpPr>
      <xdr:spPr>
        <a:xfrm>
          <a:off x="9258300" y="62790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97899</xdr:rowOff>
    </xdr:from>
    <xdr:to>
      <xdr:col>55</xdr:col>
      <xdr:colOff>50800</xdr:colOff>
      <xdr:row>38</xdr:row>
      <xdr:rowOff>28049</xdr:rowOff>
    </xdr:to>
    <xdr:sp macro="" textlink="">
      <xdr:nvSpPr>
        <xdr:cNvPr id="125" name="フローチャート: 判断 124">
          <a:extLst>
            <a:ext uri="{FF2B5EF4-FFF2-40B4-BE49-F238E27FC236}">
              <a16:creationId xmlns:a16="http://schemas.microsoft.com/office/drawing/2014/main" id="{33FCEF51-95A0-406F-8BEF-2AA8AA99E227}"/>
            </a:ext>
          </a:extLst>
        </xdr:cNvPr>
        <xdr:cNvSpPr/>
      </xdr:nvSpPr>
      <xdr:spPr>
        <a:xfrm>
          <a:off x="9192260" y="630057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128705</xdr:rowOff>
    </xdr:from>
    <xdr:to>
      <xdr:col>50</xdr:col>
      <xdr:colOff>165100</xdr:colOff>
      <xdr:row>38</xdr:row>
      <xdr:rowOff>58855</xdr:rowOff>
    </xdr:to>
    <xdr:sp macro="" textlink="">
      <xdr:nvSpPr>
        <xdr:cNvPr id="126" name="フローチャート: 判断 125">
          <a:extLst>
            <a:ext uri="{FF2B5EF4-FFF2-40B4-BE49-F238E27FC236}">
              <a16:creationId xmlns:a16="http://schemas.microsoft.com/office/drawing/2014/main" id="{9DEC8926-2280-4AB0-870B-E3BA411EF435}"/>
            </a:ext>
          </a:extLst>
        </xdr:cNvPr>
        <xdr:cNvSpPr/>
      </xdr:nvSpPr>
      <xdr:spPr>
        <a:xfrm>
          <a:off x="8445500" y="63313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140027</xdr:rowOff>
    </xdr:from>
    <xdr:to>
      <xdr:col>46</xdr:col>
      <xdr:colOff>38100</xdr:colOff>
      <xdr:row>38</xdr:row>
      <xdr:rowOff>70177</xdr:rowOff>
    </xdr:to>
    <xdr:sp macro="" textlink="">
      <xdr:nvSpPr>
        <xdr:cNvPr id="127" name="フローチャート: 判断 126">
          <a:extLst>
            <a:ext uri="{FF2B5EF4-FFF2-40B4-BE49-F238E27FC236}">
              <a16:creationId xmlns:a16="http://schemas.microsoft.com/office/drawing/2014/main" id="{9B586487-D161-42FB-9ADC-E0CA650F6FA6}"/>
            </a:ext>
          </a:extLst>
        </xdr:cNvPr>
        <xdr:cNvSpPr/>
      </xdr:nvSpPr>
      <xdr:spPr>
        <a:xfrm>
          <a:off x="7670800" y="634270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150259</xdr:rowOff>
    </xdr:from>
    <xdr:to>
      <xdr:col>41</xdr:col>
      <xdr:colOff>101600</xdr:colOff>
      <xdr:row>38</xdr:row>
      <xdr:rowOff>80409</xdr:rowOff>
    </xdr:to>
    <xdr:sp macro="" textlink="">
      <xdr:nvSpPr>
        <xdr:cNvPr id="128" name="フローチャート: 判断 127">
          <a:extLst>
            <a:ext uri="{FF2B5EF4-FFF2-40B4-BE49-F238E27FC236}">
              <a16:creationId xmlns:a16="http://schemas.microsoft.com/office/drawing/2014/main" id="{D7AE202C-E760-430E-A390-241C0483C9D9}"/>
            </a:ext>
          </a:extLst>
        </xdr:cNvPr>
        <xdr:cNvSpPr/>
      </xdr:nvSpPr>
      <xdr:spPr>
        <a:xfrm>
          <a:off x="6873240" y="63529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36</xdr:row>
      <xdr:rowOff>124134</xdr:rowOff>
    </xdr:from>
    <xdr:to>
      <xdr:col>36</xdr:col>
      <xdr:colOff>165100</xdr:colOff>
      <xdr:row>37</xdr:row>
      <xdr:rowOff>54284</xdr:rowOff>
    </xdr:to>
    <xdr:sp macro="" textlink="">
      <xdr:nvSpPr>
        <xdr:cNvPr id="129" name="フローチャート: 判断 128">
          <a:extLst>
            <a:ext uri="{FF2B5EF4-FFF2-40B4-BE49-F238E27FC236}">
              <a16:creationId xmlns:a16="http://schemas.microsoft.com/office/drawing/2014/main" id="{3196C58E-2720-448C-9298-298B211ACDDE}"/>
            </a:ext>
          </a:extLst>
        </xdr:cNvPr>
        <xdr:cNvSpPr/>
      </xdr:nvSpPr>
      <xdr:spPr>
        <a:xfrm>
          <a:off x="6098540" y="61591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728859FC-5895-4A9B-AC08-052B66267FB2}"/>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C8043066-536D-43C8-B41F-57D7AF71F2E2}"/>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5398B889-1750-46D7-A18F-40129E24AA0C}"/>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3" name="テキスト ボックス 132">
          <a:extLst>
            <a:ext uri="{FF2B5EF4-FFF2-40B4-BE49-F238E27FC236}">
              <a16:creationId xmlns:a16="http://schemas.microsoft.com/office/drawing/2014/main" id="{A93DF20B-95ED-4287-B206-8E97397C9084}"/>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4" name="テキスト ボックス 133">
          <a:extLst>
            <a:ext uri="{FF2B5EF4-FFF2-40B4-BE49-F238E27FC236}">
              <a16:creationId xmlns:a16="http://schemas.microsoft.com/office/drawing/2014/main" id="{4E2FE33F-C1DC-41B7-AE95-7612069E4AA6}"/>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121194</xdr:rowOff>
    </xdr:from>
    <xdr:to>
      <xdr:col>55</xdr:col>
      <xdr:colOff>50800</xdr:colOff>
      <xdr:row>37</xdr:row>
      <xdr:rowOff>51344</xdr:rowOff>
    </xdr:to>
    <xdr:sp macro="" textlink="">
      <xdr:nvSpPr>
        <xdr:cNvPr id="135" name="楕円 134">
          <a:extLst>
            <a:ext uri="{FF2B5EF4-FFF2-40B4-BE49-F238E27FC236}">
              <a16:creationId xmlns:a16="http://schemas.microsoft.com/office/drawing/2014/main" id="{929E0D64-600F-4B59-B04D-0C7E70A3AC2C}"/>
            </a:ext>
          </a:extLst>
        </xdr:cNvPr>
        <xdr:cNvSpPr/>
      </xdr:nvSpPr>
      <xdr:spPr>
        <a:xfrm>
          <a:off x="9192260" y="615623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144071</xdr:rowOff>
    </xdr:from>
    <xdr:ext cx="534377" cy="259045"/>
    <xdr:sp macro="" textlink="">
      <xdr:nvSpPr>
        <xdr:cNvPr id="136" name="【道路】&#10;一人当たり延長該当値テキスト">
          <a:extLst>
            <a:ext uri="{FF2B5EF4-FFF2-40B4-BE49-F238E27FC236}">
              <a16:creationId xmlns:a16="http://schemas.microsoft.com/office/drawing/2014/main" id="{D35C3B81-D96E-4549-8129-A4BA2C94467B}"/>
            </a:ext>
          </a:extLst>
        </xdr:cNvPr>
        <xdr:cNvSpPr txBox="1"/>
      </xdr:nvSpPr>
      <xdr:spPr>
        <a:xfrm>
          <a:off x="9258300" y="6011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137305</xdr:rowOff>
    </xdr:from>
    <xdr:to>
      <xdr:col>50</xdr:col>
      <xdr:colOff>165100</xdr:colOff>
      <xdr:row>37</xdr:row>
      <xdr:rowOff>67455</xdr:rowOff>
    </xdr:to>
    <xdr:sp macro="" textlink="">
      <xdr:nvSpPr>
        <xdr:cNvPr id="137" name="楕円 136">
          <a:extLst>
            <a:ext uri="{FF2B5EF4-FFF2-40B4-BE49-F238E27FC236}">
              <a16:creationId xmlns:a16="http://schemas.microsoft.com/office/drawing/2014/main" id="{2C442AB1-D9F0-4EA3-B594-C4AA459D742F}"/>
            </a:ext>
          </a:extLst>
        </xdr:cNvPr>
        <xdr:cNvSpPr/>
      </xdr:nvSpPr>
      <xdr:spPr>
        <a:xfrm>
          <a:off x="8445500" y="61723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544</xdr:rowOff>
    </xdr:from>
    <xdr:to>
      <xdr:col>55</xdr:col>
      <xdr:colOff>0</xdr:colOff>
      <xdr:row>37</xdr:row>
      <xdr:rowOff>16655</xdr:rowOff>
    </xdr:to>
    <xdr:cxnSp macro="">
      <xdr:nvCxnSpPr>
        <xdr:cNvPr id="138" name="直線コネクタ 137">
          <a:extLst>
            <a:ext uri="{FF2B5EF4-FFF2-40B4-BE49-F238E27FC236}">
              <a16:creationId xmlns:a16="http://schemas.microsoft.com/office/drawing/2014/main" id="{02302C04-4C90-4B56-AFB9-BA4CE281AE06}"/>
            </a:ext>
          </a:extLst>
        </xdr:cNvPr>
        <xdr:cNvCxnSpPr/>
      </xdr:nvCxnSpPr>
      <xdr:spPr>
        <a:xfrm flipV="1">
          <a:off x="8496300" y="6203224"/>
          <a:ext cx="723900" cy="16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151566</xdr:rowOff>
    </xdr:from>
    <xdr:to>
      <xdr:col>46</xdr:col>
      <xdr:colOff>38100</xdr:colOff>
      <xdr:row>37</xdr:row>
      <xdr:rowOff>81716</xdr:rowOff>
    </xdr:to>
    <xdr:sp macro="" textlink="">
      <xdr:nvSpPr>
        <xdr:cNvPr id="139" name="楕円 138">
          <a:extLst>
            <a:ext uri="{FF2B5EF4-FFF2-40B4-BE49-F238E27FC236}">
              <a16:creationId xmlns:a16="http://schemas.microsoft.com/office/drawing/2014/main" id="{95CAD5BA-4F8C-4E0C-89AA-2F72BF442899}"/>
            </a:ext>
          </a:extLst>
        </xdr:cNvPr>
        <xdr:cNvSpPr/>
      </xdr:nvSpPr>
      <xdr:spPr>
        <a:xfrm>
          <a:off x="7670800" y="618660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16655</xdr:rowOff>
    </xdr:from>
    <xdr:to>
      <xdr:col>50</xdr:col>
      <xdr:colOff>114300</xdr:colOff>
      <xdr:row>37</xdr:row>
      <xdr:rowOff>30916</xdr:rowOff>
    </xdr:to>
    <xdr:cxnSp macro="">
      <xdr:nvCxnSpPr>
        <xdr:cNvPr id="140" name="直線コネクタ 139">
          <a:extLst>
            <a:ext uri="{FF2B5EF4-FFF2-40B4-BE49-F238E27FC236}">
              <a16:creationId xmlns:a16="http://schemas.microsoft.com/office/drawing/2014/main" id="{7BA144A5-054F-495D-81D9-CE13788E041F}"/>
            </a:ext>
          </a:extLst>
        </xdr:cNvPr>
        <xdr:cNvCxnSpPr/>
      </xdr:nvCxnSpPr>
      <xdr:spPr>
        <a:xfrm flipV="1">
          <a:off x="7713980" y="6219335"/>
          <a:ext cx="782320" cy="14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166261</xdr:rowOff>
    </xdr:from>
    <xdr:to>
      <xdr:col>41</xdr:col>
      <xdr:colOff>101600</xdr:colOff>
      <xdr:row>37</xdr:row>
      <xdr:rowOff>96411</xdr:rowOff>
    </xdr:to>
    <xdr:sp macro="" textlink="">
      <xdr:nvSpPr>
        <xdr:cNvPr id="141" name="楕円 140">
          <a:extLst>
            <a:ext uri="{FF2B5EF4-FFF2-40B4-BE49-F238E27FC236}">
              <a16:creationId xmlns:a16="http://schemas.microsoft.com/office/drawing/2014/main" id="{5350143B-19CC-4A35-B05F-A1A8DE61E141}"/>
            </a:ext>
          </a:extLst>
        </xdr:cNvPr>
        <xdr:cNvSpPr/>
      </xdr:nvSpPr>
      <xdr:spPr>
        <a:xfrm>
          <a:off x="6873240" y="62013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30916</xdr:rowOff>
    </xdr:from>
    <xdr:to>
      <xdr:col>45</xdr:col>
      <xdr:colOff>177800</xdr:colOff>
      <xdr:row>37</xdr:row>
      <xdr:rowOff>45611</xdr:rowOff>
    </xdr:to>
    <xdr:cxnSp macro="">
      <xdr:nvCxnSpPr>
        <xdr:cNvPr id="142" name="直線コネクタ 141">
          <a:extLst>
            <a:ext uri="{FF2B5EF4-FFF2-40B4-BE49-F238E27FC236}">
              <a16:creationId xmlns:a16="http://schemas.microsoft.com/office/drawing/2014/main" id="{244DE2C6-2F7D-4052-8249-0C18889B6218}"/>
            </a:ext>
          </a:extLst>
        </xdr:cNvPr>
        <xdr:cNvCxnSpPr/>
      </xdr:nvCxnSpPr>
      <xdr:spPr>
        <a:xfrm flipV="1">
          <a:off x="6924040" y="6233596"/>
          <a:ext cx="78994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9507</xdr:rowOff>
    </xdr:from>
    <xdr:to>
      <xdr:col>36</xdr:col>
      <xdr:colOff>165100</xdr:colOff>
      <xdr:row>37</xdr:row>
      <xdr:rowOff>111107</xdr:rowOff>
    </xdr:to>
    <xdr:sp macro="" textlink="">
      <xdr:nvSpPr>
        <xdr:cNvPr id="143" name="楕円 142">
          <a:extLst>
            <a:ext uri="{FF2B5EF4-FFF2-40B4-BE49-F238E27FC236}">
              <a16:creationId xmlns:a16="http://schemas.microsoft.com/office/drawing/2014/main" id="{E35348EB-F4A4-46DD-90C5-636F04A95653}"/>
            </a:ext>
          </a:extLst>
        </xdr:cNvPr>
        <xdr:cNvSpPr/>
      </xdr:nvSpPr>
      <xdr:spPr>
        <a:xfrm>
          <a:off x="6098540" y="6212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45611</xdr:rowOff>
    </xdr:from>
    <xdr:to>
      <xdr:col>41</xdr:col>
      <xdr:colOff>50800</xdr:colOff>
      <xdr:row>37</xdr:row>
      <xdr:rowOff>60307</xdr:rowOff>
    </xdr:to>
    <xdr:cxnSp macro="">
      <xdr:nvCxnSpPr>
        <xdr:cNvPr id="144" name="直線コネクタ 143">
          <a:extLst>
            <a:ext uri="{FF2B5EF4-FFF2-40B4-BE49-F238E27FC236}">
              <a16:creationId xmlns:a16="http://schemas.microsoft.com/office/drawing/2014/main" id="{EC95FCBC-5876-46E5-8527-D502E180EA57}"/>
            </a:ext>
          </a:extLst>
        </xdr:cNvPr>
        <xdr:cNvCxnSpPr/>
      </xdr:nvCxnSpPr>
      <xdr:spPr>
        <a:xfrm flipV="1">
          <a:off x="6149340" y="6248291"/>
          <a:ext cx="7747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49982</xdr:rowOff>
    </xdr:from>
    <xdr:ext cx="534377" cy="259045"/>
    <xdr:sp macro="" textlink="">
      <xdr:nvSpPr>
        <xdr:cNvPr id="145" name="n_1aveValue【道路】&#10;一人当たり延長">
          <a:extLst>
            <a:ext uri="{FF2B5EF4-FFF2-40B4-BE49-F238E27FC236}">
              <a16:creationId xmlns:a16="http://schemas.microsoft.com/office/drawing/2014/main" id="{B13C9F47-7A5E-43ED-A2AA-C06390D69DB6}"/>
            </a:ext>
          </a:extLst>
        </xdr:cNvPr>
        <xdr:cNvSpPr txBox="1"/>
      </xdr:nvSpPr>
      <xdr:spPr>
        <a:xfrm>
          <a:off x="8239271" y="642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61303</xdr:rowOff>
    </xdr:from>
    <xdr:ext cx="469744" cy="259045"/>
    <xdr:sp macro="" textlink="">
      <xdr:nvSpPr>
        <xdr:cNvPr id="146" name="n_2aveValue【道路】&#10;一人当たり延長">
          <a:extLst>
            <a:ext uri="{FF2B5EF4-FFF2-40B4-BE49-F238E27FC236}">
              <a16:creationId xmlns:a16="http://schemas.microsoft.com/office/drawing/2014/main" id="{2D3B49AE-6D8E-4A84-81B7-E8BEBCA8DD23}"/>
            </a:ext>
          </a:extLst>
        </xdr:cNvPr>
        <xdr:cNvSpPr txBox="1"/>
      </xdr:nvSpPr>
      <xdr:spPr>
        <a:xfrm>
          <a:off x="7509587" y="6431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71536</xdr:rowOff>
    </xdr:from>
    <xdr:ext cx="469744" cy="259045"/>
    <xdr:sp macro="" textlink="">
      <xdr:nvSpPr>
        <xdr:cNvPr id="147" name="n_3aveValue【道路】&#10;一人当たり延長">
          <a:extLst>
            <a:ext uri="{FF2B5EF4-FFF2-40B4-BE49-F238E27FC236}">
              <a16:creationId xmlns:a16="http://schemas.microsoft.com/office/drawing/2014/main" id="{09559FA1-8870-42C3-9135-96F787D46EAA}"/>
            </a:ext>
          </a:extLst>
        </xdr:cNvPr>
        <xdr:cNvSpPr txBox="1"/>
      </xdr:nvSpPr>
      <xdr:spPr>
        <a:xfrm>
          <a:off x="6712027" y="6441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35</xdr:row>
      <xdr:rowOff>70811</xdr:rowOff>
    </xdr:from>
    <xdr:ext cx="534377" cy="259045"/>
    <xdr:sp macro="" textlink="">
      <xdr:nvSpPr>
        <xdr:cNvPr id="148" name="n_4aveValue【道路】&#10;一人当たり延長">
          <a:extLst>
            <a:ext uri="{FF2B5EF4-FFF2-40B4-BE49-F238E27FC236}">
              <a16:creationId xmlns:a16="http://schemas.microsoft.com/office/drawing/2014/main" id="{E32C26AE-DABC-4F8E-B898-E7DBF385765A}"/>
            </a:ext>
          </a:extLst>
        </xdr:cNvPr>
        <xdr:cNvSpPr txBox="1"/>
      </xdr:nvSpPr>
      <xdr:spPr>
        <a:xfrm>
          <a:off x="5905011" y="5938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35</xdr:row>
      <xdr:rowOff>83982</xdr:rowOff>
    </xdr:from>
    <xdr:ext cx="534377" cy="259045"/>
    <xdr:sp macro="" textlink="">
      <xdr:nvSpPr>
        <xdr:cNvPr id="149" name="n_1mainValue【道路】&#10;一人当たり延長">
          <a:extLst>
            <a:ext uri="{FF2B5EF4-FFF2-40B4-BE49-F238E27FC236}">
              <a16:creationId xmlns:a16="http://schemas.microsoft.com/office/drawing/2014/main" id="{21EA6EBE-1407-4FF5-9B24-412DAC886534}"/>
            </a:ext>
          </a:extLst>
        </xdr:cNvPr>
        <xdr:cNvSpPr txBox="1"/>
      </xdr:nvSpPr>
      <xdr:spPr>
        <a:xfrm>
          <a:off x="8239271" y="5951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35</xdr:row>
      <xdr:rowOff>98243</xdr:rowOff>
    </xdr:from>
    <xdr:ext cx="534377" cy="259045"/>
    <xdr:sp macro="" textlink="">
      <xdr:nvSpPr>
        <xdr:cNvPr id="150" name="n_2mainValue【道路】&#10;一人当たり延長">
          <a:extLst>
            <a:ext uri="{FF2B5EF4-FFF2-40B4-BE49-F238E27FC236}">
              <a16:creationId xmlns:a16="http://schemas.microsoft.com/office/drawing/2014/main" id="{614044C7-AC11-496D-9333-93094C51C8F4}"/>
            </a:ext>
          </a:extLst>
        </xdr:cNvPr>
        <xdr:cNvSpPr txBox="1"/>
      </xdr:nvSpPr>
      <xdr:spPr>
        <a:xfrm>
          <a:off x="7477271" y="5965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35</xdr:row>
      <xdr:rowOff>112938</xdr:rowOff>
    </xdr:from>
    <xdr:ext cx="534377" cy="259045"/>
    <xdr:sp macro="" textlink="">
      <xdr:nvSpPr>
        <xdr:cNvPr id="151" name="n_3mainValue【道路】&#10;一人当たり延長">
          <a:extLst>
            <a:ext uri="{FF2B5EF4-FFF2-40B4-BE49-F238E27FC236}">
              <a16:creationId xmlns:a16="http://schemas.microsoft.com/office/drawing/2014/main" id="{065AA9C2-4FFC-4580-A95B-B6F3EAE5DC1A}"/>
            </a:ext>
          </a:extLst>
        </xdr:cNvPr>
        <xdr:cNvSpPr txBox="1"/>
      </xdr:nvSpPr>
      <xdr:spPr>
        <a:xfrm>
          <a:off x="6702571" y="5980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102234</xdr:rowOff>
    </xdr:from>
    <xdr:ext cx="534377" cy="259045"/>
    <xdr:sp macro="" textlink="">
      <xdr:nvSpPr>
        <xdr:cNvPr id="152" name="n_4mainValue【道路】&#10;一人当たり延長">
          <a:extLst>
            <a:ext uri="{FF2B5EF4-FFF2-40B4-BE49-F238E27FC236}">
              <a16:creationId xmlns:a16="http://schemas.microsoft.com/office/drawing/2014/main" id="{009B2600-746F-4E80-AAD7-FCA520A8F201}"/>
            </a:ext>
          </a:extLst>
        </xdr:cNvPr>
        <xdr:cNvSpPr txBox="1"/>
      </xdr:nvSpPr>
      <xdr:spPr>
        <a:xfrm>
          <a:off x="5905011" y="6304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3" name="正方形/長方形 152">
          <a:extLst>
            <a:ext uri="{FF2B5EF4-FFF2-40B4-BE49-F238E27FC236}">
              <a16:creationId xmlns:a16="http://schemas.microsoft.com/office/drawing/2014/main" id="{C2E5B129-F1F4-4F4D-89BF-49AB420D1FF9}"/>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4" name="正方形/長方形 153">
          <a:extLst>
            <a:ext uri="{FF2B5EF4-FFF2-40B4-BE49-F238E27FC236}">
              <a16:creationId xmlns:a16="http://schemas.microsoft.com/office/drawing/2014/main" id="{8034879B-EDED-49C7-8198-01394CBA8DFC}"/>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5" name="正方形/長方形 154">
          <a:extLst>
            <a:ext uri="{FF2B5EF4-FFF2-40B4-BE49-F238E27FC236}">
              <a16:creationId xmlns:a16="http://schemas.microsoft.com/office/drawing/2014/main" id="{DEE39D12-DF4E-4969-82C2-4D7EAC202357}"/>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6" name="正方形/長方形 155">
          <a:extLst>
            <a:ext uri="{FF2B5EF4-FFF2-40B4-BE49-F238E27FC236}">
              <a16:creationId xmlns:a16="http://schemas.microsoft.com/office/drawing/2014/main" id="{F2291178-176F-4012-86BD-6FABA3438BA0}"/>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7" name="正方形/長方形 156">
          <a:extLst>
            <a:ext uri="{FF2B5EF4-FFF2-40B4-BE49-F238E27FC236}">
              <a16:creationId xmlns:a16="http://schemas.microsoft.com/office/drawing/2014/main" id="{CF015DBE-61D1-43B0-A065-8071DA8445E3}"/>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8" name="正方形/長方形 157">
          <a:extLst>
            <a:ext uri="{FF2B5EF4-FFF2-40B4-BE49-F238E27FC236}">
              <a16:creationId xmlns:a16="http://schemas.microsoft.com/office/drawing/2014/main" id="{57C32E4D-F609-4CDB-A64D-42E4C9B8AB79}"/>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9" name="正方形/長方形 158">
          <a:extLst>
            <a:ext uri="{FF2B5EF4-FFF2-40B4-BE49-F238E27FC236}">
              <a16:creationId xmlns:a16="http://schemas.microsoft.com/office/drawing/2014/main" id="{8E874E18-5CE9-4DB4-B8AF-A334AF43FE1D}"/>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60" name="正方形/長方形 159">
          <a:extLst>
            <a:ext uri="{FF2B5EF4-FFF2-40B4-BE49-F238E27FC236}">
              <a16:creationId xmlns:a16="http://schemas.microsoft.com/office/drawing/2014/main" id="{687F13B7-25B7-4F66-A9B6-29B2BBAFBA9E}"/>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61" name="テキスト ボックス 160">
          <a:extLst>
            <a:ext uri="{FF2B5EF4-FFF2-40B4-BE49-F238E27FC236}">
              <a16:creationId xmlns:a16="http://schemas.microsoft.com/office/drawing/2014/main" id="{D9747B18-8061-42CC-832B-F3D654D0B315}"/>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2" name="直線コネクタ 161">
          <a:extLst>
            <a:ext uri="{FF2B5EF4-FFF2-40B4-BE49-F238E27FC236}">
              <a16:creationId xmlns:a16="http://schemas.microsoft.com/office/drawing/2014/main" id="{935E2DC5-7D87-4645-AEB3-8F290EC60AE6}"/>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63" name="テキスト ボックス 162">
          <a:extLst>
            <a:ext uri="{FF2B5EF4-FFF2-40B4-BE49-F238E27FC236}">
              <a16:creationId xmlns:a16="http://schemas.microsoft.com/office/drawing/2014/main" id="{7C75448C-90AE-4C00-ACB6-70C7E277773B}"/>
            </a:ext>
          </a:extLst>
        </xdr:cNvPr>
        <xdr:cNvSpPr txBox="1"/>
      </xdr:nvSpPr>
      <xdr:spPr>
        <a:xfrm>
          <a:off x="336081" y="11040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4" name="直線コネクタ 163">
          <a:extLst>
            <a:ext uri="{FF2B5EF4-FFF2-40B4-BE49-F238E27FC236}">
              <a16:creationId xmlns:a16="http://schemas.microsoft.com/office/drawing/2014/main" id="{93A9C11A-FD45-44D5-A89B-7FD53EDC79EE}"/>
            </a:ext>
          </a:extLst>
        </xdr:cNvPr>
        <xdr:cNvCxnSpPr/>
      </xdr:nvCxnSpPr>
      <xdr:spPr>
        <a:xfrm>
          <a:off x="67056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29227</xdr:rowOff>
    </xdr:from>
    <xdr:ext cx="403059" cy="259045"/>
    <xdr:sp macro="" textlink="">
      <xdr:nvSpPr>
        <xdr:cNvPr id="165" name="テキスト ボックス 164">
          <a:extLst>
            <a:ext uri="{FF2B5EF4-FFF2-40B4-BE49-F238E27FC236}">
              <a16:creationId xmlns:a16="http://schemas.microsoft.com/office/drawing/2014/main" id="{9FFB01AC-F967-4A57-95DD-363F04102317}"/>
            </a:ext>
          </a:extLst>
        </xdr:cNvPr>
        <xdr:cNvSpPr txBox="1"/>
      </xdr:nvSpPr>
      <xdr:spPr>
        <a:xfrm>
          <a:off x="336081" y="10590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6" name="直線コネクタ 165">
          <a:extLst>
            <a:ext uri="{FF2B5EF4-FFF2-40B4-BE49-F238E27FC236}">
              <a16:creationId xmlns:a16="http://schemas.microsoft.com/office/drawing/2014/main" id="{776CA61D-8E48-4649-A8B0-449A34ADFCB3}"/>
            </a:ext>
          </a:extLst>
        </xdr:cNvPr>
        <xdr:cNvCxnSpPr/>
      </xdr:nvCxnSpPr>
      <xdr:spPr>
        <a:xfrm>
          <a:off x="67056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7" name="テキスト ボックス 166">
          <a:extLst>
            <a:ext uri="{FF2B5EF4-FFF2-40B4-BE49-F238E27FC236}">
              <a16:creationId xmlns:a16="http://schemas.microsoft.com/office/drawing/2014/main" id="{F7F9327E-498C-484A-95B9-225B56D98CF2}"/>
            </a:ext>
          </a:extLst>
        </xdr:cNvPr>
        <xdr:cNvSpPr txBox="1"/>
      </xdr:nvSpPr>
      <xdr:spPr>
        <a:xfrm>
          <a:off x="33608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8" name="直線コネクタ 167">
          <a:extLst>
            <a:ext uri="{FF2B5EF4-FFF2-40B4-BE49-F238E27FC236}">
              <a16:creationId xmlns:a16="http://schemas.microsoft.com/office/drawing/2014/main" id="{73CB2A71-6720-4C62-993E-AEB8A1B78318}"/>
            </a:ext>
          </a:extLst>
        </xdr:cNvPr>
        <xdr:cNvCxnSpPr/>
      </xdr:nvCxnSpPr>
      <xdr:spPr>
        <a:xfrm>
          <a:off x="67056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9" name="テキスト ボックス 168">
          <a:extLst>
            <a:ext uri="{FF2B5EF4-FFF2-40B4-BE49-F238E27FC236}">
              <a16:creationId xmlns:a16="http://schemas.microsoft.com/office/drawing/2014/main" id="{DA85E335-5EB1-4C19-9121-6311C89519E6}"/>
            </a:ext>
          </a:extLst>
        </xdr:cNvPr>
        <xdr:cNvSpPr txBox="1"/>
      </xdr:nvSpPr>
      <xdr:spPr>
        <a:xfrm>
          <a:off x="336081" y="96990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70" name="直線コネクタ 169">
          <a:extLst>
            <a:ext uri="{FF2B5EF4-FFF2-40B4-BE49-F238E27FC236}">
              <a16:creationId xmlns:a16="http://schemas.microsoft.com/office/drawing/2014/main" id="{EF4E9DE6-15FA-4591-9621-E4C2550B34A3}"/>
            </a:ext>
          </a:extLst>
        </xdr:cNvPr>
        <xdr:cNvCxnSpPr/>
      </xdr:nvCxnSpPr>
      <xdr:spPr>
        <a:xfrm>
          <a:off x="67056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71" name="テキスト ボックス 170">
          <a:extLst>
            <a:ext uri="{FF2B5EF4-FFF2-40B4-BE49-F238E27FC236}">
              <a16:creationId xmlns:a16="http://schemas.microsoft.com/office/drawing/2014/main" id="{2F963F46-9ABD-45A1-805B-267E010FF359}"/>
            </a:ext>
          </a:extLst>
        </xdr:cNvPr>
        <xdr:cNvSpPr txBox="1"/>
      </xdr:nvSpPr>
      <xdr:spPr>
        <a:xfrm>
          <a:off x="336081" y="9249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C38B41CC-F527-4B87-9D51-6CC3FAE13E4C}"/>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3" name="テキスト ボックス 172">
          <a:extLst>
            <a:ext uri="{FF2B5EF4-FFF2-40B4-BE49-F238E27FC236}">
              <a16:creationId xmlns:a16="http://schemas.microsoft.com/office/drawing/2014/main" id="{06BC8E5A-F6FE-42F6-A22D-AA4E27C201CA}"/>
            </a:ext>
          </a:extLst>
        </xdr:cNvPr>
        <xdr:cNvSpPr txBox="1"/>
      </xdr:nvSpPr>
      <xdr:spPr>
        <a:xfrm>
          <a:off x="33608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EAF70422-9A91-4539-BB21-AF7FDBE974E6}"/>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162306</xdr:rowOff>
    </xdr:from>
    <xdr:to>
      <xdr:col>24</xdr:col>
      <xdr:colOff>62865</xdr:colOff>
      <xdr:row>64</xdr:row>
      <xdr:rowOff>18288</xdr:rowOff>
    </xdr:to>
    <xdr:cxnSp macro="">
      <xdr:nvCxnSpPr>
        <xdr:cNvPr id="175" name="直線コネクタ 174">
          <a:extLst>
            <a:ext uri="{FF2B5EF4-FFF2-40B4-BE49-F238E27FC236}">
              <a16:creationId xmlns:a16="http://schemas.microsoft.com/office/drawing/2014/main" id="{9652A070-51B4-4425-B272-2F885483F1BA}"/>
            </a:ext>
          </a:extLst>
        </xdr:cNvPr>
        <xdr:cNvCxnSpPr/>
      </xdr:nvCxnSpPr>
      <xdr:spPr>
        <a:xfrm flipV="1">
          <a:off x="4086225" y="9382506"/>
          <a:ext cx="0" cy="13647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22115</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576237E0-0134-4B43-AAF2-BF989B0978F8}"/>
            </a:ext>
          </a:extLst>
        </xdr:cNvPr>
        <xdr:cNvSpPr txBox="1"/>
      </xdr:nvSpPr>
      <xdr:spPr>
        <a:xfrm>
          <a:off x="4124960" y="10751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18288</xdr:rowOff>
    </xdr:from>
    <xdr:to>
      <xdr:col>24</xdr:col>
      <xdr:colOff>152400</xdr:colOff>
      <xdr:row>64</xdr:row>
      <xdr:rowOff>18288</xdr:rowOff>
    </xdr:to>
    <xdr:cxnSp macro="">
      <xdr:nvCxnSpPr>
        <xdr:cNvPr id="177" name="直線コネクタ 176">
          <a:extLst>
            <a:ext uri="{FF2B5EF4-FFF2-40B4-BE49-F238E27FC236}">
              <a16:creationId xmlns:a16="http://schemas.microsoft.com/office/drawing/2014/main" id="{37BE4403-38BF-4D83-A777-AF1AEE2C9DB6}"/>
            </a:ext>
          </a:extLst>
        </xdr:cNvPr>
        <xdr:cNvCxnSpPr/>
      </xdr:nvCxnSpPr>
      <xdr:spPr>
        <a:xfrm>
          <a:off x="4020820" y="107472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108983</xdr:rowOff>
    </xdr:from>
    <xdr:ext cx="405111" cy="259045"/>
    <xdr:sp macro="" textlink="">
      <xdr:nvSpPr>
        <xdr:cNvPr id="178" name="【橋りょう・トンネル】&#10;有形固定資産減価償却率最大値テキスト">
          <a:extLst>
            <a:ext uri="{FF2B5EF4-FFF2-40B4-BE49-F238E27FC236}">
              <a16:creationId xmlns:a16="http://schemas.microsoft.com/office/drawing/2014/main" id="{65C78A81-D60B-4103-9077-86ED1FA36E25}"/>
            </a:ext>
          </a:extLst>
        </xdr:cNvPr>
        <xdr:cNvSpPr txBox="1"/>
      </xdr:nvSpPr>
      <xdr:spPr>
        <a:xfrm>
          <a:off x="4124960" y="9161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162306</xdr:rowOff>
    </xdr:from>
    <xdr:to>
      <xdr:col>24</xdr:col>
      <xdr:colOff>152400</xdr:colOff>
      <xdr:row>55</xdr:row>
      <xdr:rowOff>162306</xdr:rowOff>
    </xdr:to>
    <xdr:cxnSp macro="">
      <xdr:nvCxnSpPr>
        <xdr:cNvPr id="179" name="直線コネクタ 178">
          <a:extLst>
            <a:ext uri="{FF2B5EF4-FFF2-40B4-BE49-F238E27FC236}">
              <a16:creationId xmlns:a16="http://schemas.microsoft.com/office/drawing/2014/main" id="{D4AFCD97-E5BF-4D40-A1B9-E6DAC0190906}"/>
            </a:ext>
          </a:extLst>
        </xdr:cNvPr>
        <xdr:cNvCxnSpPr/>
      </xdr:nvCxnSpPr>
      <xdr:spPr>
        <a:xfrm>
          <a:off x="4020820" y="93825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40657</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F6A092E7-CFDC-4219-B4CE-C3A0C18F2C2F}"/>
            </a:ext>
          </a:extLst>
        </xdr:cNvPr>
        <xdr:cNvSpPr txBox="1"/>
      </xdr:nvSpPr>
      <xdr:spPr>
        <a:xfrm>
          <a:off x="4124960" y="99314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17780</xdr:rowOff>
    </xdr:from>
    <xdr:to>
      <xdr:col>24</xdr:col>
      <xdr:colOff>114300</xdr:colOff>
      <xdr:row>60</xdr:row>
      <xdr:rowOff>119380</xdr:rowOff>
    </xdr:to>
    <xdr:sp macro="" textlink="">
      <xdr:nvSpPr>
        <xdr:cNvPr id="181" name="フローチャート: 判断 180">
          <a:extLst>
            <a:ext uri="{FF2B5EF4-FFF2-40B4-BE49-F238E27FC236}">
              <a16:creationId xmlns:a16="http://schemas.microsoft.com/office/drawing/2014/main" id="{90DE7EC0-7507-4817-BFFD-7629F160A2BD}"/>
            </a:ext>
          </a:extLst>
        </xdr:cNvPr>
        <xdr:cNvSpPr/>
      </xdr:nvSpPr>
      <xdr:spPr>
        <a:xfrm>
          <a:off x="4036060" y="1007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157226</xdr:rowOff>
    </xdr:from>
    <xdr:to>
      <xdr:col>20</xdr:col>
      <xdr:colOff>38100</xdr:colOff>
      <xdr:row>60</xdr:row>
      <xdr:rowOff>87376</xdr:rowOff>
    </xdr:to>
    <xdr:sp macro="" textlink="">
      <xdr:nvSpPr>
        <xdr:cNvPr id="182" name="フローチャート: 判断 181">
          <a:extLst>
            <a:ext uri="{FF2B5EF4-FFF2-40B4-BE49-F238E27FC236}">
              <a16:creationId xmlns:a16="http://schemas.microsoft.com/office/drawing/2014/main" id="{FDD70A96-3DFC-40EB-A560-E3D72F058351}"/>
            </a:ext>
          </a:extLst>
        </xdr:cNvPr>
        <xdr:cNvSpPr/>
      </xdr:nvSpPr>
      <xdr:spPr>
        <a:xfrm>
          <a:off x="3312160" y="1004798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111506</xdr:rowOff>
    </xdr:from>
    <xdr:to>
      <xdr:col>15</xdr:col>
      <xdr:colOff>101600</xdr:colOff>
      <xdr:row>60</xdr:row>
      <xdr:rowOff>41656</xdr:rowOff>
    </xdr:to>
    <xdr:sp macro="" textlink="">
      <xdr:nvSpPr>
        <xdr:cNvPr id="183" name="フローチャート: 判断 182">
          <a:extLst>
            <a:ext uri="{FF2B5EF4-FFF2-40B4-BE49-F238E27FC236}">
              <a16:creationId xmlns:a16="http://schemas.microsoft.com/office/drawing/2014/main" id="{FBBA184E-257D-4B56-B693-0726DAFB309E}"/>
            </a:ext>
          </a:extLst>
        </xdr:cNvPr>
        <xdr:cNvSpPr/>
      </xdr:nvSpPr>
      <xdr:spPr>
        <a:xfrm>
          <a:off x="2514600" y="1000226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56642</xdr:rowOff>
    </xdr:from>
    <xdr:to>
      <xdr:col>10</xdr:col>
      <xdr:colOff>165100</xdr:colOff>
      <xdr:row>59</xdr:row>
      <xdr:rowOff>158242</xdr:rowOff>
    </xdr:to>
    <xdr:sp macro="" textlink="">
      <xdr:nvSpPr>
        <xdr:cNvPr id="184" name="フローチャート: 判断 183">
          <a:extLst>
            <a:ext uri="{FF2B5EF4-FFF2-40B4-BE49-F238E27FC236}">
              <a16:creationId xmlns:a16="http://schemas.microsoft.com/office/drawing/2014/main" id="{9CE44343-7FAF-4D67-80A8-2578E9B66311}"/>
            </a:ext>
          </a:extLst>
        </xdr:cNvPr>
        <xdr:cNvSpPr/>
      </xdr:nvSpPr>
      <xdr:spPr>
        <a:xfrm>
          <a:off x="1739900" y="9947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20066</xdr:rowOff>
    </xdr:from>
    <xdr:to>
      <xdr:col>6</xdr:col>
      <xdr:colOff>38100</xdr:colOff>
      <xdr:row>61</xdr:row>
      <xdr:rowOff>121666</xdr:rowOff>
    </xdr:to>
    <xdr:sp macro="" textlink="">
      <xdr:nvSpPr>
        <xdr:cNvPr id="185" name="フローチャート: 判断 184">
          <a:extLst>
            <a:ext uri="{FF2B5EF4-FFF2-40B4-BE49-F238E27FC236}">
              <a16:creationId xmlns:a16="http://schemas.microsoft.com/office/drawing/2014/main" id="{62F68E50-8D5D-4F62-8985-DF9E4481842C}"/>
            </a:ext>
          </a:extLst>
        </xdr:cNvPr>
        <xdr:cNvSpPr/>
      </xdr:nvSpPr>
      <xdr:spPr>
        <a:xfrm>
          <a:off x="965200" y="1024610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5D2D0EEF-62C8-4976-8F0F-D54F04D32FBA}"/>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DEA5ADE4-012F-462A-803F-644BF7B8064A}"/>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760AC3C0-BAE5-49FB-8C19-A743FF3E8DB6}"/>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FA904D92-62AB-421B-9E93-C1FD04AA0FD5}"/>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589697F5-A602-4F74-A72E-1B8A1054E326}"/>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100076</xdr:rowOff>
    </xdr:from>
    <xdr:to>
      <xdr:col>24</xdr:col>
      <xdr:colOff>114300</xdr:colOff>
      <xdr:row>61</xdr:row>
      <xdr:rowOff>30226</xdr:rowOff>
    </xdr:to>
    <xdr:sp macro="" textlink="">
      <xdr:nvSpPr>
        <xdr:cNvPr id="191" name="楕円 190">
          <a:extLst>
            <a:ext uri="{FF2B5EF4-FFF2-40B4-BE49-F238E27FC236}">
              <a16:creationId xmlns:a16="http://schemas.microsoft.com/office/drawing/2014/main" id="{E43C972B-8298-4CDB-8520-556F2284BEAB}"/>
            </a:ext>
          </a:extLst>
        </xdr:cNvPr>
        <xdr:cNvSpPr/>
      </xdr:nvSpPr>
      <xdr:spPr>
        <a:xfrm>
          <a:off x="4036060" y="101584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78503</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534F69C4-84AD-4EE1-B461-4AD9FFD88C4A}"/>
            </a:ext>
          </a:extLst>
        </xdr:cNvPr>
        <xdr:cNvSpPr txBox="1"/>
      </xdr:nvSpPr>
      <xdr:spPr>
        <a:xfrm>
          <a:off x="4124960" y="10136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36068</xdr:rowOff>
    </xdr:from>
    <xdr:to>
      <xdr:col>20</xdr:col>
      <xdr:colOff>38100</xdr:colOff>
      <xdr:row>60</xdr:row>
      <xdr:rowOff>137668</xdr:rowOff>
    </xdr:to>
    <xdr:sp macro="" textlink="">
      <xdr:nvSpPr>
        <xdr:cNvPr id="193" name="楕円 192">
          <a:extLst>
            <a:ext uri="{FF2B5EF4-FFF2-40B4-BE49-F238E27FC236}">
              <a16:creationId xmlns:a16="http://schemas.microsoft.com/office/drawing/2014/main" id="{EA2C0DDA-A049-4A01-8AC7-8272D131BB98}"/>
            </a:ext>
          </a:extLst>
        </xdr:cNvPr>
        <xdr:cNvSpPr/>
      </xdr:nvSpPr>
      <xdr:spPr>
        <a:xfrm>
          <a:off x="3312160" y="1009446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86868</xdr:rowOff>
    </xdr:from>
    <xdr:to>
      <xdr:col>24</xdr:col>
      <xdr:colOff>63500</xdr:colOff>
      <xdr:row>60</xdr:row>
      <xdr:rowOff>150876</xdr:rowOff>
    </xdr:to>
    <xdr:cxnSp macro="">
      <xdr:nvCxnSpPr>
        <xdr:cNvPr id="194" name="直線コネクタ 193">
          <a:extLst>
            <a:ext uri="{FF2B5EF4-FFF2-40B4-BE49-F238E27FC236}">
              <a16:creationId xmlns:a16="http://schemas.microsoft.com/office/drawing/2014/main" id="{2C9A306F-584E-412E-B892-F6A57E9232E5}"/>
            </a:ext>
          </a:extLst>
        </xdr:cNvPr>
        <xdr:cNvCxnSpPr/>
      </xdr:nvCxnSpPr>
      <xdr:spPr>
        <a:xfrm>
          <a:off x="3355340" y="10145268"/>
          <a:ext cx="73152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143510</xdr:rowOff>
    </xdr:from>
    <xdr:to>
      <xdr:col>15</xdr:col>
      <xdr:colOff>101600</xdr:colOff>
      <xdr:row>60</xdr:row>
      <xdr:rowOff>73660</xdr:rowOff>
    </xdr:to>
    <xdr:sp macro="" textlink="">
      <xdr:nvSpPr>
        <xdr:cNvPr id="195" name="楕円 194">
          <a:extLst>
            <a:ext uri="{FF2B5EF4-FFF2-40B4-BE49-F238E27FC236}">
              <a16:creationId xmlns:a16="http://schemas.microsoft.com/office/drawing/2014/main" id="{48D9F9B4-6DFB-4BC2-98C2-3E84E12FCA4E}"/>
            </a:ext>
          </a:extLst>
        </xdr:cNvPr>
        <xdr:cNvSpPr/>
      </xdr:nvSpPr>
      <xdr:spPr>
        <a:xfrm>
          <a:off x="2514600" y="100342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22860</xdr:rowOff>
    </xdr:from>
    <xdr:to>
      <xdr:col>19</xdr:col>
      <xdr:colOff>177800</xdr:colOff>
      <xdr:row>60</xdr:row>
      <xdr:rowOff>86868</xdr:rowOff>
    </xdr:to>
    <xdr:cxnSp macro="">
      <xdr:nvCxnSpPr>
        <xdr:cNvPr id="196" name="直線コネクタ 195">
          <a:extLst>
            <a:ext uri="{FF2B5EF4-FFF2-40B4-BE49-F238E27FC236}">
              <a16:creationId xmlns:a16="http://schemas.microsoft.com/office/drawing/2014/main" id="{4E27F6D2-B4D0-409F-9CF5-A73C574D3F0A}"/>
            </a:ext>
          </a:extLst>
        </xdr:cNvPr>
        <xdr:cNvCxnSpPr/>
      </xdr:nvCxnSpPr>
      <xdr:spPr>
        <a:xfrm>
          <a:off x="2565400" y="10081260"/>
          <a:ext cx="78994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84074</xdr:rowOff>
    </xdr:from>
    <xdr:to>
      <xdr:col>10</xdr:col>
      <xdr:colOff>165100</xdr:colOff>
      <xdr:row>60</xdr:row>
      <xdr:rowOff>14224</xdr:rowOff>
    </xdr:to>
    <xdr:sp macro="" textlink="">
      <xdr:nvSpPr>
        <xdr:cNvPr id="197" name="楕円 196">
          <a:extLst>
            <a:ext uri="{FF2B5EF4-FFF2-40B4-BE49-F238E27FC236}">
              <a16:creationId xmlns:a16="http://schemas.microsoft.com/office/drawing/2014/main" id="{CCC08737-0739-4893-AE27-EF87F092B222}"/>
            </a:ext>
          </a:extLst>
        </xdr:cNvPr>
        <xdr:cNvSpPr/>
      </xdr:nvSpPr>
      <xdr:spPr>
        <a:xfrm>
          <a:off x="1739900" y="99748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134874</xdr:rowOff>
    </xdr:from>
    <xdr:to>
      <xdr:col>15</xdr:col>
      <xdr:colOff>50800</xdr:colOff>
      <xdr:row>60</xdr:row>
      <xdr:rowOff>22860</xdr:rowOff>
    </xdr:to>
    <xdr:cxnSp macro="">
      <xdr:nvCxnSpPr>
        <xdr:cNvPr id="198" name="直線コネクタ 197">
          <a:extLst>
            <a:ext uri="{FF2B5EF4-FFF2-40B4-BE49-F238E27FC236}">
              <a16:creationId xmlns:a16="http://schemas.microsoft.com/office/drawing/2014/main" id="{BE5C9901-FF85-4A8B-B36C-92CA2220C621}"/>
            </a:ext>
          </a:extLst>
        </xdr:cNvPr>
        <xdr:cNvCxnSpPr/>
      </xdr:nvCxnSpPr>
      <xdr:spPr>
        <a:xfrm>
          <a:off x="1790700" y="10025634"/>
          <a:ext cx="774700" cy="55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24638</xdr:rowOff>
    </xdr:from>
    <xdr:to>
      <xdr:col>6</xdr:col>
      <xdr:colOff>38100</xdr:colOff>
      <xdr:row>59</xdr:row>
      <xdr:rowOff>126238</xdr:rowOff>
    </xdr:to>
    <xdr:sp macro="" textlink="">
      <xdr:nvSpPr>
        <xdr:cNvPr id="199" name="楕円 198">
          <a:extLst>
            <a:ext uri="{FF2B5EF4-FFF2-40B4-BE49-F238E27FC236}">
              <a16:creationId xmlns:a16="http://schemas.microsoft.com/office/drawing/2014/main" id="{28813525-C978-4351-BEA6-017BCB0CD0DC}"/>
            </a:ext>
          </a:extLst>
        </xdr:cNvPr>
        <xdr:cNvSpPr/>
      </xdr:nvSpPr>
      <xdr:spPr>
        <a:xfrm>
          <a:off x="965200" y="991539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75438</xdr:rowOff>
    </xdr:from>
    <xdr:to>
      <xdr:col>10</xdr:col>
      <xdr:colOff>114300</xdr:colOff>
      <xdr:row>59</xdr:row>
      <xdr:rowOff>134874</xdr:rowOff>
    </xdr:to>
    <xdr:cxnSp macro="">
      <xdr:nvCxnSpPr>
        <xdr:cNvPr id="200" name="直線コネクタ 199">
          <a:extLst>
            <a:ext uri="{FF2B5EF4-FFF2-40B4-BE49-F238E27FC236}">
              <a16:creationId xmlns:a16="http://schemas.microsoft.com/office/drawing/2014/main" id="{63E36299-973D-4A6C-ACA1-CA2AF8A2A128}"/>
            </a:ext>
          </a:extLst>
        </xdr:cNvPr>
        <xdr:cNvCxnSpPr/>
      </xdr:nvCxnSpPr>
      <xdr:spPr>
        <a:xfrm>
          <a:off x="1008380" y="9966198"/>
          <a:ext cx="78232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103903</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1BDA55F5-26ED-4800-A8F4-1E4B4C46642A}"/>
            </a:ext>
          </a:extLst>
        </xdr:cNvPr>
        <xdr:cNvSpPr txBox="1"/>
      </xdr:nvSpPr>
      <xdr:spPr>
        <a:xfrm>
          <a:off x="3170564" y="9827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58183</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ADCF6B9E-4FCA-4301-A452-C9C85443CF4D}"/>
            </a:ext>
          </a:extLst>
        </xdr:cNvPr>
        <xdr:cNvSpPr txBox="1"/>
      </xdr:nvSpPr>
      <xdr:spPr>
        <a:xfrm>
          <a:off x="2385704" y="9781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3319</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17E2F157-9DCA-45FA-AB04-DE2477CAE94C}"/>
            </a:ext>
          </a:extLst>
        </xdr:cNvPr>
        <xdr:cNvSpPr txBox="1"/>
      </xdr:nvSpPr>
      <xdr:spPr>
        <a:xfrm>
          <a:off x="1611004" y="9726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112793</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C3B168F1-1140-4264-88C8-36F0A7F1A076}"/>
            </a:ext>
          </a:extLst>
        </xdr:cNvPr>
        <xdr:cNvSpPr txBox="1"/>
      </xdr:nvSpPr>
      <xdr:spPr>
        <a:xfrm>
          <a:off x="836304" y="10338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128795</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0D70D1BB-E234-4038-87FB-188DFD98D1FD}"/>
            </a:ext>
          </a:extLst>
        </xdr:cNvPr>
        <xdr:cNvSpPr txBox="1"/>
      </xdr:nvSpPr>
      <xdr:spPr>
        <a:xfrm>
          <a:off x="3170564" y="10187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64787</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75F2B789-37E0-4B61-8A07-13E3C1321E03}"/>
            </a:ext>
          </a:extLst>
        </xdr:cNvPr>
        <xdr:cNvSpPr txBox="1"/>
      </xdr:nvSpPr>
      <xdr:spPr>
        <a:xfrm>
          <a:off x="2385704" y="10123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5351</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CEE6FF9D-BEF0-4D6F-BE6C-E8EF1D89D70F}"/>
            </a:ext>
          </a:extLst>
        </xdr:cNvPr>
        <xdr:cNvSpPr txBox="1"/>
      </xdr:nvSpPr>
      <xdr:spPr>
        <a:xfrm>
          <a:off x="1611004" y="10063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142765</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3447962B-1F16-49A2-BFFE-79EACAA42777}"/>
            </a:ext>
          </a:extLst>
        </xdr:cNvPr>
        <xdr:cNvSpPr txBox="1"/>
      </xdr:nvSpPr>
      <xdr:spPr>
        <a:xfrm>
          <a:off x="836304" y="9698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1C508227-45F0-47DD-BF61-F14EA21E2A1D}"/>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C706B648-D7AA-49C1-BFD3-E9C34AAA720E}"/>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9699570B-BA3C-4090-944B-82A22380705C}"/>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98590FBD-59B8-4AB9-ABCF-A7E80133CD00}"/>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B7ACBF8B-6C6B-4AD1-8AF3-0CD0A25BD355}"/>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4C7E1EAA-2CD6-4D43-A1B1-5D20AFE5372D}"/>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F6FBF644-8459-4834-B991-FE1D015C33DA}"/>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25F461BC-D9C0-4E14-84F6-7FAD996D0C0A}"/>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C78BCF05-8762-42AC-A289-92ED521E5BA3}"/>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B9C35733-1A90-4804-98CE-5302D7404BA5}"/>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9" name="直線コネクタ 218">
          <a:extLst>
            <a:ext uri="{FF2B5EF4-FFF2-40B4-BE49-F238E27FC236}">
              <a16:creationId xmlns:a16="http://schemas.microsoft.com/office/drawing/2014/main" id="{41296038-5A5D-4D89-A026-316CE57B10DB}"/>
            </a:ext>
          </a:extLst>
        </xdr:cNvPr>
        <xdr:cNvCxnSpPr/>
      </xdr:nvCxnSpPr>
      <xdr:spPr>
        <a:xfrm>
          <a:off x="5826760" y="1085958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20" name="テキスト ボックス 219">
          <a:extLst>
            <a:ext uri="{FF2B5EF4-FFF2-40B4-BE49-F238E27FC236}">
              <a16:creationId xmlns:a16="http://schemas.microsoft.com/office/drawing/2014/main" id="{1BAAF297-5465-4B4A-8558-84AC664FC274}"/>
            </a:ext>
          </a:extLst>
        </xdr:cNvPr>
        <xdr:cNvSpPr txBox="1"/>
      </xdr:nvSpPr>
      <xdr:spPr>
        <a:xfrm>
          <a:off x="5600834" y="1072117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1" name="直線コネクタ 220">
          <a:extLst>
            <a:ext uri="{FF2B5EF4-FFF2-40B4-BE49-F238E27FC236}">
              <a16:creationId xmlns:a16="http://schemas.microsoft.com/office/drawing/2014/main" id="{D83F3FF2-3FCF-4BE3-8C05-4FE39B570334}"/>
            </a:ext>
          </a:extLst>
        </xdr:cNvPr>
        <xdr:cNvCxnSpPr/>
      </xdr:nvCxnSpPr>
      <xdr:spPr>
        <a:xfrm>
          <a:off x="5826760" y="1054063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2" name="テキスト ボックス 221">
          <a:extLst>
            <a:ext uri="{FF2B5EF4-FFF2-40B4-BE49-F238E27FC236}">
              <a16:creationId xmlns:a16="http://schemas.microsoft.com/office/drawing/2014/main" id="{C949FDC1-B259-4112-9D87-B8C63DB577A7}"/>
            </a:ext>
          </a:extLst>
        </xdr:cNvPr>
        <xdr:cNvSpPr txBox="1"/>
      </xdr:nvSpPr>
      <xdr:spPr>
        <a:xfrm>
          <a:off x="5299921" y="1039841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3" name="直線コネクタ 222">
          <a:extLst>
            <a:ext uri="{FF2B5EF4-FFF2-40B4-BE49-F238E27FC236}">
              <a16:creationId xmlns:a16="http://schemas.microsoft.com/office/drawing/2014/main" id="{053D94C0-F75E-46A0-9940-36112875242B}"/>
            </a:ext>
          </a:extLst>
        </xdr:cNvPr>
        <xdr:cNvCxnSpPr/>
      </xdr:nvCxnSpPr>
      <xdr:spPr>
        <a:xfrm>
          <a:off x="5826760" y="102216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4" name="テキスト ボックス 223">
          <a:extLst>
            <a:ext uri="{FF2B5EF4-FFF2-40B4-BE49-F238E27FC236}">
              <a16:creationId xmlns:a16="http://schemas.microsoft.com/office/drawing/2014/main" id="{3923877A-8AB3-4079-8C25-35ACE4240B34}"/>
            </a:ext>
          </a:extLst>
        </xdr:cNvPr>
        <xdr:cNvSpPr txBox="1"/>
      </xdr:nvSpPr>
      <xdr:spPr>
        <a:xfrm>
          <a:off x="5299921" y="100794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5" name="直線コネクタ 224">
          <a:extLst>
            <a:ext uri="{FF2B5EF4-FFF2-40B4-BE49-F238E27FC236}">
              <a16:creationId xmlns:a16="http://schemas.microsoft.com/office/drawing/2014/main" id="{6E79C054-9C8C-4D0B-8006-62D88EBC41B9}"/>
            </a:ext>
          </a:extLst>
        </xdr:cNvPr>
        <xdr:cNvCxnSpPr/>
      </xdr:nvCxnSpPr>
      <xdr:spPr>
        <a:xfrm>
          <a:off x="5826760" y="989892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6" name="テキスト ボックス 225">
          <a:extLst>
            <a:ext uri="{FF2B5EF4-FFF2-40B4-BE49-F238E27FC236}">
              <a16:creationId xmlns:a16="http://schemas.microsoft.com/office/drawing/2014/main" id="{D4553B75-DAE3-4481-A7D4-59D6D20D0DF1}"/>
            </a:ext>
          </a:extLst>
        </xdr:cNvPr>
        <xdr:cNvSpPr txBox="1"/>
      </xdr:nvSpPr>
      <xdr:spPr>
        <a:xfrm>
          <a:off x="5299921" y="976051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7" name="直線コネクタ 226">
          <a:extLst>
            <a:ext uri="{FF2B5EF4-FFF2-40B4-BE49-F238E27FC236}">
              <a16:creationId xmlns:a16="http://schemas.microsoft.com/office/drawing/2014/main" id="{0175EC18-22DA-46EC-8F0C-0396257176CE}"/>
            </a:ext>
          </a:extLst>
        </xdr:cNvPr>
        <xdr:cNvCxnSpPr/>
      </xdr:nvCxnSpPr>
      <xdr:spPr>
        <a:xfrm>
          <a:off x="5826760" y="957997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28" name="テキスト ボックス 227">
          <a:extLst>
            <a:ext uri="{FF2B5EF4-FFF2-40B4-BE49-F238E27FC236}">
              <a16:creationId xmlns:a16="http://schemas.microsoft.com/office/drawing/2014/main" id="{C8E7A463-52BB-468E-A5AE-B196A5D11BCB}"/>
            </a:ext>
          </a:extLst>
        </xdr:cNvPr>
        <xdr:cNvSpPr txBox="1"/>
      </xdr:nvSpPr>
      <xdr:spPr>
        <a:xfrm>
          <a:off x="5299921" y="944156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9" name="直線コネクタ 228">
          <a:extLst>
            <a:ext uri="{FF2B5EF4-FFF2-40B4-BE49-F238E27FC236}">
              <a16:creationId xmlns:a16="http://schemas.microsoft.com/office/drawing/2014/main" id="{9D9A9340-4744-4B14-BD2B-641653AF774F}"/>
            </a:ext>
          </a:extLst>
        </xdr:cNvPr>
        <xdr:cNvCxnSpPr/>
      </xdr:nvCxnSpPr>
      <xdr:spPr>
        <a:xfrm>
          <a:off x="5826760" y="926102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30" name="テキスト ボックス 229">
          <a:extLst>
            <a:ext uri="{FF2B5EF4-FFF2-40B4-BE49-F238E27FC236}">
              <a16:creationId xmlns:a16="http://schemas.microsoft.com/office/drawing/2014/main" id="{165B463C-49A7-4844-BFBA-EE2CD09206C2}"/>
            </a:ext>
          </a:extLst>
        </xdr:cNvPr>
        <xdr:cNvSpPr txBox="1"/>
      </xdr:nvSpPr>
      <xdr:spPr>
        <a:xfrm>
          <a:off x="5299921" y="912260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a:extLst>
            <a:ext uri="{FF2B5EF4-FFF2-40B4-BE49-F238E27FC236}">
              <a16:creationId xmlns:a16="http://schemas.microsoft.com/office/drawing/2014/main" id="{6F74650D-1692-4BDD-B1ED-5AE166641E06}"/>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32" name="テキスト ボックス 231">
          <a:extLst>
            <a:ext uri="{FF2B5EF4-FFF2-40B4-BE49-F238E27FC236}">
              <a16:creationId xmlns:a16="http://schemas.microsoft.com/office/drawing/2014/main" id="{EC467C20-CB2E-45CF-90BA-6D7AE27C3612}"/>
            </a:ext>
          </a:extLst>
        </xdr:cNvPr>
        <xdr:cNvSpPr txBox="1"/>
      </xdr:nvSpPr>
      <xdr:spPr>
        <a:xfrm>
          <a:off x="5299921" y="8803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橋りょう・トンネル】&#10;一人当たり有形固定資産（償却資産）額グラフ枠">
          <a:extLst>
            <a:ext uri="{FF2B5EF4-FFF2-40B4-BE49-F238E27FC236}">
              <a16:creationId xmlns:a16="http://schemas.microsoft.com/office/drawing/2014/main" id="{49D8345A-0AD6-4E50-82B3-BE0623D74BC4}"/>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58665</xdr:rowOff>
    </xdr:from>
    <xdr:to>
      <xdr:col>54</xdr:col>
      <xdr:colOff>189865</xdr:colOff>
      <xdr:row>64</xdr:row>
      <xdr:rowOff>48081</xdr:rowOff>
    </xdr:to>
    <xdr:cxnSp macro="">
      <xdr:nvCxnSpPr>
        <xdr:cNvPr id="234" name="直線コネクタ 233">
          <a:extLst>
            <a:ext uri="{FF2B5EF4-FFF2-40B4-BE49-F238E27FC236}">
              <a16:creationId xmlns:a16="http://schemas.microsoft.com/office/drawing/2014/main" id="{05B82EB8-C81C-4147-B805-AB4C63C5C6BA}"/>
            </a:ext>
          </a:extLst>
        </xdr:cNvPr>
        <xdr:cNvCxnSpPr/>
      </xdr:nvCxnSpPr>
      <xdr:spPr>
        <a:xfrm flipV="1">
          <a:off x="9219565" y="9278865"/>
          <a:ext cx="0" cy="1498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51908</xdr:rowOff>
    </xdr:from>
    <xdr:ext cx="534377" cy="259045"/>
    <xdr:sp macro="" textlink="">
      <xdr:nvSpPr>
        <xdr:cNvPr id="235" name="【橋りょう・トンネル】&#10;一人当たり有形固定資産（償却資産）額最小値テキスト">
          <a:extLst>
            <a:ext uri="{FF2B5EF4-FFF2-40B4-BE49-F238E27FC236}">
              <a16:creationId xmlns:a16="http://schemas.microsoft.com/office/drawing/2014/main" id="{9E548DCE-969C-46E1-989C-9575D0B0CE41}"/>
            </a:ext>
          </a:extLst>
        </xdr:cNvPr>
        <xdr:cNvSpPr txBox="1"/>
      </xdr:nvSpPr>
      <xdr:spPr>
        <a:xfrm>
          <a:off x="9258300" y="10780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48081</xdr:rowOff>
    </xdr:from>
    <xdr:to>
      <xdr:col>55</xdr:col>
      <xdr:colOff>88900</xdr:colOff>
      <xdr:row>64</xdr:row>
      <xdr:rowOff>48081</xdr:rowOff>
    </xdr:to>
    <xdr:cxnSp macro="">
      <xdr:nvCxnSpPr>
        <xdr:cNvPr id="236" name="直線コネクタ 235">
          <a:extLst>
            <a:ext uri="{FF2B5EF4-FFF2-40B4-BE49-F238E27FC236}">
              <a16:creationId xmlns:a16="http://schemas.microsoft.com/office/drawing/2014/main" id="{95BEB42D-8186-4585-B77F-ACD7A0F79A9B}"/>
            </a:ext>
          </a:extLst>
        </xdr:cNvPr>
        <xdr:cNvCxnSpPr/>
      </xdr:nvCxnSpPr>
      <xdr:spPr>
        <a:xfrm>
          <a:off x="9154160" y="1077704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5342</xdr:rowOff>
    </xdr:from>
    <xdr:ext cx="599010" cy="259045"/>
    <xdr:sp macro="" textlink="">
      <xdr:nvSpPr>
        <xdr:cNvPr id="237" name="【橋りょう・トンネル】&#10;一人当たり有形固定資産（償却資産）額最大値テキスト">
          <a:extLst>
            <a:ext uri="{FF2B5EF4-FFF2-40B4-BE49-F238E27FC236}">
              <a16:creationId xmlns:a16="http://schemas.microsoft.com/office/drawing/2014/main" id="{B8F60BC8-CFDF-4AFE-A0F8-F532B5A32C0C}"/>
            </a:ext>
          </a:extLst>
        </xdr:cNvPr>
        <xdr:cNvSpPr txBox="1"/>
      </xdr:nvSpPr>
      <xdr:spPr>
        <a:xfrm>
          <a:off x="9258300" y="9057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494,536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58665</xdr:rowOff>
    </xdr:from>
    <xdr:to>
      <xdr:col>55</xdr:col>
      <xdr:colOff>88900</xdr:colOff>
      <xdr:row>55</xdr:row>
      <xdr:rowOff>58665</xdr:rowOff>
    </xdr:to>
    <xdr:cxnSp macro="">
      <xdr:nvCxnSpPr>
        <xdr:cNvPr id="238" name="直線コネクタ 237">
          <a:extLst>
            <a:ext uri="{FF2B5EF4-FFF2-40B4-BE49-F238E27FC236}">
              <a16:creationId xmlns:a16="http://schemas.microsoft.com/office/drawing/2014/main" id="{5EAED8D7-3FC3-402A-8504-53FCE504490E}"/>
            </a:ext>
          </a:extLst>
        </xdr:cNvPr>
        <xdr:cNvCxnSpPr/>
      </xdr:nvCxnSpPr>
      <xdr:spPr>
        <a:xfrm>
          <a:off x="9154160" y="92788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54575</xdr:rowOff>
    </xdr:from>
    <xdr:ext cx="599010" cy="259045"/>
    <xdr:sp macro="" textlink="">
      <xdr:nvSpPr>
        <xdr:cNvPr id="239" name="【橋りょう・トンネル】&#10;一人当たり有形固定資産（償却資産）額平均値テキスト">
          <a:extLst>
            <a:ext uri="{FF2B5EF4-FFF2-40B4-BE49-F238E27FC236}">
              <a16:creationId xmlns:a16="http://schemas.microsoft.com/office/drawing/2014/main" id="{CE5E85BF-EBD1-4962-B11D-A1C4B22CD7AA}"/>
            </a:ext>
          </a:extLst>
        </xdr:cNvPr>
        <xdr:cNvSpPr txBox="1"/>
      </xdr:nvSpPr>
      <xdr:spPr>
        <a:xfrm>
          <a:off x="9258300" y="102806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158,627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76148</xdr:rowOff>
    </xdr:from>
    <xdr:to>
      <xdr:col>55</xdr:col>
      <xdr:colOff>50800</xdr:colOff>
      <xdr:row>62</xdr:row>
      <xdr:rowOff>6298</xdr:rowOff>
    </xdr:to>
    <xdr:sp macro="" textlink="">
      <xdr:nvSpPr>
        <xdr:cNvPr id="240" name="フローチャート: 判断 239">
          <a:extLst>
            <a:ext uri="{FF2B5EF4-FFF2-40B4-BE49-F238E27FC236}">
              <a16:creationId xmlns:a16="http://schemas.microsoft.com/office/drawing/2014/main" id="{35459B26-4141-4841-AAFF-A0DE626DB593}"/>
            </a:ext>
          </a:extLst>
        </xdr:cNvPr>
        <xdr:cNvSpPr/>
      </xdr:nvSpPr>
      <xdr:spPr>
        <a:xfrm>
          <a:off x="9192260" y="1030218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122289</xdr:rowOff>
    </xdr:from>
    <xdr:to>
      <xdr:col>50</xdr:col>
      <xdr:colOff>165100</xdr:colOff>
      <xdr:row>62</xdr:row>
      <xdr:rowOff>52439</xdr:rowOff>
    </xdr:to>
    <xdr:sp macro="" textlink="">
      <xdr:nvSpPr>
        <xdr:cNvPr id="241" name="フローチャート: 判断 240">
          <a:extLst>
            <a:ext uri="{FF2B5EF4-FFF2-40B4-BE49-F238E27FC236}">
              <a16:creationId xmlns:a16="http://schemas.microsoft.com/office/drawing/2014/main" id="{DDBC1876-5695-4E6A-9EAF-D2665A4B3AC6}"/>
            </a:ext>
          </a:extLst>
        </xdr:cNvPr>
        <xdr:cNvSpPr/>
      </xdr:nvSpPr>
      <xdr:spPr>
        <a:xfrm>
          <a:off x="8445500" y="1034832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113067</xdr:rowOff>
    </xdr:from>
    <xdr:to>
      <xdr:col>46</xdr:col>
      <xdr:colOff>38100</xdr:colOff>
      <xdr:row>62</xdr:row>
      <xdr:rowOff>43217</xdr:rowOff>
    </xdr:to>
    <xdr:sp macro="" textlink="">
      <xdr:nvSpPr>
        <xdr:cNvPr id="242" name="フローチャート: 判断 241">
          <a:extLst>
            <a:ext uri="{FF2B5EF4-FFF2-40B4-BE49-F238E27FC236}">
              <a16:creationId xmlns:a16="http://schemas.microsoft.com/office/drawing/2014/main" id="{144B679E-9871-4AFD-9B1C-8615677F3E41}"/>
            </a:ext>
          </a:extLst>
        </xdr:cNvPr>
        <xdr:cNvSpPr/>
      </xdr:nvSpPr>
      <xdr:spPr>
        <a:xfrm>
          <a:off x="7670800" y="1033910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118893</xdr:rowOff>
    </xdr:from>
    <xdr:to>
      <xdr:col>41</xdr:col>
      <xdr:colOff>101600</xdr:colOff>
      <xdr:row>62</xdr:row>
      <xdr:rowOff>49043</xdr:rowOff>
    </xdr:to>
    <xdr:sp macro="" textlink="">
      <xdr:nvSpPr>
        <xdr:cNvPr id="243" name="フローチャート: 判断 242">
          <a:extLst>
            <a:ext uri="{FF2B5EF4-FFF2-40B4-BE49-F238E27FC236}">
              <a16:creationId xmlns:a16="http://schemas.microsoft.com/office/drawing/2014/main" id="{43F60D3D-EEA2-48D3-BDB6-1AF929B67661}"/>
            </a:ext>
          </a:extLst>
        </xdr:cNvPr>
        <xdr:cNvSpPr/>
      </xdr:nvSpPr>
      <xdr:spPr>
        <a:xfrm>
          <a:off x="6873240" y="103449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147648</xdr:rowOff>
    </xdr:from>
    <xdr:to>
      <xdr:col>36</xdr:col>
      <xdr:colOff>165100</xdr:colOff>
      <xdr:row>61</xdr:row>
      <xdr:rowOff>77798</xdr:rowOff>
    </xdr:to>
    <xdr:sp macro="" textlink="">
      <xdr:nvSpPr>
        <xdr:cNvPr id="244" name="フローチャート: 判断 243">
          <a:extLst>
            <a:ext uri="{FF2B5EF4-FFF2-40B4-BE49-F238E27FC236}">
              <a16:creationId xmlns:a16="http://schemas.microsoft.com/office/drawing/2014/main" id="{88FFBA4A-188F-4DE4-BB1E-7299780CBE7C}"/>
            </a:ext>
          </a:extLst>
        </xdr:cNvPr>
        <xdr:cNvSpPr/>
      </xdr:nvSpPr>
      <xdr:spPr>
        <a:xfrm>
          <a:off x="6098540" y="102060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73955484-0A13-4BED-B761-061D82EADF47}"/>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762833D4-14D9-4E55-865D-17501D32E4F0}"/>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9B2F6C36-23C4-404F-A99D-79D5BBB67867}"/>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BFC93DE1-DCB6-4A75-8193-1B163E7ABCAD}"/>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834A48D1-8FE0-406D-BFB4-D8D2C84EA4F9}"/>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57605</xdr:rowOff>
    </xdr:from>
    <xdr:to>
      <xdr:col>55</xdr:col>
      <xdr:colOff>50800</xdr:colOff>
      <xdr:row>61</xdr:row>
      <xdr:rowOff>159205</xdr:rowOff>
    </xdr:to>
    <xdr:sp macro="" textlink="">
      <xdr:nvSpPr>
        <xdr:cNvPr id="250" name="楕円 249">
          <a:extLst>
            <a:ext uri="{FF2B5EF4-FFF2-40B4-BE49-F238E27FC236}">
              <a16:creationId xmlns:a16="http://schemas.microsoft.com/office/drawing/2014/main" id="{BF106399-5B72-4942-86D7-DB9D8830E452}"/>
            </a:ext>
          </a:extLst>
        </xdr:cNvPr>
        <xdr:cNvSpPr/>
      </xdr:nvSpPr>
      <xdr:spPr>
        <a:xfrm>
          <a:off x="9192260" y="1028364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80482</xdr:rowOff>
    </xdr:from>
    <xdr:ext cx="599010" cy="259045"/>
    <xdr:sp macro="" textlink="">
      <xdr:nvSpPr>
        <xdr:cNvPr id="251" name="【橋りょう・トンネル】&#10;一人当たり有形固定資産（償却資産）額該当値テキスト">
          <a:extLst>
            <a:ext uri="{FF2B5EF4-FFF2-40B4-BE49-F238E27FC236}">
              <a16:creationId xmlns:a16="http://schemas.microsoft.com/office/drawing/2014/main" id="{5C14D53F-59F6-453F-A341-F9517A9C5F7B}"/>
            </a:ext>
          </a:extLst>
        </xdr:cNvPr>
        <xdr:cNvSpPr txBox="1"/>
      </xdr:nvSpPr>
      <xdr:spPr>
        <a:xfrm>
          <a:off x="9258300" y="10138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63053</xdr:rowOff>
    </xdr:from>
    <xdr:to>
      <xdr:col>50</xdr:col>
      <xdr:colOff>165100</xdr:colOff>
      <xdr:row>61</xdr:row>
      <xdr:rowOff>164653</xdr:rowOff>
    </xdr:to>
    <xdr:sp macro="" textlink="">
      <xdr:nvSpPr>
        <xdr:cNvPr id="252" name="楕円 251">
          <a:extLst>
            <a:ext uri="{FF2B5EF4-FFF2-40B4-BE49-F238E27FC236}">
              <a16:creationId xmlns:a16="http://schemas.microsoft.com/office/drawing/2014/main" id="{22F3843A-AC87-4E0F-BA17-F86091C41539}"/>
            </a:ext>
          </a:extLst>
        </xdr:cNvPr>
        <xdr:cNvSpPr/>
      </xdr:nvSpPr>
      <xdr:spPr>
        <a:xfrm>
          <a:off x="8445500" y="10289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108405</xdr:rowOff>
    </xdr:from>
    <xdr:to>
      <xdr:col>55</xdr:col>
      <xdr:colOff>0</xdr:colOff>
      <xdr:row>61</xdr:row>
      <xdr:rowOff>113853</xdr:rowOff>
    </xdr:to>
    <xdr:cxnSp macro="">
      <xdr:nvCxnSpPr>
        <xdr:cNvPr id="253" name="直線コネクタ 252">
          <a:extLst>
            <a:ext uri="{FF2B5EF4-FFF2-40B4-BE49-F238E27FC236}">
              <a16:creationId xmlns:a16="http://schemas.microsoft.com/office/drawing/2014/main" id="{B7C06F4A-334C-47ED-9CFF-425F32D1138B}"/>
            </a:ext>
          </a:extLst>
        </xdr:cNvPr>
        <xdr:cNvCxnSpPr/>
      </xdr:nvCxnSpPr>
      <xdr:spPr>
        <a:xfrm flipV="1">
          <a:off x="8496300" y="10334445"/>
          <a:ext cx="723900" cy="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68797</xdr:rowOff>
    </xdr:from>
    <xdr:to>
      <xdr:col>46</xdr:col>
      <xdr:colOff>38100</xdr:colOff>
      <xdr:row>61</xdr:row>
      <xdr:rowOff>170397</xdr:rowOff>
    </xdr:to>
    <xdr:sp macro="" textlink="">
      <xdr:nvSpPr>
        <xdr:cNvPr id="254" name="楕円 253">
          <a:extLst>
            <a:ext uri="{FF2B5EF4-FFF2-40B4-BE49-F238E27FC236}">
              <a16:creationId xmlns:a16="http://schemas.microsoft.com/office/drawing/2014/main" id="{4E27B1DC-4409-42E9-B207-D388E6B89A1E}"/>
            </a:ext>
          </a:extLst>
        </xdr:cNvPr>
        <xdr:cNvSpPr/>
      </xdr:nvSpPr>
      <xdr:spPr>
        <a:xfrm>
          <a:off x="7670800" y="1029483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113853</xdr:rowOff>
    </xdr:from>
    <xdr:to>
      <xdr:col>50</xdr:col>
      <xdr:colOff>114300</xdr:colOff>
      <xdr:row>61</xdr:row>
      <xdr:rowOff>119597</xdr:rowOff>
    </xdr:to>
    <xdr:cxnSp macro="">
      <xdr:nvCxnSpPr>
        <xdr:cNvPr id="255" name="直線コネクタ 254">
          <a:extLst>
            <a:ext uri="{FF2B5EF4-FFF2-40B4-BE49-F238E27FC236}">
              <a16:creationId xmlns:a16="http://schemas.microsoft.com/office/drawing/2014/main" id="{5CEAAB19-2E02-4AC5-A865-D33EEF303B38}"/>
            </a:ext>
          </a:extLst>
        </xdr:cNvPr>
        <xdr:cNvCxnSpPr/>
      </xdr:nvCxnSpPr>
      <xdr:spPr>
        <a:xfrm flipV="1">
          <a:off x="7713980" y="10339893"/>
          <a:ext cx="782320" cy="5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76001</xdr:rowOff>
    </xdr:from>
    <xdr:to>
      <xdr:col>41</xdr:col>
      <xdr:colOff>101600</xdr:colOff>
      <xdr:row>62</xdr:row>
      <xdr:rowOff>6151</xdr:rowOff>
    </xdr:to>
    <xdr:sp macro="" textlink="">
      <xdr:nvSpPr>
        <xdr:cNvPr id="256" name="楕円 255">
          <a:extLst>
            <a:ext uri="{FF2B5EF4-FFF2-40B4-BE49-F238E27FC236}">
              <a16:creationId xmlns:a16="http://schemas.microsoft.com/office/drawing/2014/main" id="{B16A05C1-57D8-4ACE-985D-886F04329523}"/>
            </a:ext>
          </a:extLst>
        </xdr:cNvPr>
        <xdr:cNvSpPr/>
      </xdr:nvSpPr>
      <xdr:spPr>
        <a:xfrm>
          <a:off x="6873240" y="103020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119597</xdr:rowOff>
    </xdr:from>
    <xdr:to>
      <xdr:col>45</xdr:col>
      <xdr:colOff>177800</xdr:colOff>
      <xdr:row>61</xdr:row>
      <xdr:rowOff>126801</xdr:rowOff>
    </xdr:to>
    <xdr:cxnSp macro="">
      <xdr:nvCxnSpPr>
        <xdr:cNvPr id="257" name="直線コネクタ 256">
          <a:extLst>
            <a:ext uri="{FF2B5EF4-FFF2-40B4-BE49-F238E27FC236}">
              <a16:creationId xmlns:a16="http://schemas.microsoft.com/office/drawing/2014/main" id="{3D24D396-DB3E-4E37-B05F-ACF6FF4D26B7}"/>
            </a:ext>
          </a:extLst>
        </xdr:cNvPr>
        <xdr:cNvCxnSpPr/>
      </xdr:nvCxnSpPr>
      <xdr:spPr>
        <a:xfrm flipV="1">
          <a:off x="6924040" y="10345637"/>
          <a:ext cx="789940" cy="7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82079</xdr:rowOff>
    </xdr:from>
    <xdr:to>
      <xdr:col>36</xdr:col>
      <xdr:colOff>165100</xdr:colOff>
      <xdr:row>62</xdr:row>
      <xdr:rowOff>12229</xdr:rowOff>
    </xdr:to>
    <xdr:sp macro="" textlink="">
      <xdr:nvSpPr>
        <xdr:cNvPr id="258" name="楕円 257">
          <a:extLst>
            <a:ext uri="{FF2B5EF4-FFF2-40B4-BE49-F238E27FC236}">
              <a16:creationId xmlns:a16="http://schemas.microsoft.com/office/drawing/2014/main" id="{984F9273-CF36-43B8-852F-847C2B7AC4B4}"/>
            </a:ext>
          </a:extLst>
        </xdr:cNvPr>
        <xdr:cNvSpPr/>
      </xdr:nvSpPr>
      <xdr:spPr>
        <a:xfrm>
          <a:off x="6098540" y="1030811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126801</xdr:rowOff>
    </xdr:from>
    <xdr:to>
      <xdr:col>41</xdr:col>
      <xdr:colOff>50800</xdr:colOff>
      <xdr:row>61</xdr:row>
      <xdr:rowOff>132879</xdr:rowOff>
    </xdr:to>
    <xdr:cxnSp macro="">
      <xdr:nvCxnSpPr>
        <xdr:cNvPr id="259" name="直線コネクタ 258">
          <a:extLst>
            <a:ext uri="{FF2B5EF4-FFF2-40B4-BE49-F238E27FC236}">
              <a16:creationId xmlns:a16="http://schemas.microsoft.com/office/drawing/2014/main" id="{5FE4B33F-D650-4FE4-A3C4-D0EE221B0BB1}"/>
            </a:ext>
          </a:extLst>
        </xdr:cNvPr>
        <xdr:cNvCxnSpPr/>
      </xdr:nvCxnSpPr>
      <xdr:spPr>
        <a:xfrm flipV="1">
          <a:off x="6149340" y="10352841"/>
          <a:ext cx="774700" cy="6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43566</xdr:rowOff>
    </xdr:from>
    <xdr:ext cx="599010" cy="259045"/>
    <xdr:sp macro="" textlink="">
      <xdr:nvSpPr>
        <xdr:cNvPr id="260" name="n_1aveValue【橋りょう・トンネル】&#10;一人当たり有形固定資産（償却資産）額">
          <a:extLst>
            <a:ext uri="{FF2B5EF4-FFF2-40B4-BE49-F238E27FC236}">
              <a16:creationId xmlns:a16="http://schemas.microsoft.com/office/drawing/2014/main" id="{DF8B63BD-D3B5-49A9-B40D-EEB9F969E6A1}"/>
            </a:ext>
          </a:extLst>
        </xdr:cNvPr>
        <xdr:cNvSpPr txBox="1"/>
      </xdr:nvSpPr>
      <xdr:spPr>
        <a:xfrm>
          <a:off x="8214575" y="10437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34344</xdr:rowOff>
    </xdr:from>
    <xdr:ext cx="599010" cy="259045"/>
    <xdr:sp macro="" textlink="">
      <xdr:nvSpPr>
        <xdr:cNvPr id="261" name="n_2aveValue【橋りょう・トンネル】&#10;一人当たり有形固定資産（償却資産）額">
          <a:extLst>
            <a:ext uri="{FF2B5EF4-FFF2-40B4-BE49-F238E27FC236}">
              <a16:creationId xmlns:a16="http://schemas.microsoft.com/office/drawing/2014/main" id="{0726115E-A3E7-4446-9B26-0695C16937D1}"/>
            </a:ext>
          </a:extLst>
        </xdr:cNvPr>
        <xdr:cNvSpPr txBox="1"/>
      </xdr:nvSpPr>
      <xdr:spPr>
        <a:xfrm>
          <a:off x="7444955" y="104280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40170</xdr:rowOff>
    </xdr:from>
    <xdr:ext cx="599010" cy="259045"/>
    <xdr:sp macro="" textlink="">
      <xdr:nvSpPr>
        <xdr:cNvPr id="262" name="n_3aveValue【橋りょう・トンネル】&#10;一人当たり有形固定資産（償却資産）額">
          <a:extLst>
            <a:ext uri="{FF2B5EF4-FFF2-40B4-BE49-F238E27FC236}">
              <a16:creationId xmlns:a16="http://schemas.microsoft.com/office/drawing/2014/main" id="{D03B3B07-C9C9-4405-8431-F41F26DDFA3F}"/>
            </a:ext>
          </a:extLst>
        </xdr:cNvPr>
        <xdr:cNvSpPr txBox="1"/>
      </xdr:nvSpPr>
      <xdr:spPr>
        <a:xfrm>
          <a:off x="6670255" y="10433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94325</xdr:rowOff>
    </xdr:from>
    <xdr:ext cx="599010" cy="259045"/>
    <xdr:sp macro="" textlink="">
      <xdr:nvSpPr>
        <xdr:cNvPr id="263" name="n_4aveValue【橋りょう・トンネル】&#10;一人当たり有形固定資産（償却資産）額">
          <a:extLst>
            <a:ext uri="{FF2B5EF4-FFF2-40B4-BE49-F238E27FC236}">
              <a16:creationId xmlns:a16="http://schemas.microsoft.com/office/drawing/2014/main" id="{7E1196D8-8AC0-495D-9771-DBCADFEA5C13}"/>
            </a:ext>
          </a:extLst>
        </xdr:cNvPr>
        <xdr:cNvSpPr txBox="1"/>
      </xdr:nvSpPr>
      <xdr:spPr>
        <a:xfrm>
          <a:off x="5872695" y="99850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9730</xdr:rowOff>
    </xdr:from>
    <xdr:ext cx="599010" cy="259045"/>
    <xdr:sp macro="" textlink="">
      <xdr:nvSpPr>
        <xdr:cNvPr id="264" name="n_1mainValue【橋りょう・トンネル】&#10;一人当たり有形固定資産（償却資産）額">
          <a:extLst>
            <a:ext uri="{FF2B5EF4-FFF2-40B4-BE49-F238E27FC236}">
              <a16:creationId xmlns:a16="http://schemas.microsoft.com/office/drawing/2014/main" id="{1FEAC940-075A-4728-85D5-4C430CA32D05}"/>
            </a:ext>
          </a:extLst>
        </xdr:cNvPr>
        <xdr:cNvSpPr txBox="1"/>
      </xdr:nvSpPr>
      <xdr:spPr>
        <a:xfrm>
          <a:off x="8214575" y="10068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15474</xdr:rowOff>
    </xdr:from>
    <xdr:ext cx="599010" cy="259045"/>
    <xdr:sp macro="" textlink="">
      <xdr:nvSpPr>
        <xdr:cNvPr id="265" name="n_2mainValue【橋りょう・トンネル】&#10;一人当たり有形固定資産（償却資産）額">
          <a:extLst>
            <a:ext uri="{FF2B5EF4-FFF2-40B4-BE49-F238E27FC236}">
              <a16:creationId xmlns:a16="http://schemas.microsoft.com/office/drawing/2014/main" id="{9DB130CB-C268-474A-A0B2-3B735A24284E}"/>
            </a:ext>
          </a:extLst>
        </xdr:cNvPr>
        <xdr:cNvSpPr txBox="1"/>
      </xdr:nvSpPr>
      <xdr:spPr>
        <a:xfrm>
          <a:off x="7444955" y="100738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22678</xdr:rowOff>
    </xdr:from>
    <xdr:ext cx="599010" cy="259045"/>
    <xdr:sp macro="" textlink="">
      <xdr:nvSpPr>
        <xdr:cNvPr id="266" name="n_3mainValue【橋りょう・トンネル】&#10;一人当たり有形固定資産（償却資産）額">
          <a:extLst>
            <a:ext uri="{FF2B5EF4-FFF2-40B4-BE49-F238E27FC236}">
              <a16:creationId xmlns:a16="http://schemas.microsoft.com/office/drawing/2014/main" id="{0F241013-D058-4072-8F85-A6536AB37C7E}"/>
            </a:ext>
          </a:extLst>
        </xdr:cNvPr>
        <xdr:cNvSpPr txBox="1"/>
      </xdr:nvSpPr>
      <xdr:spPr>
        <a:xfrm>
          <a:off x="6670255" y="100810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3356</xdr:rowOff>
    </xdr:from>
    <xdr:ext cx="599010" cy="259045"/>
    <xdr:sp macro="" textlink="">
      <xdr:nvSpPr>
        <xdr:cNvPr id="267" name="n_4mainValue【橋りょう・トンネル】&#10;一人当たり有形固定資産（償却資産）額">
          <a:extLst>
            <a:ext uri="{FF2B5EF4-FFF2-40B4-BE49-F238E27FC236}">
              <a16:creationId xmlns:a16="http://schemas.microsoft.com/office/drawing/2014/main" id="{2F5C0382-A952-4ED6-9B40-FDDF5EFBFD31}"/>
            </a:ext>
          </a:extLst>
        </xdr:cNvPr>
        <xdr:cNvSpPr txBox="1"/>
      </xdr:nvSpPr>
      <xdr:spPr>
        <a:xfrm>
          <a:off x="5872695" y="103970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a:extLst>
            <a:ext uri="{FF2B5EF4-FFF2-40B4-BE49-F238E27FC236}">
              <a16:creationId xmlns:a16="http://schemas.microsoft.com/office/drawing/2014/main" id="{3A90BE01-9979-4C50-8820-5883A40E1627}"/>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a:extLst>
            <a:ext uri="{FF2B5EF4-FFF2-40B4-BE49-F238E27FC236}">
              <a16:creationId xmlns:a16="http://schemas.microsoft.com/office/drawing/2014/main" id="{1A8E1785-0AA2-4F27-AAE9-A9E4A948C275}"/>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a:extLst>
            <a:ext uri="{FF2B5EF4-FFF2-40B4-BE49-F238E27FC236}">
              <a16:creationId xmlns:a16="http://schemas.microsoft.com/office/drawing/2014/main" id="{481853E4-58CE-4281-BE13-ABF72041C18E}"/>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a:extLst>
            <a:ext uri="{FF2B5EF4-FFF2-40B4-BE49-F238E27FC236}">
              <a16:creationId xmlns:a16="http://schemas.microsoft.com/office/drawing/2014/main" id="{25522508-BA46-4378-B406-EDE9ECEBE53D}"/>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a:extLst>
            <a:ext uri="{FF2B5EF4-FFF2-40B4-BE49-F238E27FC236}">
              <a16:creationId xmlns:a16="http://schemas.microsoft.com/office/drawing/2014/main" id="{391E8564-DEEC-4032-84A1-592E4ACCD27C}"/>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a:extLst>
            <a:ext uri="{FF2B5EF4-FFF2-40B4-BE49-F238E27FC236}">
              <a16:creationId xmlns:a16="http://schemas.microsoft.com/office/drawing/2014/main" id="{7EBE9FAA-89B9-4A97-840D-ECF6B0C913FF}"/>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a:extLst>
            <a:ext uri="{FF2B5EF4-FFF2-40B4-BE49-F238E27FC236}">
              <a16:creationId xmlns:a16="http://schemas.microsoft.com/office/drawing/2014/main" id="{D56BFBCA-23D2-49D4-BDF3-742AE22650BA}"/>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a:extLst>
            <a:ext uri="{FF2B5EF4-FFF2-40B4-BE49-F238E27FC236}">
              <a16:creationId xmlns:a16="http://schemas.microsoft.com/office/drawing/2014/main" id="{EB7F0ACD-CB21-4F72-BC64-B215D7C0BF98}"/>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6" name="テキスト ボックス 275">
          <a:extLst>
            <a:ext uri="{FF2B5EF4-FFF2-40B4-BE49-F238E27FC236}">
              <a16:creationId xmlns:a16="http://schemas.microsoft.com/office/drawing/2014/main" id="{4597612E-1062-455A-8479-C87853CFFC94}"/>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7" name="直線コネクタ 276">
          <a:extLst>
            <a:ext uri="{FF2B5EF4-FFF2-40B4-BE49-F238E27FC236}">
              <a16:creationId xmlns:a16="http://schemas.microsoft.com/office/drawing/2014/main" id="{4FC2AE24-FD2D-487C-9038-5FFDC3344C03}"/>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8" name="テキスト ボックス 277">
          <a:extLst>
            <a:ext uri="{FF2B5EF4-FFF2-40B4-BE49-F238E27FC236}">
              <a16:creationId xmlns:a16="http://schemas.microsoft.com/office/drawing/2014/main" id="{926756B1-B010-4D0A-A56A-6B22E6CAB2FE}"/>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9" name="直線コネクタ 278">
          <a:extLst>
            <a:ext uri="{FF2B5EF4-FFF2-40B4-BE49-F238E27FC236}">
              <a16:creationId xmlns:a16="http://schemas.microsoft.com/office/drawing/2014/main" id="{560AA19C-BC16-4D9C-ACFA-A7C3C6E35991}"/>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80" name="テキスト ボックス 279">
          <a:extLst>
            <a:ext uri="{FF2B5EF4-FFF2-40B4-BE49-F238E27FC236}">
              <a16:creationId xmlns:a16="http://schemas.microsoft.com/office/drawing/2014/main" id="{9FCD7599-F67F-405A-844D-CAE355E1C861}"/>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81" name="直線コネクタ 280">
          <a:extLst>
            <a:ext uri="{FF2B5EF4-FFF2-40B4-BE49-F238E27FC236}">
              <a16:creationId xmlns:a16="http://schemas.microsoft.com/office/drawing/2014/main" id="{2C396C62-4220-4667-B483-6EBBDD2A1AD2}"/>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2" name="テキスト ボックス 281">
          <a:extLst>
            <a:ext uri="{FF2B5EF4-FFF2-40B4-BE49-F238E27FC236}">
              <a16:creationId xmlns:a16="http://schemas.microsoft.com/office/drawing/2014/main" id="{6BD19180-4BE6-42CA-A189-0062CC2AB92F}"/>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3" name="直線コネクタ 282">
          <a:extLst>
            <a:ext uri="{FF2B5EF4-FFF2-40B4-BE49-F238E27FC236}">
              <a16:creationId xmlns:a16="http://schemas.microsoft.com/office/drawing/2014/main" id="{DE422A67-E757-481B-8E8B-A13078E9A0A2}"/>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4" name="テキスト ボックス 283">
          <a:extLst>
            <a:ext uri="{FF2B5EF4-FFF2-40B4-BE49-F238E27FC236}">
              <a16:creationId xmlns:a16="http://schemas.microsoft.com/office/drawing/2014/main" id="{08EE3229-0AA7-45C0-AB85-D62B4E566BC9}"/>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5" name="直線コネクタ 284">
          <a:extLst>
            <a:ext uri="{FF2B5EF4-FFF2-40B4-BE49-F238E27FC236}">
              <a16:creationId xmlns:a16="http://schemas.microsoft.com/office/drawing/2014/main" id="{D68273F6-7CD3-4634-8EB8-82D5B258B847}"/>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6" name="テキスト ボックス 285">
          <a:extLst>
            <a:ext uri="{FF2B5EF4-FFF2-40B4-BE49-F238E27FC236}">
              <a16:creationId xmlns:a16="http://schemas.microsoft.com/office/drawing/2014/main" id="{17CD4E8C-6646-4A7F-B066-9C9D3B2A1D23}"/>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7" name="直線コネクタ 286">
          <a:extLst>
            <a:ext uri="{FF2B5EF4-FFF2-40B4-BE49-F238E27FC236}">
              <a16:creationId xmlns:a16="http://schemas.microsoft.com/office/drawing/2014/main" id="{AD40F977-DEEB-411A-A40F-4305F2521904}"/>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8" name="テキスト ボックス 287">
          <a:extLst>
            <a:ext uri="{FF2B5EF4-FFF2-40B4-BE49-F238E27FC236}">
              <a16:creationId xmlns:a16="http://schemas.microsoft.com/office/drawing/2014/main" id="{1798D08F-E460-4CB8-B437-F9106AF21BFE}"/>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9" name="直線コネクタ 288">
          <a:extLst>
            <a:ext uri="{FF2B5EF4-FFF2-40B4-BE49-F238E27FC236}">
              <a16:creationId xmlns:a16="http://schemas.microsoft.com/office/drawing/2014/main" id="{9BF136D4-BBB1-475E-BB3B-0594F1B73A62}"/>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90" name="テキスト ボックス 289">
          <a:extLst>
            <a:ext uri="{FF2B5EF4-FFF2-40B4-BE49-F238E27FC236}">
              <a16:creationId xmlns:a16="http://schemas.microsoft.com/office/drawing/2014/main" id="{871C1E67-4090-4C88-820F-669124AC4124}"/>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91" name="【公営住宅】&#10;有形固定資産減価償却率グラフ枠">
          <a:extLst>
            <a:ext uri="{FF2B5EF4-FFF2-40B4-BE49-F238E27FC236}">
              <a16:creationId xmlns:a16="http://schemas.microsoft.com/office/drawing/2014/main" id="{CA9A24CF-A2C3-40FD-9E58-22CED05AB7ED}"/>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15239</xdr:rowOff>
    </xdr:from>
    <xdr:to>
      <xdr:col>24</xdr:col>
      <xdr:colOff>62865</xdr:colOff>
      <xdr:row>85</xdr:row>
      <xdr:rowOff>60961</xdr:rowOff>
    </xdr:to>
    <xdr:cxnSp macro="">
      <xdr:nvCxnSpPr>
        <xdr:cNvPr id="292" name="直線コネクタ 291">
          <a:extLst>
            <a:ext uri="{FF2B5EF4-FFF2-40B4-BE49-F238E27FC236}">
              <a16:creationId xmlns:a16="http://schemas.microsoft.com/office/drawing/2014/main" id="{FBAE5236-B39D-480A-A4E5-58B952948C97}"/>
            </a:ext>
          </a:extLst>
        </xdr:cNvPr>
        <xdr:cNvCxnSpPr/>
      </xdr:nvCxnSpPr>
      <xdr:spPr>
        <a:xfrm flipV="1">
          <a:off x="4086225" y="13258799"/>
          <a:ext cx="0" cy="1051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64788</xdr:rowOff>
    </xdr:from>
    <xdr:ext cx="405111" cy="259045"/>
    <xdr:sp macro="" textlink="">
      <xdr:nvSpPr>
        <xdr:cNvPr id="293" name="【公営住宅】&#10;有形固定資産減価償却率最小値テキスト">
          <a:extLst>
            <a:ext uri="{FF2B5EF4-FFF2-40B4-BE49-F238E27FC236}">
              <a16:creationId xmlns:a16="http://schemas.microsoft.com/office/drawing/2014/main" id="{F2980E80-A2A8-4B06-B28C-947E11F06981}"/>
            </a:ext>
          </a:extLst>
        </xdr:cNvPr>
        <xdr:cNvSpPr txBox="1"/>
      </xdr:nvSpPr>
      <xdr:spPr>
        <a:xfrm>
          <a:off x="4124960" y="14314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60961</xdr:rowOff>
    </xdr:from>
    <xdr:to>
      <xdr:col>24</xdr:col>
      <xdr:colOff>152400</xdr:colOff>
      <xdr:row>85</xdr:row>
      <xdr:rowOff>60961</xdr:rowOff>
    </xdr:to>
    <xdr:cxnSp macro="">
      <xdr:nvCxnSpPr>
        <xdr:cNvPr id="294" name="直線コネクタ 293">
          <a:extLst>
            <a:ext uri="{FF2B5EF4-FFF2-40B4-BE49-F238E27FC236}">
              <a16:creationId xmlns:a16="http://schemas.microsoft.com/office/drawing/2014/main" id="{9132A500-B3E1-4255-8E27-FBE10E6A26AD}"/>
            </a:ext>
          </a:extLst>
        </xdr:cNvPr>
        <xdr:cNvCxnSpPr/>
      </xdr:nvCxnSpPr>
      <xdr:spPr>
        <a:xfrm>
          <a:off x="4020820" y="143103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133366</xdr:rowOff>
    </xdr:from>
    <xdr:ext cx="405111" cy="259045"/>
    <xdr:sp macro="" textlink="">
      <xdr:nvSpPr>
        <xdr:cNvPr id="295" name="【公営住宅】&#10;有形固定資産減価償却率最大値テキスト">
          <a:extLst>
            <a:ext uri="{FF2B5EF4-FFF2-40B4-BE49-F238E27FC236}">
              <a16:creationId xmlns:a16="http://schemas.microsoft.com/office/drawing/2014/main" id="{C6154254-910E-40DC-AD30-E13A89FBFA98}"/>
            </a:ext>
          </a:extLst>
        </xdr:cNvPr>
        <xdr:cNvSpPr txBox="1"/>
      </xdr:nvSpPr>
      <xdr:spPr>
        <a:xfrm>
          <a:off x="4124960" y="13041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15239</xdr:rowOff>
    </xdr:from>
    <xdr:to>
      <xdr:col>24</xdr:col>
      <xdr:colOff>152400</xdr:colOff>
      <xdr:row>79</xdr:row>
      <xdr:rowOff>15239</xdr:rowOff>
    </xdr:to>
    <xdr:cxnSp macro="">
      <xdr:nvCxnSpPr>
        <xdr:cNvPr id="296" name="直線コネクタ 295">
          <a:extLst>
            <a:ext uri="{FF2B5EF4-FFF2-40B4-BE49-F238E27FC236}">
              <a16:creationId xmlns:a16="http://schemas.microsoft.com/office/drawing/2014/main" id="{29007275-E895-4184-B654-FDB7A1D062E8}"/>
            </a:ext>
          </a:extLst>
        </xdr:cNvPr>
        <xdr:cNvCxnSpPr/>
      </xdr:nvCxnSpPr>
      <xdr:spPr>
        <a:xfrm>
          <a:off x="4020820" y="132587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97807</xdr:rowOff>
    </xdr:from>
    <xdr:ext cx="405111" cy="259045"/>
    <xdr:sp macro="" textlink="">
      <xdr:nvSpPr>
        <xdr:cNvPr id="297" name="【公営住宅】&#10;有形固定資産減価償却率平均値テキスト">
          <a:extLst>
            <a:ext uri="{FF2B5EF4-FFF2-40B4-BE49-F238E27FC236}">
              <a16:creationId xmlns:a16="http://schemas.microsoft.com/office/drawing/2014/main" id="{D9D15402-2922-4857-8859-A46B64D96E2A}"/>
            </a:ext>
          </a:extLst>
        </xdr:cNvPr>
        <xdr:cNvSpPr txBox="1"/>
      </xdr:nvSpPr>
      <xdr:spPr>
        <a:xfrm>
          <a:off x="4124960" y="13676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74930</xdr:rowOff>
    </xdr:from>
    <xdr:to>
      <xdr:col>24</xdr:col>
      <xdr:colOff>114300</xdr:colOff>
      <xdr:row>83</xdr:row>
      <xdr:rowOff>5080</xdr:rowOff>
    </xdr:to>
    <xdr:sp macro="" textlink="">
      <xdr:nvSpPr>
        <xdr:cNvPr id="298" name="フローチャート: 判断 297">
          <a:extLst>
            <a:ext uri="{FF2B5EF4-FFF2-40B4-BE49-F238E27FC236}">
              <a16:creationId xmlns:a16="http://schemas.microsoft.com/office/drawing/2014/main" id="{B991A23A-74E3-446C-8319-5F120772328B}"/>
            </a:ext>
          </a:extLst>
        </xdr:cNvPr>
        <xdr:cNvSpPr/>
      </xdr:nvSpPr>
      <xdr:spPr>
        <a:xfrm>
          <a:off x="4036060" y="138214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97789</xdr:rowOff>
    </xdr:from>
    <xdr:to>
      <xdr:col>20</xdr:col>
      <xdr:colOff>38100</xdr:colOff>
      <xdr:row>84</xdr:row>
      <xdr:rowOff>27939</xdr:rowOff>
    </xdr:to>
    <xdr:sp macro="" textlink="">
      <xdr:nvSpPr>
        <xdr:cNvPr id="299" name="フローチャート: 判断 298">
          <a:extLst>
            <a:ext uri="{FF2B5EF4-FFF2-40B4-BE49-F238E27FC236}">
              <a16:creationId xmlns:a16="http://schemas.microsoft.com/office/drawing/2014/main" id="{EA3A8A51-D315-49CD-8FA2-69B85C8DA6E9}"/>
            </a:ext>
          </a:extLst>
        </xdr:cNvPr>
        <xdr:cNvSpPr/>
      </xdr:nvSpPr>
      <xdr:spPr>
        <a:xfrm>
          <a:off x="3312160" y="1401190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78739</xdr:rowOff>
    </xdr:from>
    <xdr:to>
      <xdr:col>15</xdr:col>
      <xdr:colOff>101600</xdr:colOff>
      <xdr:row>84</xdr:row>
      <xdr:rowOff>8889</xdr:rowOff>
    </xdr:to>
    <xdr:sp macro="" textlink="">
      <xdr:nvSpPr>
        <xdr:cNvPr id="300" name="フローチャート: 判断 299">
          <a:extLst>
            <a:ext uri="{FF2B5EF4-FFF2-40B4-BE49-F238E27FC236}">
              <a16:creationId xmlns:a16="http://schemas.microsoft.com/office/drawing/2014/main" id="{C9BD4DED-5D81-4578-861D-A03ACE1A2853}"/>
            </a:ext>
          </a:extLst>
        </xdr:cNvPr>
        <xdr:cNvSpPr/>
      </xdr:nvSpPr>
      <xdr:spPr>
        <a:xfrm>
          <a:off x="2514600" y="139928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78739</xdr:rowOff>
    </xdr:from>
    <xdr:to>
      <xdr:col>10</xdr:col>
      <xdr:colOff>165100</xdr:colOff>
      <xdr:row>84</xdr:row>
      <xdr:rowOff>8889</xdr:rowOff>
    </xdr:to>
    <xdr:sp macro="" textlink="">
      <xdr:nvSpPr>
        <xdr:cNvPr id="301" name="フローチャート: 判断 300">
          <a:extLst>
            <a:ext uri="{FF2B5EF4-FFF2-40B4-BE49-F238E27FC236}">
              <a16:creationId xmlns:a16="http://schemas.microsoft.com/office/drawing/2014/main" id="{7BC8312D-46EC-4E6A-94D1-1B3E5644256E}"/>
            </a:ext>
          </a:extLst>
        </xdr:cNvPr>
        <xdr:cNvSpPr/>
      </xdr:nvSpPr>
      <xdr:spPr>
        <a:xfrm>
          <a:off x="1739900" y="139928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170180</xdr:rowOff>
    </xdr:from>
    <xdr:to>
      <xdr:col>6</xdr:col>
      <xdr:colOff>38100</xdr:colOff>
      <xdr:row>82</xdr:row>
      <xdr:rowOff>100330</xdr:rowOff>
    </xdr:to>
    <xdr:sp macro="" textlink="">
      <xdr:nvSpPr>
        <xdr:cNvPr id="302" name="フローチャート: 判断 301">
          <a:extLst>
            <a:ext uri="{FF2B5EF4-FFF2-40B4-BE49-F238E27FC236}">
              <a16:creationId xmlns:a16="http://schemas.microsoft.com/office/drawing/2014/main" id="{DDED03C5-DD6E-4C76-A6C2-01DE1FA08B80}"/>
            </a:ext>
          </a:extLst>
        </xdr:cNvPr>
        <xdr:cNvSpPr/>
      </xdr:nvSpPr>
      <xdr:spPr>
        <a:xfrm>
          <a:off x="965200" y="137490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9413AEA4-C646-49A2-9992-7E7A333BCE93}"/>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66F48640-6273-482F-9148-0BBE8AFF2ECD}"/>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26EF8F2B-0CB3-40FE-9946-8075A562D9DD}"/>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7D0BA28C-0D4B-491B-9CDE-BDBBB19B2537}"/>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5AB038BF-1016-4FC9-AAA3-F9ADE16D1121}"/>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88264</xdr:rowOff>
    </xdr:from>
    <xdr:to>
      <xdr:col>24</xdr:col>
      <xdr:colOff>114300</xdr:colOff>
      <xdr:row>84</xdr:row>
      <xdr:rowOff>18414</xdr:rowOff>
    </xdr:to>
    <xdr:sp macro="" textlink="">
      <xdr:nvSpPr>
        <xdr:cNvPr id="308" name="楕円 307">
          <a:extLst>
            <a:ext uri="{FF2B5EF4-FFF2-40B4-BE49-F238E27FC236}">
              <a16:creationId xmlns:a16="http://schemas.microsoft.com/office/drawing/2014/main" id="{6A3EC517-85ED-4C67-9F3E-4F53BCB68E44}"/>
            </a:ext>
          </a:extLst>
        </xdr:cNvPr>
        <xdr:cNvSpPr/>
      </xdr:nvSpPr>
      <xdr:spPr>
        <a:xfrm>
          <a:off x="4036060" y="140023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66691</xdr:rowOff>
    </xdr:from>
    <xdr:ext cx="405111" cy="259045"/>
    <xdr:sp macro="" textlink="">
      <xdr:nvSpPr>
        <xdr:cNvPr id="309" name="【公営住宅】&#10;有形固定資産減価償却率該当値テキスト">
          <a:extLst>
            <a:ext uri="{FF2B5EF4-FFF2-40B4-BE49-F238E27FC236}">
              <a16:creationId xmlns:a16="http://schemas.microsoft.com/office/drawing/2014/main" id="{F0CD3A97-05C5-4466-8304-22C7B9659D80}"/>
            </a:ext>
          </a:extLst>
        </xdr:cNvPr>
        <xdr:cNvSpPr txBox="1"/>
      </xdr:nvSpPr>
      <xdr:spPr>
        <a:xfrm>
          <a:off x="4124960" y="13980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63500</xdr:rowOff>
    </xdr:from>
    <xdr:to>
      <xdr:col>20</xdr:col>
      <xdr:colOff>38100</xdr:colOff>
      <xdr:row>83</xdr:row>
      <xdr:rowOff>165100</xdr:rowOff>
    </xdr:to>
    <xdr:sp macro="" textlink="">
      <xdr:nvSpPr>
        <xdr:cNvPr id="310" name="楕円 309">
          <a:extLst>
            <a:ext uri="{FF2B5EF4-FFF2-40B4-BE49-F238E27FC236}">
              <a16:creationId xmlns:a16="http://schemas.microsoft.com/office/drawing/2014/main" id="{EDC5D9B7-106F-431D-8886-EA7D5BC2FDC5}"/>
            </a:ext>
          </a:extLst>
        </xdr:cNvPr>
        <xdr:cNvSpPr/>
      </xdr:nvSpPr>
      <xdr:spPr>
        <a:xfrm>
          <a:off x="3312160" y="139776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114300</xdr:rowOff>
    </xdr:from>
    <xdr:to>
      <xdr:col>24</xdr:col>
      <xdr:colOff>63500</xdr:colOff>
      <xdr:row>83</xdr:row>
      <xdr:rowOff>139064</xdr:rowOff>
    </xdr:to>
    <xdr:cxnSp macro="">
      <xdr:nvCxnSpPr>
        <xdr:cNvPr id="311" name="直線コネクタ 310">
          <a:extLst>
            <a:ext uri="{FF2B5EF4-FFF2-40B4-BE49-F238E27FC236}">
              <a16:creationId xmlns:a16="http://schemas.microsoft.com/office/drawing/2014/main" id="{1FE9F59B-6702-42E8-AEA3-4F2C97898B94}"/>
            </a:ext>
          </a:extLst>
        </xdr:cNvPr>
        <xdr:cNvCxnSpPr/>
      </xdr:nvCxnSpPr>
      <xdr:spPr>
        <a:xfrm>
          <a:off x="3355340" y="14028420"/>
          <a:ext cx="73152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34925</xdr:rowOff>
    </xdr:from>
    <xdr:to>
      <xdr:col>15</xdr:col>
      <xdr:colOff>101600</xdr:colOff>
      <xdr:row>83</xdr:row>
      <xdr:rowOff>136525</xdr:rowOff>
    </xdr:to>
    <xdr:sp macro="" textlink="">
      <xdr:nvSpPr>
        <xdr:cNvPr id="312" name="楕円 311">
          <a:extLst>
            <a:ext uri="{FF2B5EF4-FFF2-40B4-BE49-F238E27FC236}">
              <a16:creationId xmlns:a16="http://schemas.microsoft.com/office/drawing/2014/main" id="{67848F5D-A4F7-4A87-85CE-5D4B22D45FF7}"/>
            </a:ext>
          </a:extLst>
        </xdr:cNvPr>
        <xdr:cNvSpPr/>
      </xdr:nvSpPr>
      <xdr:spPr>
        <a:xfrm>
          <a:off x="2514600" y="1394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85725</xdr:rowOff>
    </xdr:from>
    <xdr:to>
      <xdr:col>19</xdr:col>
      <xdr:colOff>177800</xdr:colOff>
      <xdr:row>83</xdr:row>
      <xdr:rowOff>114300</xdr:rowOff>
    </xdr:to>
    <xdr:cxnSp macro="">
      <xdr:nvCxnSpPr>
        <xdr:cNvPr id="313" name="直線コネクタ 312">
          <a:extLst>
            <a:ext uri="{FF2B5EF4-FFF2-40B4-BE49-F238E27FC236}">
              <a16:creationId xmlns:a16="http://schemas.microsoft.com/office/drawing/2014/main" id="{0C85BED1-6789-43E4-A301-BCE04C2F18D6}"/>
            </a:ext>
          </a:extLst>
        </xdr:cNvPr>
        <xdr:cNvCxnSpPr/>
      </xdr:nvCxnSpPr>
      <xdr:spPr>
        <a:xfrm>
          <a:off x="2565400" y="13999845"/>
          <a:ext cx="78994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6350</xdr:rowOff>
    </xdr:from>
    <xdr:to>
      <xdr:col>10</xdr:col>
      <xdr:colOff>165100</xdr:colOff>
      <xdr:row>83</xdr:row>
      <xdr:rowOff>107950</xdr:rowOff>
    </xdr:to>
    <xdr:sp macro="" textlink="">
      <xdr:nvSpPr>
        <xdr:cNvPr id="314" name="楕円 313">
          <a:extLst>
            <a:ext uri="{FF2B5EF4-FFF2-40B4-BE49-F238E27FC236}">
              <a16:creationId xmlns:a16="http://schemas.microsoft.com/office/drawing/2014/main" id="{6FCCE9C5-0391-4910-B8A9-5A68D82A4CCB}"/>
            </a:ext>
          </a:extLst>
        </xdr:cNvPr>
        <xdr:cNvSpPr/>
      </xdr:nvSpPr>
      <xdr:spPr>
        <a:xfrm>
          <a:off x="1739900" y="1392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57150</xdr:rowOff>
    </xdr:from>
    <xdr:to>
      <xdr:col>15</xdr:col>
      <xdr:colOff>50800</xdr:colOff>
      <xdr:row>83</xdr:row>
      <xdr:rowOff>85725</xdr:rowOff>
    </xdr:to>
    <xdr:cxnSp macro="">
      <xdr:nvCxnSpPr>
        <xdr:cNvPr id="315" name="直線コネクタ 314">
          <a:extLst>
            <a:ext uri="{FF2B5EF4-FFF2-40B4-BE49-F238E27FC236}">
              <a16:creationId xmlns:a16="http://schemas.microsoft.com/office/drawing/2014/main" id="{D378DC86-2FDB-4C24-B2DB-1C5C8742DDCF}"/>
            </a:ext>
          </a:extLst>
        </xdr:cNvPr>
        <xdr:cNvCxnSpPr/>
      </xdr:nvCxnSpPr>
      <xdr:spPr>
        <a:xfrm>
          <a:off x="1790700" y="13971270"/>
          <a:ext cx="7747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151130</xdr:rowOff>
    </xdr:from>
    <xdr:to>
      <xdr:col>6</xdr:col>
      <xdr:colOff>38100</xdr:colOff>
      <xdr:row>83</xdr:row>
      <xdr:rowOff>81280</xdr:rowOff>
    </xdr:to>
    <xdr:sp macro="" textlink="">
      <xdr:nvSpPr>
        <xdr:cNvPr id="316" name="楕円 315">
          <a:extLst>
            <a:ext uri="{FF2B5EF4-FFF2-40B4-BE49-F238E27FC236}">
              <a16:creationId xmlns:a16="http://schemas.microsoft.com/office/drawing/2014/main" id="{4718E94C-B82E-4C2D-A147-44B763DAD8DF}"/>
            </a:ext>
          </a:extLst>
        </xdr:cNvPr>
        <xdr:cNvSpPr/>
      </xdr:nvSpPr>
      <xdr:spPr>
        <a:xfrm>
          <a:off x="965200" y="138976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30480</xdr:rowOff>
    </xdr:from>
    <xdr:to>
      <xdr:col>10</xdr:col>
      <xdr:colOff>114300</xdr:colOff>
      <xdr:row>83</xdr:row>
      <xdr:rowOff>57150</xdr:rowOff>
    </xdr:to>
    <xdr:cxnSp macro="">
      <xdr:nvCxnSpPr>
        <xdr:cNvPr id="317" name="直線コネクタ 316">
          <a:extLst>
            <a:ext uri="{FF2B5EF4-FFF2-40B4-BE49-F238E27FC236}">
              <a16:creationId xmlns:a16="http://schemas.microsoft.com/office/drawing/2014/main" id="{C643829D-5D40-4570-9CDC-2769F794CD52}"/>
            </a:ext>
          </a:extLst>
        </xdr:cNvPr>
        <xdr:cNvCxnSpPr/>
      </xdr:nvCxnSpPr>
      <xdr:spPr>
        <a:xfrm>
          <a:off x="1008380" y="13944600"/>
          <a:ext cx="78232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19066</xdr:rowOff>
    </xdr:from>
    <xdr:ext cx="405111" cy="259045"/>
    <xdr:sp macro="" textlink="">
      <xdr:nvSpPr>
        <xdr:cNvPr id="318" name="n_1aveValue【公営住宅】&#10;有形固定資産減価償却率">
          <a:extLst>
            <a:ext uri="{FF2B5EF4-FFF2-40B4-BE49-F238E27FC236}">
              <a16:creationId xmlns:a16="http://schemas.microsoft.com/office/drawing/2014/main" id="{633E91F9-32B4-49FB-8378-1BADD52EEDBA}"/>
            </a:ext>
          </a:extLst>
        </xdr:cNvPr>
        <xdr:cNvSpPr txBox="1"/>
      </xdr:nvSpPr>
      <xdr:spPr>
        <a:xfrm>
          <a:off x="3170564" y="14100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16</xdr:rowOff>
    </xdr:from>
    <xdr:ext cx="405111" cy="259045"/>
    <xdr:sp macro="" textlink="">
      <xdr:nvSpPr>
        <xdr:cNvPr id="319" name="n_2aveValue【公営住宅】&#10;有形固定資産減価償却率">
          <a:extLst>
            <a:ext uri="{FF2B5EF4-FFF2-40B4-BE49-F238E27FC236}">
              <a16:creationId xmlns:a16="http://schemas.microsoft.com/office/drawing/2014/main" id="{EAE2E300-E061-41DC-87C4-B4E9323C63FE}"/>
            </a:ext>
          </a:extLst>
        </xdr:cNvPr>
        <xdr:cNvSpPr txBox="1"/>
      </xdr:nvSpPr>
      <xdr:spPr>
        <a:xfrm>
          <a:off x="2385704" y="14081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16</xdr:rowOff>
    </xdr:from>
    <xdr:ext cx="405111" cy="259045"/>
    <xdr:sp macro="" textlink="">
      <xdr:nvSpPr>
        <xdr:cNvPr id="320" name="n_3aveValue【公営住宅】&#10;有形固定資産減価償却率">
          <a:extLst>
            <a:ext uri="{FF2B5EF4-FFF2-40B4-BE49-F238E27FC236}">
              <a16:creationId xmlns:a16="http://schemas.microsoft.com/office/drawing/2014/main" id="{036054ED-D8F3-44F6-9973-DC4673902E42}"/>
            </a:ext>
          </a:extLst>
        </xdr:cNvPr>
        <xdr:cNvSpPr txBox="1"/>
      </xdr:nvSpPr>
      <xdr:spPr>
        <a:xfrm>
          <a:off x="1611004" y="14081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116857</xdr:rowOff>
    </xdr:from>
    <xdr:ext cx="405111" cy="259045"/>
    <xdr:sp macro="" textlink="">
      <xdr:nvSpPr>
        <xdr:cNvPr id="321" name="n_4aveValue【公営住宅】&#10;有形固定資産減価償却率">
          <a:extLst>
            <a:ext uri="{FF2B5EF4-FFF2-40B4-BE49-F238E27FC236}">
              <a16:creationId xmlns:a16="http://schemas.microsoft.com/office/drawing/2014/main" id="{2631FD68-A69B-45F6-A46F-0CD17256A9AA}"/>
            </a:ext>
          </a:extLst>
        </xdr:cNvPr>
        <xdr:cNvSpPr txBox="1"/>
      </xdr:nvSpPr>
      <xdr:spPr>
        <a:xfrm>
          <a:off x="836304" y="1352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10177</xdr:rowOff>
    </xdr:from>
    <xdr:ext cx="405111" cy="259045"/>
    <xdr:sp macro="" textlink="">
      <xdr:nvSpPr>
        <xdr:cNvPr id="322" name="n_1mainValue【公営住宅】&#10;有形固定資産減価償却率">
          <a:extLst>
            <a:ext uri="{FF2B5EF4-FFF2-40B4-BE49-F238E27FC236}">
              <a16:creationId xmlns:a16="http://schemas.microsoft.com/office/drawing/2014/main" id="{B80F3A14-8BDF-40B3-81AE-4A7FB26A25BD}"/>
            </a:ext>
          </a:extLst>
        </xdr:cNvPr>
        <xdr:cNvSpPr txBox="1"/>
      </xdr:nvSpPr>
      <xdr:spPr>
        <a:xfrm>
          <a:off x="3170564" y="1375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153052</xdr:rowOff>
    </xdr:from>
    <xdr:ext cx="405111" cy="259045"/>
    <xdr:sp macro="" textlink="">
      <xdr:nvSpPr>
        <xdr:cNvPr id="323" name="n_2mainValue【公営住宅】&#10;有形固定資産減価償却率">
          <a:extLst>
            <a:ext uri="{FF2B5EF4-FFF2-40B4-BE49-F238E27FC236}">
              <a16:creationId xmlns:a16="http://schemas.microsoft.com/office/drawing/2014/main" id="{BEA425C3-9E7E-45E1-898B-D85979F0A1C6}"/>
            </a:ext>
          </a:extLst>
        </xdr:cNvPr>
        <xdr:cNvSpPr txBox="1"/>
      </xdr:nvSpPr>
      <xdr:spPr>
        <a:xfrm>
          <a:off x="2385704" y="1373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124477</xdr:rowOff>
    </xdr:from>
    <xdr:ext cx="405111" cy="259045"/>
    <xdr:sp macro="" textlink="">
      <xdr:nvSpPr>
        <xdr:cNvPr id="324" name="n_3mainValue【公営住宅】&#10;有形固定資産減価償却率">
          <a:extLst>
            <a:ext uri="{FF2B5EF4-FFF2-40B4-BE49-F238E27FC236}">
              <a16:creationId xmlns:a16="http://schemas.microsoft.com/office/drawing/2014/main" id="{EF3CC8D5-373D-42AA-8A98-E967BAD32CDA}"/>
            </a:ext>
          </a:extLst>
        </xdr:cNvPr>
        <xdr:cNvSpPr txBox="1"/>
      </xdr:nvSpPr>
      <xdr:spPr>
        <a:xfrm>
          <a:off x="1611004" y="13703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72407</xdr:rowOff>
    </xdr:from>
    <xdr:ext cx="405111" cy="259045"/>
    <xdr:sp macro="" textlink="">
      <xdr:nvSpPr>
        <xdr:cNvPr id="325" name="n_4mainValue【公営住宅】&#10;有形固定資産減価償却率">
          <a:extLst>
            <a:ext uri="{FF2B5EF4-FFF2-40B4-BE49-F238E27FC236}">
              <a16:creationId xmlns:a16="http://schemas.microsoft.com/office/drawing/2014/main" id="{ED38F993-EA64-425D-9BDC-C26831195F55}"/>
            </a:ext>
          </a:extLst>
        </xdr:cNvPr>
        <xdr:cNvSpPr txBox="1"/>
      </xdr:nvSpPr>
      <xdr:spPr>
        <a:xfrm>
          <a:off x="836304" y="13986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6" name="正方形/長方形 325">
          <a:extLst>
            <a:ext uri="{FF2B5EF4-FFF2-40B4-BE49-F238E27FC236}">
              <a16:creationId xmlns:a16="http://schemas.microsoft.com/office/drawing/2014/main" id="{BC89CADD-83C6-48EC-AE96-314616C2E152}"/>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7" name="正方形/長方形 326">
          <a:extLst>
            <a:ext uri="{FF2B5EF4-FFF2-40B4-BE49-F238E27FC236}">
              <a16:creationId xmlns:a16="http://schemas.microsoft.com/office/drawing/2014/main" id="{08CC6262-9F61-4527-B6D3-97BC178A7117}"/>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8" name="正方形/長方形 327">
          <a:extLst>
            <a:ext uri="{FF2B5EF4-FFF2-40B4-BE49-F238E27FC236}">
              <a16:creationId xmlns:a16="http://schemas.microsoft.com/office/drawing/2014/main" id="{E7A24C9C-7649-4593-8036-2308131A8552}"/>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9" name="正方形/長方形 328">
          <a:extLst>
            <a:ext uri="{FF2B5EF4-FFF2-40B4-BE49-F238E27FC236}">
              <a16:creationId xmlns:a16="http://schemas.microsoft.com/office/drawing/2014/main" id="{072494C8-0826-4EF8-8762-3F03B103BA19}"/>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0" name="正方形/長方形 329">
          <a:extLst>
            <a:ext uri="{FF2B5EF4-FFF2-40B4-BE49-F238E27FC236}">
              <a16:creationId xmlns:a16="http://schemas.microsoft.com/office/drawing/2014/main" id="{2851C3E3-CA2C-41C5-B89E-BB0565ED5FBF}"/>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1" name="正方形/長方形 330">
          <a:extLst>
            <a:ext uri="{FF2B5EF4-FFF2-40B4-BE49-F238E27FC236}">
              <a16:creationId xmlns:a16="http://schemas.microsoft.com/office/drawing/2014/main" id="{253738C2-7272-4F4E-AC49-889C57970D42}"/>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2" name="正方形/長方形 331">
          <a:extLst>
            <a:ext uri="{FF2B5EF4-FFF2-40B4-BE49-F238E27FC236}">
              <a16:creationId xmlns:a16="http://schemas.microsoft.com/office/drawing/2014/main" id="{8279ACCE-A054-4DB6-87FD-4B726DA9ACE4}"/>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3" name="正方形/長方形 332">
          <a:extLst>
            <a:ext uri="{FF2B5EF4-FFF2-40B4-BE49-F238E27FC236}">
              <a16:creationId xmlns:a16="http://schemas.microsoft.com/office/drawing/2014/main" id="{77E78918-3292-4DF9-958F-6880F93CD059}"/>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4" name="テキスト ボックス 333">
          <a:extLst>
            <a:ext uri="{FF2B5EF4-FFF2-40B4-BE49-F238E27FC236}">
              <a16:creationId xmlns:a16="http://schemas.microsoft.com/office/drawing/2014/main" id="{FDF35441-8DC1-4E47-9682-F52B243484CD}"/>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5" name="直線コネクタ 334">
          <a:extLst>
            <a:ext uri="{FF2B5EF4-FFF2-40B4-BE49-F238E27FC236}">
              <a16:creationId xmlns:a16="http://schemas.microsoft.com/office/drawing/2014/main" id="{67E6C999-8B47-4D0E-AC24-87742E45E3F3}"/>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6" name="直線コネクタ 335">
          <a:extLst>
            <a:ext uri="{FF2B5EF4-FFF2-40B4-BE49-F238E27FC236}">
              <a16:creationId xmlns:a16="http://schemas.microsoft.com/office/drawing/2014/main" id="{EBBB063B-AACD-49D2-BFE8-1F2CC8C74014}"/>
            </a:ext>
          </a:extLst>
        </xdr:cNvPr>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7" name="テキスト ボックス 336">
          <a:extLst>
            <a:ext uri="{FF2B5EF4-FFF2-40B4-BE49-F238E27FC236}">
              <a16:creationId xmlns:a16="http://schemas.microsoft.com/office/drawing/2014/main" id="{70D6BF43-BCA0-497D-95BD-8C0A6F2EDB91}"/>
            </a:ext>
          </a:extLst>
        </xdr:cNvPr>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8" name="直線コネクタ 337">
          <a:extLst>
            <a:ext uri="{FF2B5EF4-FFF2-40B4-BE49-F238E27FC236}">
              <a16:creationId xmlns:a16="http://schemas.microsoft.com/office/drawing/2014/main" id="{74F21F53-6E3E-4C56-963A-9009B1BE3AAB}"/>
            </a:ext>
          </a:extLst>
        </xdr:cNvPr>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9" name="テキスト ボックス 338">
          <a:extLst>
            <a:ext uri="{FF2B5EF4-FFF2-40B4-BE49-F238E27FC236}">
              <a16:creationId xmlns:a16="http://schemas.microsoft.com/office/drawing/2014/main" id="{B1159478-DE8F-4885-82C3-4A1795F93AB3}"/>
            </a:ext>
          </a:extLst>
        </xdr:cNvPr>
        <xdr:cNvSpPr txBox="1"/>
      </xdr:nvSpPr>
      <xdr:spPr>
        <a:xfrm>
          <a:off x="540530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40" name="直線コネクタ 339">
          <a:extLst>
            <a:ext uri="{FF2B5EF4-FFF2-40B4-BE49-F238E27FC236}">
              <a16:creationId xmlns:a16="http://schemas.microsoft.com/office/drawing/2014/main" id="{FEF3885D-4645-456F-9702-A580CEB492A6}"/>
            </a:ext>
          </a:extLst>
        </xdr:cNvPr>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41" name="テキスト ボックス 340">
          <a:extLst>
            <a:ext uri="{FF2B5EF4-FFF2-40B4-BE49-F238E27FC236}">
              <a16:creationId xmlns:a16="http://schemas.microsoft.com/office/drawing/2014/main" id="{B24F51B9-CC8A-48C0-85BE-D9BC59CAE7DF}"/>
            </a:ext>
          </a:extLst>
        </xdr:cNvPr>
        <xdr:cNvSpPr txBox="1"/>
      </xdr:nvSpPr>
      <xdr:spPr>
        <a:xfrm>
          <a:off x="540530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42" name="直線コネクタ 341">
          <a:extLst>
            <a:ext uri="{FF2B5EF4-FFF2-40B4-BE49-F238E27FC236}">
              <a16:creationId xmlns:a16="http://schemas.microsoft.com/office/drawing/2014/main" id="{188803D3-611B-4C90-B2D3-040F01B87D21}"/>
            </a:ext>
          </a:extLst>
        </xdr:cNvPr>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3" name="テキスト ボックス 342">
          <a:extLst>
            <a:ext uri="{FF2B5EF4-FFF2-40B4-BE49-F238E27FC236}">
              <a16:creationId xmlns:a16="http://schemas.microsoft.com/office/drawing/2014/main" id="{88D6E298-02CE-4DCB-B588-020390013D31}"/>
            </a:ext>
          </a:extLst>
        </xdr:cNvPr>
        <xdr:cNvSpPr txBox="1"/>
      </xdr:nvSpPr>
      <xdr:spPr>
        <a:xfrm>
          <a:off x="540530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B57BF03E-3343-443D-9259-62C96701DF89}"/>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242F5A92-F037-48CE-BE31-54805AF6D14B}"/>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369465EF-CD6D-475E-9C02-C8701DA9F178}"/>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167487</xdr:rowOff>
    </xdr:from>
    <xdr:to>
      <xdr:col>54</xdr:col>
      <xdr:colOff>189865</xdr:colOff>
      <xdr:row>86</xdr:row>
      <xdr:rowOff>17526</xdr:rowOff>
    </xdr:to>
    <xdr:cxnSp macro="">
      <xdr:nvCxnSpPr>
        <xdr:cNvPr id="347" name="直線コネクタ 346">
          <a:extLst>
            <a:ext uri="{FF2B5EF4-FFF2-40B4-BE49-F238E27FC236}">
              <a16:creationId xmlns:a16="http://schemas.microsoft.com/office/drawing/2014/main" id="{07443A94-A342-4F2B-9AA3-6689CECB4CED}"/>
            </a:ext>
          </a:extLst>
        </xdr:cNvPr>
        <xdr:cNvCxnSpPr/>
      </xdr:nvCxnSpPr>
      <xdr:spPr>
        <a:xfrm flipV="1">
          <a:off x="9219565" y="13243407"/>
          <a:ext cx="0" cy="11911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21353</xdr:rowOff>
    </xdr:from>
    <xdr:ext cx="469744" cy="259045"/>
    <xdr:sp macro="" textlink="">
      <xdr:nvSpPr>
        <xdr:cNvPr id="348" name="【公営住宅】&#10;一人当たり面積最小値テキスト">
          <a:extLst>
            <a:ext uri="{FF2B5EF4-FFF2-40B4-BE49-F238E27FC236}">
              <a16:creationId xmlns:a16="http://schemas.microsoft.com/office/drawing/2014/main" id="{A6DB7DEE-8180-4B86-A845-16CB8052AD71}"/>
            </a:ext>
          </a:extLst>
        </xdr:cNvPr>
        <xdr:cNvSpPr txBox="1"/>
      </xdr:nvSpPr>
      <xdr:spPr>
        <a:xfrm>
          <a:off x="9258300" y="14438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17526</xdr:rowOff>
    </xdr:from>
    <xdr:to>
      <xdr:col>55</xdr:col>
      <xdr:colOff>88900</xdr:colOff>
      <xdr:row>86</xdr:row>
      <xdr:rowOff>17526</xdr:rowOff>
    </xdr:to>
    <xdr:cxnSp macro="">
      <xdr:nvCxnSpPr>
        <xdr:cNvPr id="349" name="直線コネクタ 348">
          <a:extLst>
            <a:ext uri="{FF2B5EF4-FFF2-40B4-BE49-F238E27FC236}">
              <a16:creationId xmlns:a16="http://schemas.microsoft.com/office/drawing/2014/main" id="{8E121BE2-66D4-4969-82BF-B79E5C98F28B}"/>
            </a:ext>
          </a:extLst>
        </xdr:cNvPr>
        <xdr:cNvCxnSpPr/>
      </xdr:nvCxnSpPr>
      <xdr:spPr>
        <a:xfrm>
          <a:off x="9154160" y="144345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114164</xdr:rowOff>
    </xdr:from>
    <xdr:ext cx="469744" cy="259045"/>
    <xdr:sp macro="" textlink="">
      <xdr:nvSpPr>
        <xdr:cNvPr id="350" name="【公営住宅】&#10;一人当たり面積最大値テキスト">
          <a:extLst>
            <a:ext uri="{FF2B5EF4-FFF2-40B4-BE49-F238E27FC236}">
              <a16:creationId xmlns:a16="http://schemas.microsoft.com/office/drawing/2014/main" id="{35A816F6-C37D-40AA-B1EC-04C300E3E276}"/>
            </a:ext>
          </a:extLst>
        </xdr:cNvPr>
        <xdr:cNvSpPr txBox="1"/>
      </xdr:nvSpPr>
      <xdr:spPr>
        <a:xfrm>
          <a:off x="9258300" y="13022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167487</xdr:rowOff>
    </xdr:from>
    <xdr:to>
      <xdr:col>55</xdr:col>
      <xdr:colOff>88900</xdr:colOff>
      <xdr:row>78</xdr:row>
      <xdr:rowOff>167487</xdr:rowOff>
    </xdr:to>
    <xdr:cxnSp macro="">
      <xdr:nvCxnSpPr>
        <xdr:cNvPr id="351" name="直線コネクタ 350">
          <a:extLst>
            <a:ext uri="{FF2B5EF4-FFF2-40B4-BE49-F238E27FC236}">
              <a16:creationId xmlns:a16="http://schemas.microsoft.com/office/drawing/2014/main" id="{3F2E1520-AC37-4F75-949A-1E7D99B02088}"/>
            </a:ext>
          </a:extLst>
        </xdr:cNvPr>
        <xdr:cNvCxnSpPr/>
      </xdr:nvCxnSpPr>
      <xdr:spPr>
        <a:xfrm>
          <a:off x="9154160" y="132434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34765</xdr:rowOff>
    </xdr:from>
    <xdr:ext cx="469744" cy="259045"/>
    <xdr:sp macro="" textlink="">
      <xdr:nvSpPr>
        <xdr:cNvPr id="352" name="【公営住宅】&#10;一人当たり面積平均値テキスト">
          <a:extLst>
            <a:ext uri="{FF2B5EF4-FFF2-40B4-BE49-F238E27FC236}">
              <a16:creationId xmlns:a16="http://schemas.microsoft.com/office/drawing/2014/main" id="{8C2620E1-1E54-452F-A0DD-7DAAA4B8EB75}"/>
            </a:ext>
          </a:extLst>
        </xdr:cNvPr>
        <xdr:cNvSpPr txBox="1"/>
      </xdr:nvSpPr>
      <xdr:spPr>
        <a:xfrm>
          <a:off x="9258300" y="141165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56338</xdr:rowOff>
    </xdr:from>
    <xdr:to>
      <xdr:col>55</xdr:col>
      <xdr:colOff>50800</xdr:colOff>
      <xdr:row>84</xdr:row>
      <xdr:rowOff>157938</xdr:rowOff>
    </xdr:to>
    <xdr:sp macro="" textlink="">
      <xdr:nvSpPr>
        <xdr:cNvPr id="353" name="フローチャート: 判断 352">
          <a:extLst>
            <a:ext uri="{FF2B5EF4-FFF2-40B4-BE49-F238E27FC236}">
              <a16:creationId xmlns:a16="http://schemas.microsoft.com/office/drawing/2014/main" id="{CE9A4693-6EA7-4B1B-B5B5-2A5F93E47FA0}"/>
            </a:ext>
          </a:extLst>
        </xdr:cNvPr>
        <xdr:cNvSpPr/>
      </xdr:nvSpPr>
      <xdr:spPr>
        <a:xfrm>
          <a:off x="9192260" y="1413809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79654</xdr:rowOff>
    </xdr:from>
    <xdr:to>
      <xdr:col>50</xdr:col>
      <xdr:colOff>165100</xdr:colOff>
      <xdr:row>85</xdr:row>
      <xdr:rowOff>9804</xdr:rowOff>
    </xdr:to>
    <xdr:sp macro="" textlink="">
      <xdr:nvSpPr>
        <xdr:cNvPr id="354" name="フローチャート: 判断 353">
          <a:extLst>
            <a:ext uri="{FF2B5EF4-FFF2-40B4-BE49-F238E27FC236}">
              <a16:creationId xmlns:a16="http://schemas.microsoft.com/office/drawing/2014/main" id="{ADDD1824-DE79-4DE0-9919-7D11B526B976}"/>
            </a:ext>
          </a:extLst>
        </xdr:cNvPr>
        <xdr:cNvSpPr/>
      </xdr:nvSpPr>
      <xdr:spPr>
        <a:xfrm>
          <a:off x="8445500" y="141614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77369</xdr:rowOff>
    </xdr:from>
    <xdr:to>
      <xdr:col>46</xdr:col>
      <xdr:colOff>38100</xdr:colOff>
      <xdr:row>85</xdr:row>
      <xdr:rowOff>7519</xdr:rowOff>
    </xdr:to>
    <xdr:sp macro="" textlink="">
      <xdr:nvSpPr>
        <xdr:cNvPr id="355" name="フローチャート: 判断 354">
          <a:extLst>
            <a:ext uri="{FF2B5EF4-FFF2-40B4-BE49-F238E27FC236}">
              <a16:creationId xmlns:a16="http://schemas.microsoft.com/office/drawing/2014/main" id="{8D27903F-A030-4671-8608-FFB8A6ACF68E}"/>
            </a:ext>
          </a:extLst>
        </xdr:cNvPr>
        <xdr:cNvSpPr/>
      </xdr:nvSpPr>
      <xdr:spPr>
        <a:xfrm>
          <a:off x="7670800" y="1415912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80569</xdr:rowOff>
    </xdr:from>
    <xdr:to>
      <xdr:col>41</xdr:col>
      <xdr:colOff>101600</xdr:colOff>
      <xdr:row>85</xdr:row>
      <xdr:rowOff>10719</xdr:rowOff>
    </xdr:to>
    <xdr:sp macro="" textlink="">
      <xdr:nvSpPr>
        <xdr:cNvPr id="356" name="フローチャート: 判断 355">
          <a:extLst>
            <a:ext uri="{FF2B5EF4-FFF2-40B4-BE49-F238E27FC236}">
              <a16:creationId xmlns:a16="http://schemas.microsoft.com/office/drawing/2014/main" id="{09C54EB2-F88A-4B21-980F-8D7E7AA1B315}"/>
            </a:ext>
          </a:extLst>
        </xdr:cNvPr>
        <xdr:cNvSpPr/>
      </xdr:nvSpPr>
      <xdr:spPr>
        <a:xfrm>
          <a:off x="6873240" y="1416232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164236</xdr:rowOff>
    </xdr:from>
    <xdr:to>
      <xdr:col>36</xdr:col>
      <xdr:colOff>165100</xdr:colOff>
      <xdr:row>84</xdr:row>
      <xdr:rowOff>94386</xdr:rowOff>
    </xdr:to>
    <xdr:sp macro="" textlink="">
      <xdr:nvSpPr>
        <xdr:cNvPr id="357" name="フローチャート: 判断 356">
          <a:extLst>
            <a:ext uri="{FF2B5EF4-FFF2-40B4-BE49-F238E27FC236}">
              <a16:creationId xmlns:a16="http://schemas.microsoft.com/office/drawing/2014/main" id="{DBE235A9-FA27-4DF3-A9F8-6CF102C7D40E}"/>
            </a:ext>
          </a:extLst>
        </xdr:cNvPr>
        <xdr:cNvSpPr/>
      </xdr:nvSpPr>
      <xdr:spPr>
        <a:xfrm>
          <a:off x="6098540" y="140783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89398306-18F8-4D41-9EAF-BAF683B02596}"/>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CE0853FF-8E76-4D86-850E-39C457631D70}"/>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8E6AB88F-F47F-47E7-86CB-4CB2C1C9C309}"/>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77E2F678-0171-48A5-98ED-5BADBB4AC8BD}"/>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6FEB5BFA-8EAA-436A-9345-4FE1BEA9DFA2}"/>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58623</xdr:rowOff>
    </xdr:from>
    <xdr:to>
      <xdr:col>55</xdr:col>
      <xdr:colOff>50800</xdr:colOff>
      <xdr:row>83</xdr:row>
      <xdr:rowOff>160223</xdr:rowOff>
    </xdr:to>
    <xdr:sp macro="" textlink="">
      <xdr:nvSpPr>
        <xdr:cNvPr id="363" name="楕円 362">
          <a:extLst>
            <a:ext uri="{FF2B5EF4-FFF2-40B4-BE49-F238E27FC236}">
              <a16:creationId xmlns:a16="http://schemas.microsoft.com/office/drawing/2014/main" id="{F9A1925A-97CB-4486-9836-8A99C6D0C0B8}"/>
            </a:ext>
          </a:extLst>
        </xdr:cNvPr>
        <xdr:cNvSpPr/>
      </xdr:nvSpPr>
      <xdr:spPr>
        <a:xfrm>
          <a:off x="9192260" y="1397274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81500</xdr:rowOff>
    </xdr:from>
    <xdr:ext cx="469744" cy="259045"/>
    <xdr:sp macro="" textlink="">
      <xdr:nvSpPr>
        <xdr:cNvPr id="364" name="【公営住宅】&#10;一人当たり面積該当値テキスト">
          <a:extLst>
            <a:ext uri="{FF2B5EF4-FFF2-40B4-BE49-F238E27FC236}">
              <a16:creationId xmlns:a16="http://schemas.microsoft.com/office/drawing/2014/main" id="{D243A163-9E8F-4CD1-9549-9BE049024659}"/>
            </a:ext>
          </a:extLst>
        </xdr:cNvPr>
        <xdr:cNvSpPr txBox="1"/>
      </xdr:nvSpPr>
      <xdr:spPr>
        <a:xfrm>
          <a:off x="9258300" y="13827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63195</xdr:rowOff>
    </xdr:from>
    <xdr:to>
      <xdr:col>50</xdr:col>
      <xdr:colOff>165100</xdr:colOff>
      <xdr:row>83</xdr:row>
      <xdr:rowOff>164795</xdr:rowOff>
    </xdr:to>
    <xdr:sp macro="" textlink="">
      <xdr:nvSpPr>
        <xdr:cNvPr id="365" name="楕円 364">
          <a:extLst>
            <a:ext uri="{FF2B5EF4-FFF2-40B4-BE49-F238E27FC236}">
              <a16:creationId xmlns:a16="http://schemas.microsoft.com/office/drawing/2014/main" id="{E2D4869B-B8AD-490D-9FD7-0CC0919B3A5A}"/>
            </a:ext>
          </a:extLst>
        </xdr:cNvPr>
        <xdr:cNvSpPr/>
      </xdr:nvSpPr>
      <xdr:spPr>
        <a:xfrm>
          <a:off x="8445500" y="1397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109423</xdr:rowOff>
    </xdr:from>
    <xdr:to>
      <xdr:col>55</xdr:col>
      <xdr:colOff>0</xdr:colOff>
      <xdr:row>83</xdr:row>
      <xdr:rowOff>113995</xdr:rowOff>
    </xdr:to>
    <xdr:cxnSp macro="">
      <xdr:nvCxnSpPr>
        <xdr:cNvPr id="366" name="直線コネクタ 365">
          <a:extLst>
            <a:ext uri="{FF2B5EF4-FFF2-40B4-BE49-F238E27FC236}">
              <a16:creationId xmlns:a16="http://schemas.microsoft.com/office/drawing/2014/main" id="{7AAE5642-BD5B-4B66-AA00-8DF8D0EA7531}"/>
            </a:ext>
          </a:extLst>
        </xdr:cNvPr>
        <xdr:cNvCxnSpPr/>
      </xdr:nvCxnSpPr>
      <xdr:spPr>
        <a:xfrm flipV="1">
          <a:off x="8496300" y="14023543"/>
          <a:ext cx="7239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67768</xdr:rowOff>
    </xdr:from>
    <xdr:to>
      <xdr:col>46</xdr:col>
      <xdr:colOff>38100</xdr:colOff>
      <xdr:row>83</xdr:row>
      <xdr:rowOff>169368</xdr:rowOff>
    </xdr:to>
    <xdr:sp macro="" textlink="">
      <xdr:nvSpPr>
        <xdr:cNvPr id="367" name="楕円 366">
          <a:extLst>
            <a:ext uri="{FF2B5EF4-FFF2-40B4-BE49-F238E27FC236}">
              <a16:creationId xmlns:a16="http://schemas.microsoft.com/office/drawing/2014/main" id="{0D7A930A-3C88-483A-90A9-3C7A61B0B5BD}"/>
            </a:ext>
          </a:extLst>
        </xdr:cNvPr>
        <xdr:cNvSpPr/>
      </xdr:nvSpPr>
      <xdr:spPr>
        <a:xfrm>
          <a:off x="7670800" y="1398188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113995</xdr:rowOff>
    </xdr:from>
    <xdr:to>
      <xdr:col>50</xdr:col>
      <xdr:colOff>114300</xdr:colOff>
      <xdr:row>83</xdr:row>
      <xdr:rowOff>118568</xdr:rowOff>
    </xdr:to>
    <xdr:cxnSp macro="">
      <xdr:nvCxnSpPr>
        <xdr:cNvPr id="368" name="直線コネクタ 367">
          <a:extLst>
            <a:ext uri="{FF2B5EF4-FFF2-40B4-BE49-F238E27FC236}">
              <a16:creationId xmlns:a16="http://schemas.microsoft.com/office/drawing/2014/main" id="{4813BD84-F5F1-4B46-801B-BB8D86AF541B}"/>
            </a:ext>
          </a:extLst>
        </xdr:cNvPr>
        <xdr:cNvCxnSpPr/>
      </xdr:nvCxnSpPr>
      <xdr:spPr>
        <a:xfrm flipV="1">
          <a:off x="7713980" y="14028115"/>
          <a:ext cx="782320" cy="4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72797</xdr:rowOff>
    </xdr:from>
    <xdr:to>
      <xdr:col>41</xdr:col>
      <xdr:colOff>101600</xdr:colOff>
      <xdr:row>84</xdr:row>
      <xdr:rowOff>2947</xdr:rowOff>
    </xdr:to>
    <xdr:sp macro="" textlink="">
      <xdr:nvSpPr>
        <xdr:cNvPr id="369" name="楕円 368">
          <a:extLst>
            <a:ext uri="{FF2B5EF4-FFF2-40B4-BE49-F238E27FC236}">
              <a16:creationId xmlns:a16="http://schemas.microsoft.com/office/drawing/2014/main" id="{75DFE316-E383-455E-A882-3B966D70F6FA}"/>
            </a:ext>
          </a:extLst>
        </xdr:cNvPr>
        <xdr:cNvSpPr/>
      </xdr:nvSpPr>
      <xdr:spPr>
        <a:xfrm>
          <a:off x="6873240" y="1398691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118568</xdr:rowOff>
    </xdr:from>
    <xdr:to>
      <xdr:col>45</xdr:col>
      <xdr:colOff>177800</xdr:colOff>
      <xdr:row>83</xdr:row>
      <xdr:rowOff>123597</xdr:rowOff>
    </xdr:to>
    <xdr:cxnSp macro="">
      <xdr:nvCxnSpPr>
        <xdr:cNvPr id="370" name="直線コネクタ 369">
          <a:extLst>
            <a:ext uri="{FF2B5EF4-FFF2-40B4-BE49-F238E27FC236}">
              <a16:creationId xmlns:a16="http://schemas.microsoft.com/office/drawing/2014/main" id="{3B52B055-3D39-4C51-BBC7-6D5D71CC8269}"/>
            </a:ext>
          </a:extLst>
        </xdr:cNvPr>
        <xdr:cNvCxnSpPr/>
      </xdr:nvCxnSpPr>
      <xdr:spPr>
        <a:xfrm flipV="1">
          <a:off x="6924040" y="14032688"/>
          <a:ext cx="78994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77826</xdr:rowOff>
    </xdr:from>
    <xdr:to>
      <xdr:col>36</xdr:col>
      <xdr:colOff>165100</xdr:colOff>
      <xdr:row>84</xdr:row>
      <xdr:rowOff>7976</xdr:rowOff>
    </xdr:to>
    <xdr:sp macro="" textlink="">
      <xdr:nvSpPr>
        <xdr:cNvPr id="371" name="楕円 370">
          <a:extLst>
            <a:ext uri="{FF2B5EF4-FFF2-40B4-BE49-F238E27FC236}">
              <a16:creationId xmlns:a16="http://schemas.microsoft.com/office/drawing/2014/main" id="{97BB41F4-551B-4292-8052-65DA4E5B2787}"/>
            </a:ext>
          </a:extLst>
        </xdr:cNvPr>
        <xdr:cNvSpPr/>
      </xdr:nvSpPr>
      <xdr:spPr>
        <a:xfrm>
          <a:off x="6098540" y="139919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123597</xdr:rowOff>
    </xdr:from>
    <xdr:to>
      <xdr:col>41</xdr:col>
      <xdr:colOff>50800</xdr:colOff>
      <xdr:row>83</xdr:row>
      <xdr:rowOff>128626</xdr:rowOff>
    </xdr:to>
    <xdr:cxnSp macro="">
      <xdr:nvCxnSpPr>
        <xdr:cNvPr id="372" name="直線コネクタ 371">
          <a:extLst>
            <a:ext uri="{FF2B5EF4-FFF2-40B4-BE49-F238E27FC236}">
              <a16:creationId xmlns:a16="http://schemas.microsoft.com/office/drawing/2014/main" id="{6834736F-DCAB-48FF-8DED-613BD3BD41F0}"/>
            </a:ext>
          </a:extLst>
        </xdr:cNvPr>
        <xdr:cNvCxnSpPr/>
      </xdr:nvCxnSpPr>
      <xdr:spPr>
        <a:xfrm flipV="1">
          <a:off x="6149340" y="14037717"/>
          <a:ext cx="7747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931</xdr:rowOff>
    </xdr:from>
    <xdr:ext cx="469744" cy="259045"/>
    <xdr:sp macro="" textlink="">
      <xdr:nvSpPr>
        <xdr:cNvPr id="373" name="n_1aveValue【公営住宅】&#10;一人当たり面積">
          <a:extLst>
            <a:ext uri="{FF2B5EF4-FFF2-40B4-BE49-F238E27FC236}">
              <a16:creationId xmlns:a16="http://schemas.microsoft.com/office/drawing/2014/main" id="{53C60314-57D7-4A89-89F2-0BE90ADF7394}"/>
            </a:ext>
          </a:extLst>
        </xdr:cNvPr>
        <xdr:cNvSpPr txBox="1"/>
      </xdr:nvSpPr>
      <xdr:spPr>
        <a:xfrm>
          <a:off x="8271587" y="14250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170096</xdr:rowOff>
    </xdr:from>
    <xdr:ext cx="469744" cy="259045"/>
    <xdr:sp macro="" textlink="">
      <xdr:nvSpPr>
        <xdr:cNvPr id="374" name="n_2aveValue【公営住宅】&#10;一人当たり面積">
          <a:extLst>
            <a:ext uri="{FF2B5EF4-FFF2-40B4-BE49-F238E27FC236}">
              <a16:creationId xmlns:a16="http://schemas.microsoft.com/office/drawing/2014/main" id="{63F95023-7CF8-4E39-BD0A-472862581BDC}"/>
            </a:ext>
          </a:extLst>
        </xdr:cNvPr>
        <xdr:cNvSpPr txBox="1"/>
      </xdr:nvSpPr>
      <xdr:spPr>
        <a:xfrm>
          <a:off x="7509587" y="14251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1846</xdr:rowOff>
    </xdr:from>
    <xdr:ext cx="469744" cy="259045"/>
    <xdr:sp macro="" textlink="">
      <xdr:nvSpPr>
        <xdr:cNvPr id="375" name="n_3aveValue【公営住宅】&#10;一人当たり面積">
          <a:extLst>
            <a:ext uri="{FF2B5EF4-FFF2-40B4-BE49-F238E27FC236}">
              <a16:creationId xmlns:a16="http://schemas.microsoft.com/office/drawing/2014/main" id="{34DD226E-809C-4293-937C-BE7FD0D422BC}"/>
            </a:ext>
          </a:extLst>
        </xdr:cNvPr>
        <xdr:cNvSpPr txBox="1"/>
      </xdr:nvSpPr>
      <xdr:spPr>
        <a:xfrm>
          <a:off x="6712027" y="14251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85513</xdr:rowOff>
    </xdr:from>
    <xdr:ext cx="469744" cy="259045"/>
    <xdr:sp macro="" textlink="">
      <xdr:nvSpPr>
        <xdr:cNvPr id="376" name="n_4aveValue【公営住宅】&#10;一人当たり面積">
          <a:extLst>
            <a:ext uri="{FF2B5EF4-FFF2-40B4-BE49-F238E27FC236}">
              <a16:creationId xmlns:a16="http://schemas.microsoft.com/office/drawing/2014/main" id="{9047A976-72D3-4DC8-998D-DEA8AB7E670B}"/>
            </a:ext>
          </a:extLst>
        </xdr:cNvPr>
        <xdr:cNvSpPr txBox="1"/>
      </xdr:nvSpPr>
      <xdr:spPr>
        <a:xfrm>
          <a:off x="5937327" y="14167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9872</xdr:rowOff>
    </xdr:from>
    <xdr:ext cx="469744" cy="259045"/>
    <xdr:sp macro="" textlink="">
      <xdr:nvSpPr>
        <xdr:cNvPr id="377" name="n_1mainValue【公営住宅】&#10;一人当たり面積">
          <a:extLst>
            <a:ext uri="{FF2B5EF4-FFF2-40B4-BE49-F238E27FC236}">
              <a16:creationId xmlns:a16="http://schemas.microsoft.com/office/drawing/2014/main" id="{A2A328CC-A3E8-47F0-897A-C3B67139C9BD}"/>
            </a:ext>
          </a:extLst>
        </xdr:cNvPr>
        <xdr:cNvSpPr txBox="1"/>
      </xdr:nvSpPr>
      <xdr:spPr>
        <a:xfrm>
          <a:off x="8271587" y="13756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14445</xdr:rowOff>
    </xdr:from>
    <xdr:ext cx="469744" cy="259045"/>
    <xdr:sp macro="" textlink="">
      <xdr:nvSpPr>
        <xdr:cNvPr id="378" name="n_2mainValue【公営住宅】&#10;一人当たり面積">
          <a:extLst>
            <a:ext uri="{FF2B5EF4-FFF2-40B4-BE49-F238E27FC236}">
              <a16:creationId xmlns:a16="http://schemas.microsoft.com/office/drawing/2014/main" id="{42953415-0A6C-4B12-AEA7-AB5158B17415}"/>
            </a:ext>
          </a:extLst>
        </xdr:cNvPr>
        <xdr:cNvSpPr txBox="1"/>
      </xdr:nvSpPr>
      <xdr:spPr>
        <a:xfrm>
          <a:off x="7509587" y="13760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19474</xdr:rowOff>
    </xdr:from>
    <xdr:ext cx="469744" cy="259045"/>
    <xdr:sp macro="" textlink="">
      <xdr:nvSpPr>
        <xdr:cNvPr id="379" name="n_3mainValue【公営住宅】&#10;一人当たり面積">
          <a:extLst>
            <a:ext uri="{FF2B5EF4-FFF2-40B4-BE49-F238E27FC236}">
              <a16:creationId xmlns:a16="http://schemas.microsoft.com/office/drawing/2014/main" id="{BDE6E52C-90EB-4A2E-A6FD-D88D99FEBDE0}"/>
            </a:ext>
          </a:extLst>
        </xdr:cNvPr>
        <xdr:cNvSpPr txBox="1"/>
      </xdr:nvSpPr>
      <xdr:spPr>
        <a:xfrm>
          <a:off x="6712027" y="13765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24503</xdr:rowOff>
    </xdr:from>
    <xdr:ext cx="469744" cy="259045"/>
    <xdr:sp macro="" textlink="">
      <xdr:nvSpPr>
        <xdr:cNvPr id="380" name="n_4mainValue【公営住宅】&#10;一人当たり面積">
          <a:extLst>
            <a:ext uri="{FF2B5EF4-FFF2-40B4-BE49-F238E27FC236}">
              <a16:creationId xmlns:a16="http://schemas.microsoft.com/office/drawing/2014/main" id="{8A35623F-D745-494D-8F17-AA771FAE0065}"/>
            </a:ext>
          </a:extLst>
        </xdr:cNvPr>
        <xdr:cNvSpPr txBox="1"/>
      </xdr:nvSpPr>
      <xdr:spPr>
        <a:xfrm>
          <a:off x="5937327" y="13770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AC8701BA-094E-4512-9A24-4E083808459A}"/>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71BAB3EA-1DC8-44E3-85E6-1EF5BE1FA415}"/>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614AEBE3-78C6-47A1-97E9-4EDC94847A36}"/>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CAEF6CED-A288-4338-98EB-49B42597D971}"/>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B4F55E13-0839-480C-A32B-D442BB5D1A94}"/>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86FF9EC2-07D9-4C19-8ADB-4767C546DF54}"/>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26825B20-A806-4C7D-AB71-52C2AA8B7742}"/>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015E6EBC-6ED4-421F-BBF1-20843408AF5B}"/>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3F6CDCFD-A311-4932-B5ED-6A0E44A67A02}"/>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4FF1200F-2DE8-4BF1-8C4F-83E4E8589377}"/>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F6C6C3FE-6EA6-44CF-9DDA-0721DF5101BE}"/>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a:extLst>
            <a:ext uri="{FF2B5EF4-FFF2-40B4-BE49-F238E27FC236}">
              <a16:creationId xmlns:a16="http://schemas.microsoft.com/office/drawing/2014/main" id="{CE1B98DD-9C52-4E0D-B488-D56014B2E21E}"/>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3" name="テキスト ボックス 392">
          <a:extLst>
            <a:ext uri="{FF2B5EF4-FFF2-40B4-BE49-F238E27FC236}">
              <a16:creationId xmlns:a16="http://schemas.microsoft.com/office/drawing/2014/main" id="{0C52EC0D-C9AC-4B69-A175-7B3778C0D5B6}"/>
            </a:ext>
          </a:extLst>
        </xdr:cNvPr>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a:extLst>
            <a:ext uri="{FF2B5EF4-FFF2-40B4-BE49-F238E27FC236}">
              <a16:creationId xmlns:a16="http://schemas.microsoft.com/office/drawing/2014/main" id="{DF801A10-2368-4F79-AB4D-E67EE160C99D}"/>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5" name="テキスト ボックス 394">
          <a:extLst>
            <a:ext uri="{FF2B5EF4-FFF2-40B4-BE49-F238E27FC236}">
              <a16:creationId xmlns:a16="http://schemas.microsoft.com/office/drawing/2014/main" id="{34E5D549-EBCB-49A8-887A-26EB72933BEF}"/>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a:extLst>
            <a:ext uri="{FF2B5EF4-FFF2-40B4-BE49-F238E27FC236}">
              <a16:creationId xmlns:a16="http://schemas.microsoft.com/office/drawing/2014/main" id="{458DEDD0-A211-48D3-8AEE-C6664E80C9FE}"/>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7" name="テキスト ボックス 396">
          <a:extLst>
            <a:ext uri="{FF2B5EF4-FFF2-40B4-BE49-F238E27FC236}">
              <a16:creationId xmlns:a16="http://schemas.microsoft.com/office/drawing/2014/main" id="{9CD7DD5C-72D1-4516-A8D2-CCE2B6E09B05}"/>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a:extLst>
            <a:ext uri="{FF2B5EF4-FFF2-40B4-BE49-F238E27FC236}">
              <a16:creationId xmlns:a16="http://schemas.microsoft.com/office/drawing/2014/main" id="{B576B2C7-C091-4D8B-88BD-FFE54F945553}"/>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9" name="テキスト ボックス 398">
          <a:extLst>
            <a:ext uri="{FF2B5EF4-FFF2-40B4-BE49-F238E27FC236}">
              <a16:creationId xmlns:a16="http://schemas.microsoft.com/office/drawing/2014/main" id="{5DD6FA66-44E9-425B-B4A6-7FEB3B14BC33}"/>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a:extLst>
            <a:ext uri="{FF2B5EF4-FFF2-40B4-BE49-F238E27FC236}">
              <a16:creationId xmlns:a16="http://schemas.microsoft.com/office/drawing/2014/main" id="{7471EBD2-46BD-4620-8FF5-82F86C6555BA}"/>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1" name="テキスト ボックス 400">
          <a:extLst>
            <a:ext uri="{FF2B5EF4-FFF2-40B4-BE49-F238E27FC236}">
              <a16:creationId xmlns:a16="http://schemas.microsoft.com/office/drawing/2014/main" id="{5E37695F-68AF-4F24-92BB-11DC9A6FE159}"/>
            </a:ext>
          </a:extLst>
        </xdr:cNvPr>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AB33C2E1-EB8A-4D21-98E6-36F51714D57A}"/>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3" name="テキスト ボックス 402">
          <a:extLst>
            <a:ext uri="{FF2B5EF4-FFF2-40B4-BE49-F238E27FC236}">
              <a16:creationId xmlns:a16="http://schemas.microsoft.com/office/drawing/2014/main" id="{C1482D78-C4F7-44E4-A65A-71DC483D4751}"/>
            </a:ext>
          </a:extLst>
        </xdr:cNvPr>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港湾・漁港】&#10;有形固定資産減価償却率グラフ枠">
          <a:extLst>
            <a:ext uri="{FF2B5EF4-FFF2-40B4-BE49-F238E27FC236}">
              <a16:creationId xmlns:a16="http://schemas.microsoft.com/office/drawing/2014/main" id="{1EEE6692-3B58-4C81-B160-F0E79748A53F}"/>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160020</xdr:rowOff>
    </xdr:from>
    <xdr:to>
      <xdr:col>24</xdr:col>
      <xdr:colOff>62865</xdr:colOff>
      <xdr:row>108</xdr:row>
      <xdr:rowOff>152400</xdr:rowOff>
    </xdr:to>
    <xdr:cxnSp macro="">
      <xdr:nvCxnSpPr>
        <xdr:cNvPr id="405" name="直線コネクタ 404">
          <a:extLst>
            <a:ext uri="{FF2B5EF4-FFF2-40B4-BE49-F238E27FC236}">
              <a16:creationId xmlns:a16="http://schemas.microsoft.com/office/drawing/2014/main" id="{72BBEF03-5E38-462F-849B-033CCDE230D0}"/>
            </a:ext>
          </a:extLst>
        </xdr:cNvPr>
        <xdr:cNvCxnSpPr/>
      </xdr:nvCxnSpPr>
      <xdr:spPr>
        <a:xfrm flipV="1">
          <a:off x="4086225" y="16924020"/>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406" name="【港湾・漁港】&#10;有形固定資産減価償却率最小値テキスト">
          <a:extLst>
            <a:ext uri="{FF2B5EF4-FFF2-40B4-BE49-F238E27FC236}">
              <a16:creationId xmlns:a16="http://schemas.microsoft.com/office/drawing/2014/main" id="{F3BC740D-130B-4250-B5B0-C24E4AA7B743}"/>
            </a:ext>
          </a:extLst>
        </xdr:cNvPr>
        <xdr:cNvSpPr txBox="1"/>
      </xdr:nvSpPr>
      <xdr:spPr>
        <a:xfrm>
          <a:off x="412496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7" name="直線コネクタ 406">
          <a:extLst>
            <a:ext uri="{FF2B5EF4-FFF2-40B4-BE49-F238E27FC236}">
              <a16:creationId xmlns:a16="http://schemas.microsoft.com/office/drawing/2014/main" id="{254D76E5-B3CE-42D0-BE3E-B6AC12656956}"/>
            </a:ext>
          </a:extLst>
        </xdr:cNvPr>
        <xdr:cNvCxnSpPr/>
      </xdr:nvCxnSpPr>
      <xdr:spPr>
        <a:xfrm>
          <a:off x="402082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106697</xdr:rowOff>
    </xdr:from>
    <xdr:ext cx="405111" cy="259045"/>
    <xdr:sp macro="" textlink="">
      <xdr:nvSpPr>
        <xdr:cNvPr id="408" name="【港湾・漁港】&#10;有形固定資産減価償却率最大値テキスト">
          <a:extLst>
            <a:ext uri="{FF2B5EF4-FFF2-40B4-BE49-F238E27FC236}">
              <a16:creationId xmlns:a16="http://schemas.microsoft.com/office/drawing/2014/main" id="{2B62CE49-2B2D-4E87-9A65-7EA0E54571D3}"/>
            </a:ext>
          </a:extLst>
        </xdr:cNvPr>
        <xdr:cNvSpPr txBox="1"/>
      </xdr:nvSpPr>
      <xdr:spPr>
        <a:xfrm>
          <a:off x="4124960" y="16703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160020</xdr:rowOff>
    </xdr:from>
    <xdr:to>
      <xdr:col>24</xdr:col>
      <xdr:colOff>152400</xdr:colOff>
      <xdr:row>100</xdr:row>
      <xdr:rowOff>160020</xdr:rowOff>
    </xdr:to>
    <xdr:cxnSp macro="">
      <xdr:nvCxnSpPr>
        <xdr:cNvPr id="409" name="直線コネクタ 408">
          <a:extLst>
            <a:ext uri="{FF2B5EF4-FFF2-40B4-BE49-F238E27FC236}">
              <a16:creationId xmlns:a16="http://schemas.microsoft.com/office/drawing/2014/main" id="{B8D50A06-4D76-4625-803D-778FA65DF8A7}"/>
            </a:ext>
          </a:extLst>
        </xdr:cNvPr>
        <xdr:cNvCxnSpPr/>
      </xdr:nvCxnSpPr>
      <xdr:spPr>
        <a:xfrm>
          <a:off x="4020820" y="16924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160038</xdr:rowOff>
    </xdr:from>
    <xdr:ext cx="405111" cy="259045"/>
    <xdr:sp macro="" textlink="">
      <xdr:nvSpPr>
        <xdr:cNvPr id="410" name="【港湾・漁港】&#10;有形固定資産減価償却率平均値テキスト">
          <a:extLst>
            <a:ext uri="{FF2B5EF4-FFF2-40B4-BE49-F238E27FC236}">
              <a16:creationId xmlns:a16="http://schemas.microsoft.com/office/drawing/2014/main" id="{D36211D2-E684-43F9-8965-6D7432548AE5}"/>
            </a:ext>
          </a:extLst>
        </xdr:cNvPr>
        <xdr:cNvSpPr txBox="1"/>
      </xdr:nvSpPr>
      <xdr:spPr>
        <a:xfrm>
          <a:off x="4124960" y="177622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10161</xdr:rowOff>
    </xdr:from>
    <xdr:to>
      <xdr:col>24</xdr:col>
      <xdr:colOff>114300</xdr:colOff>
      <xdr:row>106</xdr:row>
      <xdr:rowOff>111761</xdr:rowOff>
    </xdr:to>
    <xdr:sp macro="" textlink="">
      <xdr:nvSpPr>
        <xdr:cNvPr id="411" name="フローチャート: 判断 410">
          <a:extLst>
            <a:ext uri="{FF2B5EF4-FFF2-40B4-BE49-F238E27FC236}">
              <a16:creationId xmlns:a16="http://schemas.microsoft.com/office/drawing/2014/main" id="{A9AAD328-11EF-4631-8DAF-6468B420AB8F}"/>
            </a:ext>
          </a:extLst>
        </xdr:cNvPr>
        <xdr:cNvSpPr/>
      </xdr:nvSpPr>
      <xdr:spPr>
        <a:xfrm>
          <a:off x="4036060" y="17780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52070</xdr:rowOff>
    </xdr:from>
    <xdr:to>
      <xdr:col>20</xdr:col>
      <xdr:colOff>38100</xdr:colOff>
      <xdr:row>104</xdr:row>
      <xdr:rowOff>153670</xdr:rowOff>
    </xdr:to>
    <xdr:sp macro="" textlink="">
      <xdr:nvSpPr>
        <xdr:cNvPr id="412" name="フローチャート: 判断 411">
          <a:extLst>
            <a:ext uri="{FF2B5EF4-FFF2-40B4-BE49-F238E27FC236}">
              <a16:creationId xmlns:a16="http://schemas.microsoft.com/office/drawing/2014/main" id="{B0FD5964-490A-459C-A6D3-291E9D9F6F30}"/>
            </a:ext>
          </a:extLst>
        </xdr:cNvPr>
        <xdr:cNvSpPr/>
      </xdr:nvSpPr>
      <xdr:spPr>
        <a:xfrm>
          <a:off x="3312160" y="17486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31114</xdr:rowOff>
    </xdr:from>
    <xdr:to>
      <xdr:col>15</xdr:col>
      <xdr:colOff>101600</xdr:colOff>
      <xdr:row>104</xdr:row>
      <xdr:rowOff>132714</xdr:rowOff>
    </xdr:to>
    <xdr:sp macro="" textlink="">
      <xdr:nvSpPr>
        <xdr:cNvPr id="413" name="フローチャート: 判断 412">
          <a:extLst>
            <a:ext uri="{FF2B5EF4-FFF2-40B4-BE49-F238E27FC236}">
              <a16:creationId xmlns:a16="http://schemas.microsoft.com/office/drawing/2014/main" id="{3D774E40-8ABB-44E0-A6AF-53940238CDAE}"/>
            </a:ext>
          </a:extLst>
        </xdr:cNvPr>
        <xdr:cNvSpPr/>
      </xdr:nvSpPr>
      <xdr:spPr>
        <a:xfrm>
          <a:off x="2514600" y="17465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10161</xdr:rowOff>
    </xdr:from>
    <xdr:to>
      <xdr:col>10</xdr:col>
      <xdr:colOff>165100</xdr:colOff>
      <xdr:row>104</xdr:row>
      <xdr:rowOff>111761</xdr:rowOff>
    </xdr:to>
    <xdr:sp macro="" textlink="">
      <xdr:nvSpPr>
        <xdr:cNvPr id="414" name="フローチャート: 判断 413">
          <a:extLst>
            <a:ext uri="{FF2B5EF4-FFF2-40B4-BE49-F238E27FC236}">
              <a16:creationId xmlns:a16="http://schemas.microsoft.com/office/drawing/2014/main" id="{110BCFA8-ACD3-4808-A2EC-B284C2DF242C}"/>
            </a:ext>
          </a:extLst>
        </xdr:cNvPr>
        <xdr:cNvSpPr/>
      </xdr:nvSpPr>
      <xdr:spPr>
        <a:xfrm>
          <a:off x="1739900" y="17444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102</xdr:row>
      <xdr:rowOff>164464</xdr:rowOff>
    </xdr:from>
    <xdr:to>
      <xdr:col>6</xdr:col>
      <xdr:colOff>38100</xdr:colOff>
      <xdr:row>103</xdr:row>
      <xdr:rowOff>94614</xdr:rowOff>
    </xdr:to>
    <xdr:sp macro="" textlink="">
      <xdr:nvSpPr>
        <xdr:cNvPr id="415" name="フローチャート: 判断 414">
          <a:extLst>
            <a:ext uri="{FF2B5EF4-FFF2-40B4-BE49-F238E27FC236}">
              <a16:creationId xmlns:a16="http://schemas.microsoft.com/office/drawing/2014/main" id="{6ACD66A5-68BC-476E-A8F9-F4047B5D70CF}"/>
            </a:ext>
          </a:extLst>
        </xdr:cNvPr>
        <xdr:cNvSpPr/>
      </xdr:nvSpPr>
      <xdr:spPr>
        <a:xfrm>
          <a:off x="965200" y="1726374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D45ED4EB-4FA9-45B4-873E-314E5FB98636}"/>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A3EAACB2-72A2-4F61-94CC-B04633748D03}"/>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902913DE-9803-451B-A3D6-D44CC87A55ED}"/>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863EB508-0A53-4E38-8409-21C83485F02C}"/>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CA2A6264-B38B-489F-B548-1CFB47F27A72}"/>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73025</xdr:rowOff>
    </xdr:from>
    <xdr:to>
      <xdr:col>24</xdr:col>
      <xdr:colOff>114300</xdr:colOff>
      <xdr:row>104</xdr:row>
      <xdr:rowOff>3175</xdr:rowOff>
    </xdr:to>
    <xdr:sp macro="" textlink="">
      <xdr:nvSpPr>
        <xdr:cNvPr id="421" name="楕円 420">
          <a:extLst>
            <a:ext uri="{FF2B5EF4-FFF2-40B4-BE49-F238E27FC236}">
              <a16:creationId xmlns:a16="http://schemas.microsoft.com/office/drawing/2014/main" id="{7A5BF5F8-4FD4-4101-9E57-794BB18C466C}"/>
            </a:ext>
          </a:extLst>
        </xdr:cNvPr>
        <xdr:cNvSpPr/>
      </xdr:nvSpPr>
      <xdr:spPr>
        <a:xfrm>
          <a:off x="4036060" y="173399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95902</xdr:rowOff>
    </xdr:from>
    <xdr:ext cx="405111" cy="259045"/>
    <xdr:sp macro="" textlink="">
      <xdr:nvSpPr>
        <xdr:cNvPr id="422" name="【港湾・漁港】&#10;有形固定資産減価償却率該当値テキスト">
          <a:extLst>
            <a:ext uri="{FF2B5EF4-FFF2-40B4-BE49-F238E27FC236}">
              <a16:creationId xmlns:a16="http://schemas.microsoft.com/office/drawing/2014/main" id="{5B991D19-C1CF-42A0-9906-B3081FD030EC}"/>
            </a:ext>
          </a:extLst>
        </xdr:cNvPr>
        <xdr:cNvSpPr txBox="1"/>
      </xdr:nvSpPr>
      <xdr:spPr>
        <a:xfrm>
          <a:off x="4124960" y="1719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59689</xdr:rowOff>
    </xdr:from>
    <xdr:to>
      <xdr:col>20</xdr:col>
      <xdr:colOff>38100</xdr:colOff>
      <xdr:row>103</xdr:row>
      <xdr:rowOff>161289</xdr:rowOff>
    </xdr:to>
    <xdr:sp macro="" textlink="">
      <xdr:nvSpPr>
        <xdr:cNvPr id="423" name="楕円 422">
          <a:extLst>
            <a:ext uri="{FF2B5EF4-FFF2-40B4-BE49-F238E27FC236}">
              <a16:creationId xmlns:a16="http://schemas.microsoft.com/office/drawing/2014/main" id="{76EE0707-E9E8-4442-A1AF-BFC80DDC6630}"/>
            </a:ext>
          </a:extLst>
        </xdr:cNvPr>
        <xdr:cNvSpPr/>
      </xdr:nvSpPr>
      <xdr:spPr>
        <a:xfrm>
          <a:off x="3312160" y="1732660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110489</xdr:rowOff>
    </xdr:from>
    <xdr:to>
      <xdr:col>24</xdr:col>
      <xdr:colOff>63500</xdr:colOff>
      <xdr:row>103</xdr:row>
      <xdr:rowOff>123825</xdr:rowOff>
    </xdr:to>
    <xdr:cxnSp macro="">
      <xdr:nvCxnSpPr>
        <xdr:cNvPr id="424" name="直線コネクタ 423">
          <a:extLst>
            <a:ext uri="{FF2B5EF4-FFF2-40B4-BE49-F238E27FC236}">
              <a16:creationId xmlns:a16="http://schemas.microsoft.com/office/drawing/2014/main" id="{5D343F1F-E974-42D9-8612-02CF718A7759}"/>
            </a:ext>
          </a:extLst>
        </xdr:cNvPr>
        <xdr:cNvCxnSpPr/>
      </xdr:nvCxnSpPr>
      <xdr:spPr>
        <a:xfrm>
          <a:off x="3355340" y="17377409"/>
          <a:ext cx="73152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15875</xdr:rowOff>
    </xdr:from>
    <xdr:to>
      <xdr:col>15</xdr:col>
      <xdr:colOff>101600</xdr:colOff>
      <xdr:row>103</xdr:row>
      <xdr:rowOff>117475</xdr:rowOff>
    </xdr:to>
    <xdr:sp macro="" textlink="">
      <xdr:nvSpPr>
        <xdr:cNvPr id="425" name="楕円 424">
          <a:extLst>
            <a:ext uri="{FF2B5EF4-FFF2-40B4-BE49-F238E27FC236}">
              <a16:creationId xmlns:a16="http://schemas.microsoft.com/office/drawing/2014/main" id="{1CD5AEF2-345F-4E57-9937-4D33644245CB}"/>
            </a:ext>
          </a:extLst>
        </xdr:cNvPr>
        <xdr:cNvSpPr/>
      </xdr:nvSpPr>
      <xdr:spPr>
        <a:xfrm>
          <a:off x="2514600" y="17282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66675</xdr:rowOff>
    </xdr:from>
    <xdr:to>
      <xdr:col>19</xdr:col>
      <xdr:colOff>177800</xdr:colOff>
      <xdr:row>103</xdr:row>
      <xdr:rowOff>110489</xdr:rowOff>
    </xdr:to>
    <xdr:cxnSp macro="">
      <xdr:nvCxnSpPr>
        <xdr:cNvPr id="426" name="直線コネクタ 425">
          <a:extLst>
            <a:ext uri="{FF2B5EF4-FFF2-40B4-BE49-F238E27FC236}">
              <a16:creationId xmlns:a16="http://schemas.microsoft.com/office/drawing/2014/main" id="{457286C3-DBC0-4823-9E7E-1B6260B696CA}"/>
            </a:ext>
          </a:extLst>
        </xdr:cNvPr>
        <xdr:cNvCxnSpPr/>
      </xdr:nvCxnSpPr>
      <xdr:spPr>
        <a:xfrm>
          <a:off x="2565400" y="17333595"/>
          <a:ext cx="78994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143511</xdr:rowOff>
    </xdr:from>
    <xdr:to>
      <xdr:col>10</xdr:col>
      <xdr:colOff>165100</xdr:colOff>
      <xdr:row>103</xdr:row>
      <xdr:rowOff>73661</xdr:rowOff>
    </xdr:to>
    <xdr:sp macro="" textlink="">
      <xdr:nvSpPr>
        <xdr:cNvPr id="427" name="楕円 426">
          <a:extLst>
            <a:ext uri="{FF2B5EF4-FFF2-40B4-BE49-F238E27FC236}">
              <a16:creationId xmlns:a16="http://schemas.microsoft.com/office/drawing/2014/main" id="{02AA99EA-8007-4EFF-AA19-A7F41A856A5D}"/>
            </a:ext>
          </a:extLst>
        </xdr:cNvPr>
        <xdr:cNvSpPr/>
      </xdr:nvSpPr>
      <xdr:spPr>
        <a:xfrm>
          <a:off x="1739900" y="1724279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22861</xdr:rowOff>
    </xdr:from>
    <xdr:to>
      <xdr:col>15</xdr:col>
      <xdr:colOff>50800</xdr:colOff>
      <xdr:row>103</xdr:row>
      <xdr:rowOff>66675</xdr:rowOff>
    </xdr:to>
    <xdr:cxnSp macro="">
      <xdr:nvCxnSpPr>
        <xdr:cNvPr id="428" name="直線コネクタ 427">
          <a:extLst>
            <a:ext uri="{FF2B5EF4-FFF2-40B4-BE49-F238E27FC236}">
              <a16:creationId xmlns:a16="http://schemas.microsoft.com/office/drawing/2014/main" id="{563BB3E5-1169-4457-9A23-17B52BD6CD34}"/>
            </a:ext>
          </a:extLst>
        </xdr:cNvPr>
        <xdr:cNvCxnSpPr/>
      </xdr:nvCxnSpPr>
      <xdr:spPr>
        <a:xfrm>
          <a:off x="1790700" y="17289781"/>
          <a:ext cx="7747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166370</xdr:rowOff>
    </xdr:from>
    <xdr:to>
      <xdr:col>6</xdr:col>
      <xdr:colOff>38100</xdr:colOff>
      <xdr:row>103</xdr:row>
      <xdr:rowOff>96520</xdr:rowOff>
    </xdr:to>
    <xdr:sp macro="" textlink="">
      <xdr:nvSpPr>
        <xdr:cNvPr id="429" name="楕円 428">
          <a:extLst>
            <a:ext uri="{FF2B5EF4-FFF2-40B4-BE49-F238E27FC236}">
              <a16:creationId xmlns:a16="http://schemas.microsoft.com/office/drawing/2014/main" id="{6F38C28A-3FC7-4122-B078-88B050C061E7}"/>
            </a:ext>
          </a:extLst>
        </xdr:cNvPr>
        <xdr:cNvSpPr/>
      </xdr:nvSpPr>
      <xdr:spPr>
        <a:xfrm>
          <a:off x="965200" y="172656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22861</xdr:rowOff>
    </xdr:from>
    <xdr:to>
      <xdr:col>10</xdr:col>
      <xdr:colOff>114300</xdr:colOff>
      <xdr:row>103</xdr:row>
      <xdr:rowOff>45720</xdr:rowOff>
    </xdr:to>
    <xdr:cxnSp macro="">
      <xdr:nvCxnSpPr>
        <xdr:cNvPr id="430" name="直線コネクタ 429">
          <a:extLst>
            <a:ext uri="{FF2B5EF4-FFF2-40B4-BE49-F238E27FC236}">
              <a16:creationId xmlns:a16="http://schemas.microsoft.com/office/drawing/2014/main" id="{4DD49603-D94C-44B2-A714-B1C0C9E5E925}"/>
            </a:ext>
          </a:extLst>
        </xdr:cNvPr>
        <xdr:cNvCxnSpPr/>
      </xdr:nvCxnSpPr>
      <xdr:spPr>
        <a:xfrm flipV="1">
          <a:off x="1008380" y="17289781"/>
          <a:ext cx="78232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144797</xdr:rowOff>
    </xdr:from>
    <xdr:ext cx="405111" cy="259045"/>
    <xdr:sp macro="" textlink="">
      <xdr:nvSpPr>
        <xdr:cNvPr id="431" name="n_1aveValue【港湾・漁港】&#10;有形固定資産減価償却率">
          <a:extLst>
            <a:ext uri="{FF2B5EF4-FFF2-40B4-BE49-F238E27FC236}">
              <a16:creationId xmlns:a16="http://schemas.microsoft.com/office/drawing/2014/main" id="{56C5ABF9-742E-49D2-B060-7305E3430BA2}"/>
            </a:ext>
          </a:extLst>
        </xdr:cNvPr>
        <xdr:cNvSpPr txBox="1"/>
      </xdr:nvSpPr>
      <xdr:spPr>
        <a:xfrm>
          <a:off x="3170564" y="17579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123841</xdr:rowOff>
    </xdr:from>
    <xdr:ext cx="405111" cy="259045"/>
    <xdr:sp macro="" textlink="">
      <xdr:nvSpPr>
        <xdr:cNvPr id="432" name="n_2aveValue【港湾・漁港】&#10;有形固定資産減価償却率">
          <a:extLst>
            <a:ext uri="{FF2B5EF4-FFF2-40B4-BE49-F238E27FC236}">
              <a16:creationId xmlns:a16="http://schemas.microsoft.com/office/drawing/2014/main" id="{68184C7A-C444-4C87-9301-AB4D25031F59}"/>
            </a:ext>
          </a:extLst>
        </xdr:cNvPr>
        <xdr:cNvSpPr txBox="1"/>
      </xdr:nvSpPr>
      <xdr:spPr>
        <a:xfrm>
          <a:off x="2385704" y="17558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102888</xdr:rowOff>
    </xdr:from>
    <xdr:ext cx="405111" cy="259045"/>
    <xdr:sp macro="" textlink="">
      <xdr:nvSpPr>
        <xdr:cNvPr id="433" name="n_3aveValue【港湾・漁港】&#10;有形固定資産減価償却率">
          <a:extLst>
            <a:ext uri="{FF2B5EF4-FFF2-40B4-BE49-F238E27FC236}">
              <a16:creationId xmlns:a16="http://schemas.microsoft.com/office/drawing/2014/main" id="{F26B8C3B-BFC9-4B67-871D-BE7B720F144F}"/>
            </a:ext>
          </a:extLst>
        </xdr:cNvPr>
        <xdr:cNvSpPr txBox="1"/>
      </xdr:nvSpPr>
      <xdr:spPr>
        <a:xfrm>
          <a:off x="1611004" y="175374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111141</xdr:rowOff>
    </xdr:from>
    <xdr:ext cx="405111" cy="259045"/>
    <xdr:sp macro="" textlink="">
      <xdr:nvSpPr>
        <xdr:cNvPr id="434" name="n_4aveValue【港湾・漁港】&#10;有形固定資産減価償却率">
          <a:extLst>
            <a:ext uri="{FF2B5EF4-FFF2-40B4-BE49-F238E27FC236}">
              <a16:creationId xmlns:a16="http://schemas.microsoft.com/office/drawing/2014/main" id="{4855A910-6324-486C-9798-CD45107D9524}"/>
            </a:ext>
          </a:extLst>
        </xdr:cNvPr>
        <xdr:cNvSpPr txBox="1"/>
      </xdr:nvSpPr>
      <xdr:spPr>
        <a:xfrm>
          <a:off x="836304" y="170427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6366</xdr:rowOff>
    </xdr:from>
    <xdr:ext cx="405111" cy="259045"/>
    <xdr:sp macro="" textlink="">
      <xdr:nvSpPr>
        <xdr:cNvPr id="435" name="n_1mainValue【港湾・漁港】&#10;有形固定資産減価償却率">
          <a:extLst>
            <a:ext uri="{FF2B5EF4-FFF2-40B4-BE49-F238E27FC236}">
              <a16:creationId xmlns:a16="http://schemas.microsoft.com/office/drawing/2014/main" id="{7033E40E-C693-491D-9531-F27320B7C08D}"/>
            </a:ext>
          </a:extLst>
        </xdr:cNvPr>
        <xdr:cNvSpPr txBox="1"/>
      </xdr:nvSpPr>
      <xdr:spPr>
        <a:xfrm>
          <a:off x="3170564" y="17105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134002</xdr:rowOff>
    </xdr:from>
    <xdr:ext cx="405111" cy="259045"/>
    <xdr:sp macro="" textlink="">
      <xdr:nvSpPr>
        <xdr:cNvPr id="436" name="n_2mainValue【港湾・漁港】&#10;有形固定資産減価償却率">
          <a:extLst>
            <a:ext uri="{FF2B5EF4-FFF2-40B4-BE49-F238E27FC236}">
              <a16:creationId xmlns:a16="http://schemas.microsoft.com/office/drawing/2014/main" id="{53E2DD4A-8855-40B7-8398-B4CFB7F9C3F7}"/>
            </a:ext>
          </a:extLst>
        </xdr:cNvPr>
        <xdr:cNvSpPr txBox="1"/>
      </xdr:nvSpPr>
      <xdr:spPr>
        <a:xfrm>
          <a:off x="2385704" y="17065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90188</xdr:rowOff>
    </xdr:from>
    <xdr:ext cx="405111" cy="259045"/>
    <xdr:sp macro="" textlink="">
      <xdr:nvSpPr>
        <xdr:cNvPr id="437" name="n_3mainValue【港湾・漁港】&#10;有形固定資産減価償却率">
          <a:extLst>
            <a:ext uri="{FF2B5EF4-FFF2-40B4-BE49-F238E27FC236}">
              <a16:creationId xmlns:a16="http://schemas.microsoft.com/office/drawing/2014/main" id="{7B440254-284D-470C-9773-0875670D82CE}"/>
            </a:ext>
          </a:extLst>
        </xdr:cNvPr>
        <xdr:cNvSpPr txBox="1"/>
      </xdr:nvSpPr>
      <xdr:spPr>
        <a:xfrm>
          <a:off x="1611004" y="17021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87647</xdr:rowOff>
    </xdr:from>
    <xdr:ext cx="405111" cy="259045"/>
    <xdr:sp macro="" textlink="">
      <xdr:nvSpPr>
        <xdr:cNvPr id="438" name="n_4mainValue【港湾・漁港】&#10;有形固定資産減価償却率">
          <a:extLst>
            <a:ext uri="{FF2B5EF4-FFF2-40B4-BE49-F238E27FC236}">
              <a16:creationId xmlns:a16="http://schemas.microsoft.com/office/drawing/2014/main" id="{F2E8A81A-B7BD-4178-A011-2826D44EF727}"/>
            </a:ext>
          </a:extLst>
        </xdr:cNvPr>
        <xdr:cNvSpPr txBox="1"/>
      </xdr:nvSpPr>
      <xdr:spPr>
        <a:xfrm>
          <a:off x="836304" y="17354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959B8118-17A1-4385-8976-7E19FD6452DA}"/>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493F46EE-2909-4643-A2AE-F307C0CC01B1}"/>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C60A6447-606E-4A64-B254-D26E08E759D3}"/>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F4705529-DD68-4EC8-A73B-31B066F3EA6D}"/>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E81D6EC2-00AB-4921-8F4D-CC59F95CCAA2}"/>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25D104E8-E0CA-45BF-8BD4-92FB7DF7379D}"/>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4E6F7531-E9A8-4A3E-AAEB-FE6CE800E168}"/>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ED402E52-0089-4C0E-A542-12CAAF440158}"/>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FEDF13DA-E025-4DA5-B0DE-5E2CBC891518}"/>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63D15107-66B5-4044-9E5A-16F5A9C71049}"/>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9" name="直線コネクタ 448">
          <a:extLst>
            <a:ext uri="{FF2B5EF4-FFF2-40B4-BE49-F238E27FC236}">
              <a16:creationId xmlns:a16="http://schemas.microsoft.com/office/drawing/2014/main" id="{DE080A8F-9006-4C1D-A88C-47DC24E75BA7}"/>
            </a:ext>
          </a:extLst>
        </xdr:cNvPr>
        <xdr:cNvCxnSpPr/>
      </xdr:nvCxnSpPr>
      <xdr:spPr>
        <a:xfrm>
          <a:off x="5826760" y="18181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50" name="テキスト ボックス 449">
          <a:extLst>
            <a:ext uri="{FF2B5EF4-FFF2-40B4-BE49-F238E27FC236}">
              <a16:creationId xmlns:a16="http://schemas.microsoft.com/office/drawing/2014/main" id="{DD301711-8252-4D95-817F-D65FE0740EDE}"/>
            </a:ext>
          </a:extLst>
        </xdr:cNvPr>
        <xdr:cNvSpPr txBox="1"/>
      </xdr:nvSpPr>
      <xdr:spPr>
        <a:xfrm>
          <a:off x="5600834" y="180429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1" name="直線コネクタ 450">
          <a:extLst>
            <a:ext uri="{FF2B5EF4-FFF2-40B4-BE49-F238E27FC236}">
              <a16:creationId xmlns:a16="http://schemas.microsoft.com/office/drawing/2014/main" id="{F248110B-2A77-4FDF-ADCA-84B08857BF5F}"/>
            </a:ext>
          </a:extLst>
        </xdr:cNvPr>
        <xdr:cNvCxnSpPr/>
      </xdr:nvCxnSpPr>
      <xdr:spPr>
        <a:xfrm>
          <a:off x="5826760" y="177355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162577</xdr:rowOff>
    </xdr:from>
    <xdr:ext cx="595419" cy="259045"/>
    <xdr:sp macro="" textlink="">
      <xdr:nvSpPr>
        <xdr:cNvPr id="452" name="テキスト ボックス 451">
          <a:extLst>
            <a:ext uri="{FF2B5EF4-FFF2-40B4-BE49-F238E27FC236}">
              <a16:creationId xmlns:a16="http://schemas.microsoft.com/office/drawing/2014/main" id="{1E1B6C32-B49E-4FB4-9A8F-6FD7379506A5}"/>
            </a:ext>
          </a:extLst>
        </xdr:cNvPr>
        <xdr:cNvSpPr txBox="1"/>
      </xdr:nvSpPr>
      <xdr:spPr>
        <a:xfrm>
          <a:off x="5299921" y="175971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3" name="直線コネクタ 452">
          <a:extLst>
            <a:ext uri="{FF2B5EF4-FFF2-40B4-BE49-F238E27FC236}">
              <a16:creationId xmlns:a16="http://schemas.microsoft.com/office/drawing/2014/main" id="{6F6A478D-91BD-4DF0-802F-A5FEE3D20075}"/>
            </a:ext>
          </a:extLst>
        </xdr:cNvPr>
        <xdr:cNvCxnSpPr/>
      </xdr:nvCxnSpPr>
      <xdr:spPr>
        <a:xfrm>
          <a:off x="5826760" y="172859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48277</xdr:rowOff>
    </xdr:from>
    <xdr:ext cx="595419" cy="259045"/>
    <xdr:sp macro="" textlink="">
      <xdr:nvSpPr>
        <xdr:cNvPr id="454" name="テキスト ボックス 453">
          <a:extLst>
            <a:ext uri="{FF2B5EF4-FFF2-40B4-BE49-F238E27FC236}">
              <a16:creationId xmlns:a16="http://schemas.microsoft.com/office/drawing/2014/main" id="{48BFD1F3-AD50-40E8-83F1-6ED464261AC2}"/>
            </a:ext>
          </a:extLst>
        </xdr:cNvPr>
        <xdr:cNvSpPr txBox="1"/>
      </xdr:nvSpPr>
      <xdr:spPr>
        <a:xfrm>
          <a:off x="5299921" y="171475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5" name="直線コネクタ 454">
          <a:extLst>
            <a:ext uri="{FF2B5EF4-FFF2-40B4-BE49-F238E27FC236}">
              <a16:creationId xmlns:a16="http://schemas.microsoft.com/office/drawing/2014/main" id="{2B3B634D-872D-40A2-AE4B-6CAD57796AE1}"/>
            </a:ext>
          </a:extLst>
        </xdr:cNvPr>
        <xdr:cNvCxnSpPr/>
      </xdr:nvCxnSpPr>
      <xdr:spPr>
        <a:xfrm>
          <a:off x="5826760" y="16840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105427</xdr:rowOff>
    </xdr:from>
    <xdr:ext cx="595419" cy="259045"/>
    <xdr:sp macro="" textlink="">
      <xdr:nvSpPr>
        <xdr:cNvPr id="456" name="テキスト ボックス 455">
          <a:extLst>
            <a:ext uri="{FF2B5EF4-FFF2-40B4-BE49-F238E27FC236}">
              <a16:creationId xmlns:a16="http://schemas.microsoft.com/office/drawing/2014/main" id="{0C553923-3066-4A44-82A7-02445CB1687B}"/>
            </a:ext>
          </a:extLst>
        </xdr:cNvPr>
        <xdr:cNvSpPr txBox="1"/>
      </xdr:nvSpPr>
      <xdr:spPr>
        <a:xfrm>
          <a:off x="5299921" y="167017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56017725-F87F-4679-9EBA-1C57D7C55799}"/>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8" name="テキスト ボックス 457">
          <a:extLst>
            <a:ext uri="{FF2B5EF4-FFF2-40B4-BE49-F238E27FC236}">
              <a16:creationId xmlns:a16="http://schemas.microsoft.com/office/drawing/2014/main" id="{62027F8B-C45A-44AD-A0F0-774695B6581E}"/>
            </a:ext>
          </a:extLst>
        </xdr:cNvPr>
        <xdr:cNvSpPr txBox="1"/>
      </xdr:nvSpPr>
      <xdr:spPr>
        <a:xfrm>
          <a:off x="5299921" y="162560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港湾・漁港】&#10;一人当たり有形固定資産（償却資産）額グラフ枠">
          <a:extLst>
            <a:ext uri="{FF2B5EF4-FFF2-40B4-BE49-F238E27FC236}">
              <a16:creationId xmlns:a16="http://schemas.microsoft.com/office/drawing/2014/main" id="{8DCCBED7-DD2C-4865-9059-9A6BF833464B}"/>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81769</xdr:rowOff>
    </xdr:from>
    <xdr:to>
      <xdr:col>54</xdr:col>
      <xdr:colOff>189865</xdr:colOff>
      <xdr:row>108</xdr:row>
      <xdr:rowOff>75823</xdr:rowOff>
    </xdr:to>
    <xdr:cxnSp macro="">
      <xdr:nvCxnSpPr>
        <xdr:cNvPr id="460" name="直線コネクタ 459">
          <a:extLst>
            <a:ext uri="{FF2B5EF4-FFF2-40B4-BE49-F238E27FC236}">
              <a16:creationId xmlns:a16="http://schemas.microsoft.com/office/drawing/2014/main" id="{637CE6D6-5963-4C33-861F-64EE03E7580F}"/>
            </a:ext>
          </a:extLst>
        </xdr:cNvPr>
        <xdr:cNvCxnSpPr/>
      </xdr:nvCxnSpPr>
      <xdr:spPr>
        <a:xfrm flipV="1">
          <a:off x="9219565" y="16845769"/>
          <a:ext cx="0" cy="13351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79650</xdr:rowOff>
    </xdr:from>
    <xdr:ext cx="378565" cy="259045"/>
    <xdr:sp macro="" textlink="">
      <xdr:nvSpPr>
        <xdr:cNvPr id="461" name="【港湾・漁港】&#10;一人当たり有形固定資産（償却資産）額最小値テキスト">
          <a:extLst>
            <a:ext uri="{FF2B5EF4-FFF2-40B4-BE49-F238E27FC236}">
              <a16:creationId xmlns:a16="http://schemas.microsoft.com/office/drawing/2014/main" id="{5F1BB2E3-A7AF-4213-94A0-1019C27AD283}"/>
            </a:ext>
          </a:extLst>
        </xdr:cNvPr>
        <xdr:cNvSpPr txBox="1"/>
      </xdr:nvSpPr>
      <xdr:spPr>
        <a:xfrm>
          <a:off x="9258300" y="181847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75823</xdr:rowOff>
    </xdr:from>
    <xdr:to>
      <xdr:col>55</xdr:col>
      <xdr:colOff>88900</xdr:colOff>
      <xdr:row>108</xdr:row>
      <xdr:rowOff>75823</xdr:rowOff>
    </xdr:to>
    <xdr:cxnSp macro="">
      <xdr:nvCxnSpPr>
        <xdr:cNvPr id="462" name="直線コネクタ 461">
          <a:extLst>
            <a:ext uri="{FF2B5EF4-FFF2-40B4-BE49-F238E27FC236}">
              <a16:creationId xmlns:a16="http://schemas.microsoft.com/office/drawing/2014/main" id="{FB924652-2C31-45EB-884B-32D89DBC35B9}"/>
            </a:ext>
          </a:extLst>
        </xdr:cNvPr>
        <xdr:cNvCxnSpPr/>
      </xdr:nvCxnSpPr>
      <xdr:spPr>
        <a:xfrm>
          <a:off x="9154160" y="1818094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28446</xdr:rowOff>
    </xdr:from>
    <xdr:ext cx="599010" cy="259045"/>
    <xdr:sp macro="" textlink="">
      <xdr:nvSpPr>
        <xdr:cNvPr id="463" name="【港湾・漁港】&#10;一人当たり有形固定資産（償却資産）額最大値テキスト">
          <a:extLst>
            <a:ext uri="{FF2B5EF4-FFF2-40B4-BE49-F238E27FC236}">
              <a16:creationId xmlns:a16="http://schemas.microsoft.com/office/drawing/2014/main" id="{5FE0D2B8-FAA7-442C-B2E2-3A6733130AA6}"/>
            </a:ext>
          </a:extLst>
        </xdr:cNvPr>
        <xdr:cNvSpPr txBox="1"/>
      </xdr:nvSpPr>
      <xdr:spPr>
        <a:xfrm>
          <a:off x="9258300" y="16624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597,564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81769</xdr:rowOff>
    </xdr:from>
    <xdr:to>
      <xdr:col>55</xdr:col>
      <xdr:colOff>88900</xdr:colOff>
      <xdr:row>100</xdr:row>
      <xdr:rowOff>81769</xdr:rowOff>
    </xdr:to>
    <xdr:cxnSp macro="">
      <xdr:nvCxnSpPr>
        <xdr:cNvPr id="464" name="直線コネクタ 463">
          <a:extLst>
            <a:ext uri="{FF2B5EF4-FFF2-40B4-BE49-F238E27FC236}">
              <a16:creationId xmlns:a16="http://schemas.microsoft.com/office/drawing/2014/main" id="{657956DF-C51D-42E1-840E-2299A7FF1660}"/>
            </a:ext>
          </a:extLst>
        </xdr:cNvPr>
        <xdr:cNvCxnSpPr/>
      </xdr:nvCxnSpPr>
      <xdr:spPr>
        <a:xfrm>
          <a:off x="9154160" y="1684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167057</xdr:rowOff>
    </xdr:from>
    <xdr:ext cx="534377" cy="259045"/>
    <xdr:sp macro="" textlink="">
      <xdr:nvSpPr>
        <xdr:cNvPr id="465" name="【港湾・漁港】&#10;一人当たり有形固定資産（償却資産）額平均値テキスト">
          <a:extLst>
            <a:ext uri="{FF2B5EF4-FFF2-40B4-BE49-F238E27FC236}">
              <a16:creationId xmlns:a16="http://schemas.microsoft.com/office/drawing/2014/main" id="{27E11BFA-3DF3-4F0D-B5B3-FC885CC48FF0}"/>
            </a:ext>
          </a:extLst>
        </xdr:cNvPr>
        <xdr:cNvSpPr txBox="1"/>
      </xdr:nvSpPr>
      <xdr:spPr>
        <a:xfrm>
          <a:off x="9258300" y="177692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144180</xdr:rowOff>
    </xdr:from>
    <xdr:to>
      <xdr:col>55</xdr:col>
      <xdr:colOff>50800</xdr:colOff>
      <xdr:row>107</xdr:row>
      <xdr:rowOff>74330</xdr:rowOff>
    </xdr:to>
    <xdr:sp macro="" textlink="">
      <xdr:nvSpPr>
        <xdr:cNvPr id="466" name="フローチャート: 判断 465">
          <a:extLst>
            <a:ext uri="{FF2B5EF4-FFF2-40B4-BE49-F238E27FC236}">
              <a16:creationId xmlns:a16="http://schemas.microsoft.com/office/drawing/2014/main" id="{056E1E58-3770-4BAA-8688-E1C79C5F61D3}"/>
            </a:ext>
          </a:extLst>
        </xdr:cNvPr>
        <xdr:cNvSpPr/>
      </xdr:nvSpPr>
      <xdr:spPr>
        <a:xfrm>
          <a:off x="9192260" y="179140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90165</xdr:rowOff>
    </xdr:from>
    <xdr:to>
      <xdr:col>50</xdr:col>
      <xdr:colOff>165100</xdr:colOff>
      <xdr:row>108</xdr:row>
      <xdr:rowOff>20315</xdr:rowOff>
    </xdr:to>
    <xdr:sp macro="" textlink="">
      <xdr:nvSpPr>
        <xdr:cNvPr id="467" name="フローチャート: 判断 466">
          <a:extLst>
            <a:ext uri="{FF2B5EF4-FFF2-40B4-BE49-F238E27FC236}">
              <a16:creationId xmlns:a16="http://schemas.microsoft.com/office/drawing/2014/main" id="{877844DB-346E-44E8-916B-451830C16F18}"/>
            </a:ext>
          </a:extLst>
        </xdr:cNvPr>
        <xdr:cNvSpPr/>
      </xdr:nvSpPr>
      <xdr:spPr>
        <a:xfrm>
          <a:off x="8445500" y="180276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91822</xdr:rowOff>
    </xdr:from>
    <xdr:to>
      <xdr:col>46</xdr:col>
      <xdr:colOff>38100</xdr:colOff>
      <xdr:row>108</xdr:row>
      <xdr:rowOff>21972</xdr:rowOff>
    </xdr:to>
    <xdr:sp macro="" textlink="">
      <xdr:nvSpPr>
        <xdr:cNvPr id="468" name="フローチャート: 判断 467">
          <a:extLst>
            <a:ext uri="{FF2B5EF4-FFF2-40B4-BE49-F238E27FC236}">
              <a16:creationId xmlns:a16="http://schemas.microsoft.com/office/drawing/2014/main" id="{103F649C-F6E1-4E00-8F82-B6F9AB4F0588}"/>
            </a:ext>
          </a:extLst>
        </xdr:cNvPr>
        <xdr:cNvSpPr/>
      </xdr:nvSpPr>
      <xdr:spPr>
        <a:xfrm>
          <a:off x="7670800" y="1802930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93831</xdr:rowOff>
    </xdr:from>
    <xdr:to>
      <xdr:col>41</xdr:col>
      <xdr:colOff>101600</xdr:colOff>
      <xdr:row>108</xdr:row>
      <xdr:rowOff>23981</xdr:rowOff>
    </xdr:to>
    <xdr:sp macro="" textlink="">
      <xdr:nvSpPr>
        <xdr:cNvPr id="469" name="フローチャート: 判断 468">
          <a:extLst>
            <a:ext uri="{FF2B5EF4-FFF2-40B4-BE49-F238E27FC236}">
              <a16:creationId xmlns:a16="http://schemas.microsoft.com/office/drawing/2014/main" id="{3AB4FC08-946F-4959-8BA1-3B2C4C5C989E}"/>
            </a:ext>
          </a:extLst>
        </xdr:cNvPr>
        <xdr:cNvSpPr/>
      </xdr:nvSpPr>
      <xdr:spPr>
        <a:xfrm>
          <a:off x="6873240" y="1803131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140929</xdr:rowOff>
    </xdr:from>
    <xdr:to>
      <xdr:col>36</xdr:col>
      <xdr:colOff>165100</xdr:colOff>
      <xdr:row>108</xdr:row>
      <xdr:rowOff>71079</xdr:rowOff>
    </xdr:to>
    <xdr:sp macro="" textlink="">
      <xdr:nvSpPr>
        <xdr:cNvPr id="470" name="フローチャート: 判断 469">
          <a:extLst>
            <a:ext uri="{FF2B5EF4-FFF2-40B4-BE49-F238E27FC236}">
              <a16:creationId xmlns:a16="http://schemas.microsoft.com/office/drawing/2014/main" id="{83B8F724-E36E-4470-8095-810A49F38CD9}"/>
            </a:ext>
          </a:extLst>
        </xdr:cNvPr>
        <xdr:cNvSpPr/>
      </xdr:nvSpPr>
      <xdr:spPr>
        <a:xfrm>
          <a:off x="6098540" y="1807840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5AAE6CBF-5326-4D3B-8683-DC26C01F7EB5}"/>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ED9D444C-E8DE-4413-A10E-CDADEDF0EAE8}"/>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8548D80F-EEBF-465C-9417-C232344FA0FE}"/>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DF29501D-11FC-4346-8137-7BF37CAEBF71}"/>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F5ADE8BD-916D-485D-94B0-6444FA8C217A}"/>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143280</xdr:rowOff>
    </xdr:from>
    <xdr:to>
      <xdr:col>55</xdr:col>
      <xdr:colOff>50800</xdr:colOff>
      <xdr:row>108</xdr:row>
      <xdr:rowOff>73430</xdr:rowOff>
    </xdr:to>
    <xdr:sp macro="" textlink="">
      <xdr:nvSpPr>
        <xdr:cNvPr id="476" name="楕円 475">
          <a:extLst>
            <a:ext uri="{FF2B5EF4-FFF2-40B4-BE49-F238E27FC236}">
              <a16:creationId xmlns:a16="http://schemas.microsoft.com/office/drawing/2014/main" id="{C0DA4F8D-48BD-41E2-9DB4-37CC3C65C393}"/>
            </a:ext>
          </a:extLst>
        </xdr:cNvPr>
        <xdr:cNvSpPr/>
      </xdr:nvSpPr>
      <xdr:spPr>
        <a:xfrm>
          <a:off x="9192260" y="180807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58207</xdr:rowOff>
    </xdr:from>
    <xdr:ext cx="534377" cy="259045"/>
    <xdr:sp macro="" textlink="">
      <xdr:nvSpPr>
        <xdr:cNvPr id="477" name="【港湾・漁港】&#10;一人当たり有形固定資産（償却資産）額該当値テキスト">
          <a:extLst>
            <a:ext uri="{FF2B5EF4-FFF2-40B4-BE49-F238E27FC236}">
              <a16:creationId xmlns:a16="http://schemas.microsoft.com/office/drawing/2014/main" id="{5518E749-C692-4322-864F-9E8ADDAF3B27}"/>
            </a:ext>
          </a:extLst>
        </xdr:cNvPr>
        <xdr:cNvSpPr txBox="1"/>
      </xdr:nvSpPr>
      <xdr:spPr>
        <a:xfrm>
          <a:off x="9258300" y="17995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141926</xdr:rowOff>
    </xdr:from>
    <xdr:to>
      <xdr:col>50</xdr:col>
      <xdr:colOff>165100</xdr:colOff>
      <xdr:row>108</xdr:row>
      <xdr:rowOff>72076</xdr:rowOff>
    </xdr:to>
    <xdr:sp macro="" textlink="">
      <xdr:nvSpPr>
        <xdr:cNvPr id="478" name="楕円 477">
          <a:extLst>
            <a:ext uri="{FF2B5EF4-FFF2-40B4-BE49-F238E27FC236}">
              <a16:creationId xmlns:a16="http://schemas.microsoft.com/office/drawing/2014/main" id="{3B501D0C-3219-4F7C-95C3-96BCFBCE9ECA}"/>
            </a:ext>
          </a:extLst>
        </xdr:cNvPr>
        <xdr:cNvSpPr/>
      </xdr:nvSpPr>
      <xdr:spPr>
        <a:xfrm>
          <a:off x="8445500" y="180794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21276</xdr:rowOff>
    </xdr:from>
    <xdr:to>
      <xdr:col>55</xdr:col>
      <xdr:colOff>0</xdr:colOff>
      <xdr:row>108</xdr:row>
      <xdr:rowOff>22630</xdr:rowOff>
    </xdr:to>
    <xdr:cxnSp macro="">
      <xdr:nvCxnSpPr>
        <xdr:cNvPr id="479" name="直線コネクタ 478">
          <a:extLst>
            <a:ext uri="{FF2B5EF4-FFF2-40B4-BE49-F238E27FC236}">
              <a16:creationId xmlns:a16="http://schemas.microsoft.com/office/drawing/2014/main" id="{711CAF9D-2F3E-4E8F-928F-F518E5F921B2}"/>
            </a:ext>
          </a:extLst>
        </xdr:cNvPr>
        <xdr:cNvCxnSpPr/>
      </xdr:nvCxnSpPr>
      <xdr:spPr>
        <a:xfrm>
          <a:off x="8496300" y="18126396"/>
          <a:ext cx="723900" cy="1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142522</xdr:rowOff>
    </xdr:from>
    <xdr:to>
      <xdr:col>46</xdr:col>
      <xdr:colOff>38100</xdr:colOff>
      <xdr:row>108</xdr:row>
      <xdr:rowOff>72672</xdr:rowOff>
    </xdr:to>
    <xdr:sp macro="" textlink="">
      <xdr:nvSpPr>
        <xdr:cNvPr id="480" name="楕円 479">
          <a:extLst>
            <a:ext uri="{FF2B5EF4-FFF2-40B4-BE49-F238E27FC236}">
              <a16:creationId xmlns:a16="http://schemas.microsoft.com/office/drawing/2014/main" id="{C94CA351-26DA-4060-95C7-CF96C316322F}"/>
            </a:ext>
          </a:extLst>
        </xdr:cNvPr>
        <xdr:cNvSpPr/>
      </xdr:nvSpPr>
      <xdr:spPr>
        <a:xfrm>
          <a:off x="7670800" y="1808000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21276</xdr:rowOff>
    </xdr:from>
    <xdr:to>
      <xdr:col>50</xdr:col>
      <xdr:colOff>114300</xdr:colOff>
      <xdr:row>108</xdr:row>
      <xdr:rowOff>21872</xdr:rowOff>
    </xdr:to>
    <xdr:cxnSp macro="">
      <xdr:nvCxnSpPr>
        <xdr:cNvPr id="481" name="直線コネクタ 480">
          <a:extLst>
            <a:ext uri="{FF2B5EF4-FFF2-40B4-BE49-F238E27FC236}">
              <a16:creationId xmlns:a16="http://schemas.microsoft.com/office/drawing/2014/main" id="{81EF9555-1869-4FC1-AF59-4AE911BCBF53}"/>
            </a:ext>
          </a:extLst>
        </xdr:cNvPr>
        <xdr:cNvCxnSpPr/>
      </xdr:nvCxnSpPr>
      <xdr:spPr>
        <a:xfrm flipV="1">
          <a:off x="7713980" y="18126396"/>
          <a:ext cx="782320" cy="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143143</xdr:rowOff>
    </xdr:from>
    <xdr:to>
      <xdr:col>41</xdr:col>
      <xdr:colOff>101600</xdr:colOff>
      <xdr:row>108</xdr:row>
      <xdr:rowOff>73293</xdr:rowOff>
    </xdr:to>
    <xdr:sp macro="" textlink="">
      <xdr:nvSpPr>
        <xdr:cNvPr id="482" name="楕円 481">
          <a:extLst>
            <a:ext uri="{FF2B5EF4-FFF2-40B4-BE49-F238E27FC236}">
              <a16:creationId xmlns:a16="http://schemas.microsoft.com/office/drawing/2014/main" id="{80D04AE6-882B-443C-8098-E407FED86471}"/>
            </a:ext>
          </a:extLst>
        </xdr:cNvPr>
        <xdr:cNvSpPr/>
      </xdr:nvSpPr>
      <xdr:spPr>
        <a:xfrm>
          <a:off x="6873240" y="180806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21872</xdr:rowOff>
    </xdr:from>
    <xdr:to>
      <xdr:col>45</xdr:col>
      <xdr:colOff>177800</xdr:colOff>
      <xdr:row>108</xdr:row>
      <xdr:rowOff>22493</xdr:rowOff>
    </xdr:to>
    <xdr:cxnSp macro="">
      <xdr:nvCxnSpPr>
        <xdr:cNvPr id="483" name="直線コネクタ 482">
          <a:extLst>
            <a:ext uri="{FF2B5EF4-FFF2-40B4-BE49-F238E27FC236}">
              <a16:creationId xmlns:a16="http://schemas.microsoft.com/office/drawing/2014/main" id="{DD5E028A-3F2A-43CC-9B5A-1476F947A7C2}"/>
            </a:ext>
          </a:extLst>
        </xdr:cNvPr>
        <xdr:cNvCxnSpPr/>
      </xdr:nvCxnSpPr>
      <xdr:spPr>
        <a:xfrm flipV="1">
          <a:off x="6924040" y="18126992"/>
          <a:ext cx="789940" cy="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147363</xdr:rowOff>
    </xdr:from>
    <xdr:to>
      <xdr:col>36</xdr:col>
      <xdr:colOff>165100</xdr:colOff>
      <xdr:row>108</xdr:row>
      <xdr:rowOff>77513</xdr:rowOff>
    </xdr:to>
    <xdr:sp macro="" textlink="">
      <xdr:nvSpPr>
        <xdr:cNvPr id="484" name="楕円 483">
          <a:extLst>
            <a:ext uri="{FF2B5EF4-FFF2-40B4-BE49-F238E27FC236}">
              <a16:creationId xmlns:a16="http://schemas.microsoft.com/office/drawing/2014/main" id="{7F3BB631-A620-4657-9388-4E968FA7BD8C}"/>
            </a:ext>
          </a:extLst>
        </xdr:cNvPr>
        <xdr:cNvSpPr/>
      </xdr:nvSpPr>
      <xdr:spPr>
        <a:xfrm>
          <a:off x="6098540" y="180848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22493</xdr:rowOff>
    </xdr:from>
    <xdr:to>
      <xdr:col>41</xdr:col>
      <xdr:colOff>50800</xdr:colOff>
      <xdr:row>108</xdr:row>
      <xdr:rowOff>26713</xdr:rowOff>
    </xdr:to>
    <xdr:cxnSp macro="">
      <xdr:nvCxnSpPr>
        <xdr:cNvPr id="485" name="直線コネクタ 484">
          <a:extLst>
            <a:ext uri="{FF2B5EF4-FFF2-40B4-BE49-F238E27FC236}">
              <a16:creationId xmlns:a16="http://schemas.microsoft.com/office/drawing/2014/main" id="{B9995E3F-1E87-481F-9F6F-CB1B15F611E7}"/>
            </a:ext>
          </a:extLst>
        </xdr:cNvPr>
        <xdr:cNvCxnSpPr/>
      </xdr:nvCxnSpPr>
      <xdr:spPr>
        <a:xfrm flipV="1">
          <a:off x="6149340" y="18127613"/>
          <a:ext cx="774700" cy="4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106</xdr:row>
      <xdr:rowOff>36842</xdr:rowOff>
    </xdr:from>
    <xdr:ext cx="534377" cy="259045"/>
    <xdr:sp macro="" textlink="">
      <xdr:nvSpPr>
        <xdr:cNvPr id="486" name="n_1aveValue【港湾・漁港】&#10;一人当たり有形固定資産（償却資産）額">
          <a:extLst>
            <a:ext uri="{FF2B5EF4-FFF2-40B4-BE49-F238E27FC236}">
              <a16:creationId xmlns:a16="http://schemas.microsoft.com/office/drawing/2014/main" id="{DFA9E127-8EEE-493F-96B8-3BEC1A96F5A2}"/>
            </a:ext>
          </a:extLst>
        </xdr:cNvPr>
        <xdr:cNvSpPr txBox="1"/>
      </xdr:nvSpPr>
      <xdr:spPr>
        <a:xfrm>
          <a:off x="8239271" y="17806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106</xdr:row>
      <xdr:rowOff>38499</xdr:rowOff>
    </xdr:from>
    <xdr:ext cx="534377" cy="259045"/>
    <xdr:sp macro="" textlink="">
      <xdr:nvSpPr>
        <xdr:cNvPr id="487" name="n_2aveValue【港湾・漁港】&#10;一人当たり有形固定資産（償却資産）額">
          <a:extLst>
            <a:ext uri="{FF2B5EF4-FFF2-40B4-BE49-F238E27FC236}">
              <a16:creationId xmlns:a16="http://schemas.microsoft.com/office/drawing/2014/main" id="{52963ACA-27C3-4E95-B8F3-8249D69C90E1}"/>
            </a:ext>
          </a:extLst>
        </xdr:cNvPr>
        <xdr:cNvSpPr txBox="1"/>
      </xdr:nvSpPr>
      <xdr:spPr>
        <a:xfrm>
          <a:off x="7477271" y="17808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106</xdr:row>
      <xdr:rowOff>40508</xdr:rowOff>
    </xdr:from>
    <xdr:ext cx="534377" cy="259045"/>
    <xdr:sp macro="" textlink="">
      <xdr:nvSpPr>
        <xdr:cNvPr id="488" name="n_3aveValue【港湾・漁港】&#10;一人当たり有形固定資産（償却資産）額">
          <a:extLst>
            <a:ext uri="{FF2B5EF4-FFF2-40B4-BE49-F238E27FC236}">
              <a16:creationId xmlns:a16="http://schemas.microsoft.com/office/drawing/2014/main" id="{1800F4D9-4AA7-4172-8D8C-27EED9778CCD}"/>
            </a:ext>
          </a:extLst>
        </xdr:cNvPr>
        <xdr:cNvSpPr txBox="1"/>
      </xdr:nvSpPr>
      <xdr:spPr>
        <a:xfrm>
          <a:off x="6702571" y="17810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106</xdr:row>
      <xdr:rowOff>87606</xdr:rowOff>
    </xdr:from>
    <xdr:ext cx="534377" cy="259045"/>
    <xdr:sp macro="" textlink="">
      <xdr:nvSpPr>
        <xdr:cNvPr id="489" name="n_4aveValue【港湾・漁港】&#10;一人当たり有形固定資産（償却資産）額">
          <a:extLst>
            <a:ext uri="{FF2B5EF4-FFF2-40B4-BE49-F238E27FC236}">
              <a16:creationId xmlns:a16="http://schemas.microsoft.com/office/drawing/2014/main" id="{E0E93C90-7C00-4285-9FB2-4E4D9F177914}"/>
            </a:ext>
          </a:extLst>
        </xdr:cNvPr>
        <xdr:cNvSpPr txBox="1"/>
      </xdr:nvSpPr>
      <xdr:spPr>
        <a:xfrm>
          <a:off x="5905011" y="17857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108</xdr:row>
      <xdr:rowOff>63203</xdr:rowOff>
    </xdr:from>
    <xdr:ext cx="534377" cy="259045"/>
    <xdr:sp macro="" textlink="">
      <xdr:nvSpPr>
        <xdr:cNvPr id="490" name="n_1mainValue【港湾・漁港】&#10;一人当たり有形固定資産（償却資産）額">
          <a:extLst>
            <a:ext uri="{FF2B5EF4-FFF2-40B4-BE49-F238E27FC236}">
              <a16:creationId xmlns:a16="http://schemas.microsoft.com/office/drawing/2014/main" id="{0084CA34-67BC-4D77-AC54-B25C44A9F4DB}"/>
            </a:ext>
          </a:extLst>
        </xdr:cNvPr>
        <xdr:cNvSpPr txBox="1"/>
      </xdr:nvSpPr>
      <xdr:spPr>
        <a:xfrm>
          <a:off x="8239271" y="18168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108</xdr:row>
      <xdr:rowOff>63799</xdr:rowOff>
    </xdr:from>
    <xdr:ext cx="534377" cy="259045"/>
    <xdr:sp macro="" textlink="">
      <xdr:nvSpPr>
        <xdr:cNvPr id="491" name="n_2mainValue【港湾・漁港】&#10;一人当たり有形固定資産（償却資産）額">
          <a:extLst>
            <a:ext uri="{FF2B5EF4-FFF2-40B4-BE49-F238E27FC236}">
              <a16:creationId xmlns:a16="http://schemas.microsoft.com/office/drawing/2014/main" id="{61CE8DDE-240E-4248-8C25-C7E12006DB9F}"/>
            </a:ext>
          </a:extLst>
        </xdr:cNvPr>
        <xdr:cNvSpPr txBox="1"/>
      </xdr:nvSpPr>
      <xdr:spPr>
        <a:xfrm>
          <a:off x="7477271" y="1816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108</xdr:row>
      <xdr:rowOff>64420</xdr:rowOff>
    </xdr:from>
    <xdr:ext cx="534377" cy="259045"/>
    <xdr:sp macro="" textlink="">
      <xdr:nvSpPr>
        <xdr:cNvPr id="492" name="n_3mainValue【港湾・漁港】&#10;一人当たり有形固定資産（償却資産）額">
          <a:extLst>
            <a:ext uri="{FF2B5EF4-FFF2-40B4-BE49-F238E27FC236}">
              <a16:creationId xmlns:a16="http://schemas.microsoft.com/office/drawing/2014/main" id="{3C668393-2F79-4AF0-AE3F-33839189685B}"/>
            </a:ext>
          </a:extLst>
        </xdr:cNvPr>
        <xdr:cNvSpPr txBox="1"/>
      </xdr:nvSpPr>
      <xdr:spPr>
        <a:xfrm>
          <a:off x="6702571" y="18169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108</xdr:row>
      <xdr:rowOff>68640</xdr:rowOff>
    </xdr:from>
    <xdr:ext cx="534377" cy="259045"/>
    <xdr:sp macro="" textlink="">
      <xdr:nvSpPr>
        <xdr:cNvPr id="493" name="n_4mainValue【港湾・漁港】&#10;一人当たり有形固定資産（償却資産）額">
          <a:extLst>
            <a:ext uri="{FF2B5EF4-FFF2-40B4-BE49-F238E27FC236}">
              <a16:creationId xmlns:a16="http://schemas.microsoft.com/office/drawing/2014/main" id="{3DCD6F4F-C641-4587-9FAE-D7516601AC86}"/>
            </a:ext>
          </a:extLst>
        </xdr:cNvPr>
        <xdr:cNvSpPr txBox="1"/>
      </xdr:nvSpPr>
      <xdr:spPr>
        <a:xfrm>
          <a:off x="5905011" y="18173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B46DAC41-265E-45B5-B470-3E8BBBC3F48D}"/>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38BD400D-6834-412B-A917-AC4DA8464D6A}"/>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7C2D6B67-9B36-4B8E-9307-6372F8CC1DA9}"/>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D03395E7-CF24-42E5-A4AD-4721E923E69D}"/>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EC4CB501-898C-427C-9312-7D528F2F69EF}"/>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89EA66EC-7A7B-46A3-ABB9-8CDFA543F2E2}"/>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24F8DD6B-5F72-4DFE-AF86-9966CE94F0FF}"/>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A4D1F2E9-5BF9-44B6-86E0-095B2F5126CB}"/>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619D4A65-8D98-4518-9839-10A67CAA5ED2}"/>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13703959-3B23-48C8-AF10-6B47209F8AB5}"/>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938CAA80-62E6-48CD-A108-1D209C6F8E22}"/>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133350</xdr:rowOff>
    </xdr:from>
    <xdr:to>
      <xdr:col>89</xdr:col>
      <xdr:colOff>177800</xdr:colOff>
      <xdr:row>42</xdr:row>
      <xdr:rowOff>133350</xdr:rowOff>
    </xdr:to>
    <xdr:cxnSp macro="">
      <xdr:nvCxnSpPr>
        <xdr:cNvPr id="505" name="直線コネクタ 504">
          <a:extLst>
            <a:ext uri="{FF2B5EF4-FFF2-40B4-BE49-F238E27FC236}">
              <a16:creationId xmlns:a16="http://schemas.microsoft.com/office/drawing/2014/main" id="{26B01039-241E-48CB-BE9E-4252D09AF23E}"/>
            </a:ext>
          </a:extLst>
        </xdr:cNvPr>
        <xdr:cNvCxnSpPr/>
      </xdr:nvCxnSpPr>
      <xdr:spPr>
        <a:xfrm>
          <a:off x="10960100" y="71742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162577</xdr:rowOff>
    </xdr:from>
    <xdr:ext cx="403059" cy="259045"/>
    <xdr:sp macro="" textlink="">
      <xdr:nvSpPr>
        <xdr:cNvPr id="506" name="テキスト ボックス 505">
          <a:extLst>
            <a:ext uri="{FF2B5EF4-FFF2-40B4-BE49-F238E27FC236}">
              <a16:creationId xmlns:a16="http://schemas.microsoft.com/office/drawing/2014/main" id="{809D64C4-73C5-46DC-84EA-B3724E6288CB}"/>
            </a:ext>
          </a:extLst>
        </xdr:cNvPr>
        <xdr:cNvSpPr txBox="1"/>
      </xdr:nvSpPr>
      <xdr:spPr>
        <a:xfrm>
          <a:off x="10602761" y="70358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19050</xdr:rowOff>
    </xdr:from>
    <xdr:to>
      <xdr:col>89</xdr:col>
      <xdr:colOff>177800</xdr:colOff>
      <xdr:row>41</xdr:row>
      <xdr:rowOff>19050</xdr:rowOff>
    </xdr:to>
    <xdr:cxnSp macro="">
      <xdr:nvCxnSpPr>
        <xdr:cNvPr id="507" name="直線コネクタ 506">
          <a:extLst>
            <a:ext uri="{FF2B5EF4-FFF2-40B4-BE49-F238E27FC236}">
              <a16:creationId xmlns:a16="http://schemas.microsoft.com/office/drawing/2014/main" id="{95F381F9-0802-4AE2-A6BE-2B97BC9D7B39}"/>
            </a:ext>
          </a:extLst>
        </xdr:cNvPr>
        <xdr:cNvCxnSpPr/>
      </xdr:nvCxnSpPr>
      <xdr:spPr>
        <a:xfrm>
          <a:off x="10960100" y="68922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48277</xdr:rowOff>
    </xdr:from>
    <xdr:ext cx="403059" cy="259045"/>
    <xdr:sp macro="" textlink="">
      <xdr:nvSpPr>
        <xdr:cNvPr id="508" name="テキスト ボックス 507">
          <a:extLst>
            <a:ext uri="{FF2B5EF4-FFF2-40B4-BE49-F238E27FC236}">
              <a16:creationId xmlns:a16="http://schemas.microsoft.com/office/drawing/2014/main" id="{D865EDAF-CF94-41CB-84B9-5AA4CE85260A}"/>
            </a:ext>
          </a:extLst>
        </xdr:cNvPr>
        <xdr:cNvSpPr txBox="1"/>
      </xdr:nvSpPr>
      <xdr:spPr>
        <a:xfrm>
          <a:off x="10602761" y="6753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76200</xdr:rowOff>
    </xdr:from>
    <xdr:to>
      <xdr:col>89</xdr:col>
      <xdr:colOff>177800</xdr:colOff>
      <xdr:row>39</xdr:row>
      <xdr:rowOff>76200</xdr:rowOff>
    </xdr:to>
    <xdr:cxnSp macro="">
      <xdr:nvCxnSpPr>
        <xdr:cNvPr id="509" name="直線コネクタ 508">
          <a:extLst>
            <a:ext uri="{FF2B5EF4-FFF2-40B4-BE49-F238E27FC236}">
              <a16:creationId xmlns:a16="http://schemas.microsoft.com/office/drawing/2014/main" id="{6F8D4AE2-EDFD-4474-97F9-CEA81BF93B64}"/>
            </a:ext>
          </a:extLst>
        </xdr:cNvPr>
        <xdr:cNvCxnSpPr/>
      </xdr:nvCxnSpPr>
      <xdr:spPr>
        <a:xfrm>
          <a:off x="10960100" y="6614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105427</xdr:rowOff>
    </xdr:from>
    <xdr:ext cx="403059" cy="259045"/>
    <xdr:sp macro="" textlink="">
      <xdr:nvSpPr>
        <xdr:cNvPr id="510" name="テキスト ボックス 509">
          <a:extLst>
            <a:ext uri="{FF2B5EF4-FFF2-40B4-BE49-F238E27FC236}">
              <a16:creationId xmlns:a16="http://schemas.microsoft.com/office/drawing/2014/main" id="{13E4C6BF-BE95-4345-9087-504E12D007FC}"/>
            </a:ext>
          </a:extLst>
        </xdr:cNvPr>
        <xdr:cNvSpPr txBox="1"/>
      </xdr:nvSpPr>
      <xdr:spPr>
        <a:xfrm>
          <a:off x="10602761" y="64757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11" name="直線コネクタ 510">
          <a:extLst>
            <a:ext uri="{FF2B5EF4-FFF2-40B4-BE49-F238E27FC236}">
              <a16:creationId xmlns:a16="http://schemas.microsoft.com/office/drawing/2014/main" id="{0B3D4649-F728-41A1-BA6C-82C68FC1BA15}"/>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2" name="テキスト ボックス 511">
          <a:extLst>
            <a:ext uri="{FF2B5EF4-FFF2-40B4-BE49-F238E27FC236}">
              <a16:creationId xmlns:a16="http://schemas.microsoft.com/office/drawing/2014/main" id="{6911C212-F36A-427E-A1A5-51E394FB44D7}"/>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19050</xdr:rowOff>
    </xdr:from>
    <xdr:to>
      <xdr:col>89</xdr:col>
      <xdr:colOff>177800</xdr:colOff>
      <xdr:row>36</xdr:row>
      <xdr:rowOff>19050</xdr:rowOff>
    </xdr:to>
    <xdr:cxnSp macro="">
      <xdr:nvCxnSpPr>
        <xdr:cNvPr id="513" name="直線コネクタ 512">
          <a:extLst>
            <a:ext uri="{FF2B5EF4-FFF2-40B4-BE49-F238E27FC236}">
              <a16:creationId xmlns:a16="http://schemas.microsoft.com/office/drawing/2014/main" id="{E276FAD0-4303-42C4-B793-6058F75FE3B3}"/>
            </a:ext>
          </a:extLst>
        </xdr:cNvPr>
        <xdr:cNvCxnSpPr/>
      </xdr:nvCxnSpPr>
      <xdr:spPr>
        <a:xfrm>
          <a:off x="10960100" y="6054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48277</xdr:rowOff>
    </xdr:from>
    <xdr:ext cx="403059" cy="259045"/>
    <xdr:sp macro="" textlink="">
      <xdr:nvSpPr>
        <xdr:cNvPr id="514" name="テキスト ボックス 513">
          <a:extLst>
            <a:ext uri="{FF2B5EF4-FFF2-40B4-BE49-F238E27FC236}">
              <a16:creationId xmlns:a16="http://schemas.microsoft.com/office/drawing/2014/main" id="{A2A7B032-C9EA-4C92-AC5C-B39341BC6DA8}"/>
            </a:ext>
          </a:extLst>
        </xdr:cNvPr>
        <xdr:cNvSpPr txBox="1"/>
      </xdr:nvSpPr>
      <xdr:spPr>
        <a:xfrm>
          <a:off x="10602761" y="5915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76200</xdr:rowOff>
    </xdr:from>
    <xdr:to>
      <xdr:col>89</xdr:col>
      <xdr:colOff>177800</xdr:colOff>
      <xdr:row>34</xdr:row>
      <xdr:rowOff>76200</xdr:rowOff>
    </xdr:to>
    <xdr:cxnSp macro="">
      <xdr:nvCxnSpPr>
        <xdr:cNvPr id="515" name="直線コネクタ 514">
          <a:extLst>
            <a:ext uri="{FF2B5EF4-FFF2-40B4-BE49-F238E27FC236}">
              <a16:creationId xmlns:a16="http://schemas.microsoft.com/office/drawing/2014/main" id="{F70E7064-AF3C-4C29-93E6-17F0585E7A38}"/>
            </a:ext>
          </a:extLst>
        </xdr:cNvPr>
        <xdr:cNvCxnSpPr/>
      </xdr:nvCxnSpPr>
      <xdr:spPr>
        <a:xfrm>
          <a:off x="10960100" y="5775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33</xdr:row>
      <xdr:rowOff>105427</xdr:rowOff>
    </xdr:from>
    <xdr:ext cx="403059" cy="259045"/>
    <xdr:sp macro="" textlink="">
      <xdr:nvSpPr>
        <xdr:cNvPr id="516" name="テキスト ボックス 515">
          <a:extLst>
            <a:ext uri="{FF2B5EF4-FFF2-40B4-BE49-F238E27FC236}">
              <a16:creationId xmlns:a16="http://schemas.microsoft.com/office/drawing/2014/main" id="{2D54B31B-2BEC-40E6-8913-8A720298C09C}"/>
            </a:ext>
          </a:extLst>
        </xdr:cNvPr>
        <xdr:cNvSpPr txBox="1"/>
      </xdr:nvSpPr>
      <xdr:spPr>
        <a:xfrm>
          <a:off x="10602761" y="5637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133350</xdr:rowOff>
    </xdr:from>
    <xdr:to>
      <xdr:col>89</xdr:col>
      <xdr:colOff>177800</xdr:colOff>
      <xdr:row>32</xdr:row>
      <xdr:rowOff>133350</xdr:rowOff>
    </xdr:to>
    <xdr:cxnSp macro="">
      <xdr:nvCxnSpPr>
        <xdr:cNvPr id="517" name="直線コネクタ 516">
          <a:extLst>
            <a:ext uri="{FF2B5EF4-FFF2-40B4-BE49-F238E27FC236}">
              <a16:creationId xmlns:a16="http://schemas.microsoft.com/office/drawing/2014/main" id="{DD340611-6582-4BBC-B98F-C41E20596290}"/>
            </a:ext>
          </a:extLst>
        </xdr:cNvPr>
        <xdr:cNvCxnSpPr/>
      </xdr:nvCxnSpPr>
      <xdr:spPr>
        <a:xfrm>
          <a:off x="10960100" y="5497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31</xdr:row>
      <xdr:rowOff>162577</xdr:rowOff>
    </xdr:from>
    <xdr:ext cx="403059" cy="259045"/>
    <xdr:sp macro="" textlink="">
      <xdr:nvSpPr>
        <xdr:cNvPr id="518" name="テキスト ボックス 517">
          <a:extLst>
            <a:ext uri="{FF2B5EF4-FFF2-40B4-BE49-F238E27FC236}">
              <a16:creationId xmlns:a16="http://schemas.microsoft.com/office/drawing/2014/main" id="{17575B77-59D1-4A48-A55E-187405F5EDBA}"/>
            </a:ext>
          </a:extLst>
        </xdr:cNvPr>
        <xdr:cNvSpPr txBox="1"/>
      </xdr:nvSpPr>
      <xdr:spPr>
        <a:xfrm>
          <a:off x="10602761" y="5359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9" name="直線コネクタ 518">
          <a:extLst>
            <a:ext uri="{FF2B5EF4-FFF2-40B4-BE49-F238E27FC236}">
              <a16:creationId xmlns:a16="http://schemas.microsoft.com/office/drawing/2014/main" id="{FE2C3B4E-D098-471C-97B5-0A99AE93D6EC}"/>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20" name="テキスト ボックス 519">
          <a:extLst>
            <a:ext uri="{FF2B5EF4-FFF2-40B4-BE49-F238E27FC236}">
              <a16:creationId xmlns:a16="http://schemas.microsoft.com/office/drawing/2014/main" id="{38E6709C-7EDC-480E-98F2-EC189DD886F6}"/>
            </a:ext>
          </a:extLst>
        </xdr:cNvPr>
        <xdr:cNvSpPr txBox="1"/>
      </xdr:nvSpPr>
      <xdr:spPr>
        <a:xfrm>
          <a:off x="1060276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21" name="【認定こども園・幼稚園・保育所】&#10;有形固定資産減価償却率グラフ枠">
          <a:extLst>
            <a:ext uri="{FF2B5EF4-FFF2-40B4-BE49-F238E27FC236}">
              <a16:creationId xmlns:a16="http://schemas.microsoft.com/office/drawing/2014/main" id="{F7B392A1-3E2D-4A8E-ACA8-977D020AFEF3}"/>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124778</xdr:rowOff>
    </xdr:from>
    <xdr:to>
      <xdr:col>85</xdr:col>
      <xdr:colOff>126364</xdr:colOff>
      <xdr:row>41</xdr:row>
      <xdr:rowOff>150495</xdr:rowOff>
    </xdr:to>
    <xdr:cxnSp macro="">
      <xdr:nvCxnSpPr>
        <xdr:cNvPr id="522" name="直線コネクタ 521">
          <a:extLst>
            <a:ext uri="{FF2B5EF4-FFF2-40B4-BE49-F238E27FC236}">
              <a16:creationId xmlns:a16="http://schemas.microsoft.com/office/drawing/2014/main" id="{C30E600E-C568-4C29-93AC-2C50F159A3AF}"/>
            </a:ext>
          </a:extLst>
        </xdr:cNvPr>
        <xdr:cNvCxnSpPr/>
      </xdr:nvCxnSpPr>
      <xdr:spPr>
        <a:xfrm flipV="1">
          <a:off x="14375764" y="5656898"/>
          <a:ext cx="0" cy="1366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154322</xdr:rowOff>
    </xdr:from>
    <xdr:ext cx="405111" cy="259045"/>
    <xdr:sp macro="" textlink="">
      <xdr:nvSpPr>
        <xdr:cNvPr id="523" name="【認定こども園・幼稚園・保育所】&#10;有形固定資産減価償却率最小値テキスト">
          <a:extLst>
            <a:ext uri="{FF2B5EF4-FFF2-40B4-BE49-F238E27FC236}">
              <a16:creationId xmlns:a16="http://schemas.microsoft.com/office/drawing/2014/main" id="{F93FCACC-B27F-49E8-B889-5AA1229837E8}"/>
            </a:ext>
          </a:extLst>
        </xdr:cNvPr>
        <xdr:cNvSpPr txBox="1"/>
      </xdr:nvSpPr>
      <xdr:spPr>
        <a:xfrm>
          <a:off x="14414500" y="7027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150495</xdr:rowOff>
    </xdr:from>
    <xdr:to>
      <xdr:col>86</xdr:col>
      <xdr:colOff>25400</xdr:colOff>
      <xdr:row>41</xdr:row>
      <xdr:rowOff>150495</xdr:rowOff>
    </xdr:to>
    <xdr:cxnSp macro="">
      <xdr:nvCxnSpPr>
        <xdr:cNvPr id="524" name="直線コネクタ 523">
          <a:extLst>
            <a:ext uri="{FF2B5EF4-FFF2-40B4-BE49-F238E27FC236}">
              <a16:creationId xmlns:a16="http://schemas.microsoft.com/office/drawing/2014/main" id="{B3979230-3126-4BEE-AC8A-B39A61008C01}"/>
            </a:ext>
          </a:extLst>
        </xdr:cNvPr>
        <xdr:cNvCxnSpPr/>
      </xdr:nvCxnSpPr>
      <xdr:spPr>
        <a:xfrm>
          <a:off x="14287500" y="70237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71455</xdr:rowOff>
    </xdr:from>
    <xdr:ext cx="405111" cy="259045"/>
    <xdr:sp macro="" textlink="">
      <xdr:nvSpPr>
        <xdr:cNvPr id="525" name="【認定こども園・幼稚園・保育所】&#10;有形固定資産減価償却率最大値テキスト">
          <a:extLst>
            <a:ext uri="{FF2B5EF4-FFF2-40B4-BE49-F238E27FC236}">
              <a16:creationId xmlns:a16="http://schemas.microsoft.com/office/drawing/2014/main" id="{458717D5-8BF0-4DEF-A418-030D7039CEC7}"/>
            </a:ext>
          </a:extLst>
        </xdr:cNvPr>
        <xdr:cNvSpPr txBox="1"/>
      </xdr:nvSpPr>
      <xdr:spPr>
        <a:xfrm>
          <a:off x="14414500" y="5435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124778</xdr:rowOff>
    </xdr:from>
    <xdr:to>
      <xdr:col>86</xdr:col>
      <xdr:colOff>25400</xdr:colOff>
      <xdr:row>33</xdr:row>
      <xdr:rowOff>124778</xdr:rowOff>
    </xdr:to>
    <xdr:cxnSp macro="">
      <xdr:nvCxnSpPr>
        <xdr:cNvPr id="526" name="直線コネクタ 525">
          <a:extLst>
            <a:ext uri="{FF2B5EF4-FFF2-40B4-BE49-F238E27FC236}">
              <a16:creationId xmlns:a16="http://schemas.microsoft.com/office/drawing/2014/main" id="{FF78334D-E019-4229-90F7-6AA8867D295F}"/>
            </a:ext>
          </a:extLst>
        </xdr:cNvPr>
        <xdr:cNvCxnSpPr/>
      </xdr:nvCxnSpPr>
      <xdr:spPr>
        <a:xfrm>
          <a:off x="14287500" y="56568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82567</xdr:rowOff>
    </xdr:from>
    <xdr:ext cx="405111" cy="259045"/>
    <xdr:sp macro="" textlink="">
      <xdr:nvSpPr>
        <xdr:cNvPr id="527" name="【認定こども園・幼稚園・保育所】&#10;有形固定資産減価償却率平均値テキスト">
          <a:extLst>
            <a:ext uri="{FF2B5EF4-FFF2-40B4-BE49-F238E27FC236}">
              <a16:creationId xmlns:a16="http://schemas.microsoft.com/office/drawing/2014/main" id="{BD498B79-224E-4228-99B5-D2167EBF0A15}"/>
            </a:ext>
          </a:extLst>
        </xdr:cNvPr>
        <xdr:cNvSpPr txBox="1"/>
      </xdr:nvSpPr>
      <xdr:spPr>
        <a:xfrm>
          <a:off x="14414500" y="61176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59690</xdr:rowOff>
    </xdr:from>
    <xdr:to>
      <xdr:col>85</xdr:col>
      <xdr:colOff>177800</xdr:colOff>
      <xdr:row>37</xdr:row>
      <xdr:rowOff>161290</xdr:rowOff>
    </xdr:to>
    <xdr:sp macro="" textlink="">
      <xdr:nvSpPr>
        <xdr:cNvPr id="528" name="フローチャート: 判断 527">
          <a:extLst>
            <a:ext uri="{FF2B5EF4-FFF2-40B4-BE49-F238E27FC236}">
              <a16:creationId xmlns:a16="http://schemas.microsoft.com/office/drawing/2014/main" id="{085B4B8B-382C-4974-AAC8-56F6DDF55652}"/>
            </a:ext>
          </a:extLst>
        </xdr:cNvPr>
        <xdr:cNvSpPr/>
      </xdr:nvSpPr>
      <xdr:spPr>
        <a:xfrm>
          <a:off x="14325600" y="626237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119697</xdr:rowOff>
    </xdr:from>
    <xdr:to>
      <xdr:col>81</xdr:col>
      <xdr:colOff>101600</xdr:colOff>
      <xdr:row>38</xdr:row>
      <xdr:rowOff>49847</xdr:rowOff>
    </xdr:to>
    <xdr:sp macro="" textlink="">
      <xdr:nvSpPr>
        <xdr:cNvPr id="529" name="フローチャート: 判断 528">
          <a:extLst>
            <a:ext uri="{FF2B5EF4-FFF2-40B4-BE49-F238E27FC236}">
              <a16:creationId xmlns:a16="http://schemas.microsoft.com/office/drawing/2014/main" id="{326D519F-40D4-459A-8E25-F88D14A0BE2D}"/>
            </a:ext>
          </a:extLst>
        </xdr:cNvPr>
        <xdr:cNvSpPr/>
      </xdr:nvSpPr>
      <xdr:spPr>
        <a:xfrm>
          <a:off x="13578840" y="63223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119697</xdr:rowOff>
    </xdr:from>
    <xdr:to>
      <xdr:col>76</xdr:col>
      <xdr:colOff>165100</xdr:colOff>
      <xdr:row>38</xdr:row>
      <xdr:rowOff>49847</xdr:rowOff>
    </xdr:to>
    <xdr:sp macro="" textlink="">
      <xdr:nvSpPr>
        <xdr:cNvPr id="530" name="フローチャート: 判断 529">
          <a:extLst>
            <a:ext uri="{FF2B5EF4-FFF2-40B4-BE49-F238E27FC236}">
              <a16:creationId xmlns:a16="http://schemas.microsoft.com/office/drawing/2014/main" id="{CC37FF87-C01D-4939-AF70-BD4C4A31FA56}"/>
            </a:ext>
          </a:extLst>
        </xdr:cNvPr>
        <xdr:cNvSpPr/>
      </xdr:nvSpPr>
      <xdr:spPr>
        <a:xfrm>
          <a:off x="12804140" y="63223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531" name="フローチャート: 判断 530">
          <a:extLst>
            <a:ext uri="{FF2B5EF4-FFF2-40B4-BE49-F238E27FC236}">
              <a16:creationId xmlns:a16="http://schemas.microsoft.com/office/drawing/2014/main" id="{E1DFF792-DA6C-4614-8E4F-00B4315950E2}"/>
            </a:ext>
          </a:extLst>
        </xdr:cNvPr>
        <xdr:cNvSpPr/>
      </xdr:nvSpPr>
      <xdr:spPr>
        <a:xfrm>
          <a:off x="12029440" y="626808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8255</xdr:rowOff>
    </xdr:from>
    <xdr:to>
      <xdr:col>67</xdr:col>
      <xdr:colOff>101600</xdr:colOff>
      <xdr:row>36</xdr:row>
      <xdr:rowOff>109855</xdr:rowOff>
    </xdr:to>
    <xdr:sp macro="" textlink="">
      <xdr:nvSpPr>
        <xdr:cNvPr id="532" name="フローチャート: 判断 531">
          <a:extLst>
            <a:ext uri="{FF2B5EF4-FFF2-40B4-BE49-F238E27FC236}">
              <a16:creationId xmlns:a16="http://schemas.microsoft.com/office/drawing/2014/main" id="{66864E98-2932-4729-85FD-0ADB37633729}"/>
            </a:ext>
          </a:extLst>
        </xdr:cNvPr>
        <xdr:cNvSpPr/>
      </xdr:nvSpPr>
      <xdr:spPr>
        <a:xfrm>
          <a:off x="11231880" y="604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F4F7A42B-FECE-400C-8EB1-76B36BBF62AF}"/>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F610E3B8-CB88-4684-8B17-2B7BF6D4B108}"/>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5327A4E6-7AD2-4108-843C-28060CAC4B10}"/>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6" name="テキスト ボックス 535">
          <a:extLst>
            <a:ext uri="{FF2B5EF4-FFF2-40B4-BE49-F238E27FC236}">
              <a16:creationId xmlns:a16="http://schemas.microsoft.com/office/drawing/2014/main" id="{B4B08E4D-2235-4E94-9745-634D46E2CC4B}"/>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7" name="テキスト ボックス 536">
          <a:extLst>
            <a:ext uri="{FF2B5EF4-FFF2-40B4-BE49-F238E27FC236}">
              <a16:creationId xmlns:a16="http://schemas.microsoft.com/office/drawing/2014/main" id="{1A2FEAD5-06EA-469D-9A64-5BE8B0AF212F}"/>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71120</xdr:rowOff>
    </xdr:from>
    <xdr:to>
      <xdr:col>85</xdr:col>
      <xdr:colOff>177800</xdr:colOff>
      <xdr:row>42</xdr:row>
      <xdr:rowOff>1270</xdr:rowOff>
    </xdr:to>
    <xdr:sp macro="" textlink="">
      <xdr:nvSpPr>
        <xdr:cNvPr id="538" name="楕円 537">
          <a:extLst>
            <a:ext uri="{FF2B5EF4-FFF2-40B4-BE49-F238E27FC236}">
              <a16:creationId xmlns:a16="http://schemas.microsoft.com/office/drawing/2014/main" id="{94B5FE0D-204C-4D96-97F4-9D45EBE30619}"/>
            </a:ext>
          </a:extLst>
        </xdr:cNvPr>
        <xdr:cNvSpPr/>
      </xdr:nvSpPr>
      <xdr:spPr>
        <a:xfrm>
          <a:off x="14325600" y="694436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157497</xdr:rowOff>
    </xdr:from>
    <xdr:ext cx="405111" cy="259045"/>
    <xdr:sp macro="" textlink="">
      <xdr:nvSpPr>
        <xdr:cNvPr id="539" name="【認定こども園・幼稚園・保育所】&#10;有形固定資産減価償却率該当値テキスト">
          <a:extLst>
            <a:ext uri="{FF2B5EF4-FFF2-40B4-BE49-F238E27FC236}">
              <a16:creationId xmlns:a16="http://schemas.microsoft.com/office/drawing/2014/main" id="{FCAB1A9D-E431-46D2-B88F-A97E39AA564F}"/>
            </a:ext>
          </a:extLst>
        </xdr:cNvPr>
        <xdr:cNvSpPr txBox="1"/>
      </xdr:nvSpPr>
      <xdr:spPr>
        <a:xfrm>
          <a:off x="14414500" y="686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162560</xdr:rowOff>
    </xdr:from>
    <xdr:to>
      <xdr:col>81</xdr:col>
      <xdr:colOff>101600</xdr:colOff>
      <xdr:row>41</xdr:row>
      <xdr:rowOff>92710</xdr:rowOff>
    </xdr:to>
    <xdr:sp macro="" textlink="">
      <xdr:nvSpPr>
        <xdr:cNvPr id="540" name="楕円 539">
          <a:extLst>
            <a:ext uri="{FF2B5EF4-FFF2-40B4-BE49-F238E27FC236}">
              <a16:creationId xmlns:a16="http://schemas.microsoft.com/office/drawing/2014/main" id="{12D3732C-0E24-4DD7-B42B-86F907D703E4}"/>
            </a:ext>
          </a:extLst>
        </xdr:cNvPr>
        <xdr:cNvSpPr/>
      </xdr:nvSpPr>
      <xdr:spPr>
        <a:xfrm>
          <a:off x="13578840" y="68681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41910</xdr:rowOff>
    </xdr:from>
    <xdr:to>
      <xdr:col>85</xdr:col>
      <xdr:colOff>127000</xdr:colOff>
      <xdr:row>41</xdr:row>
      <xdr:rowOff>121920</xdr:rowOff>
    </xdr:to>
    <xdr:cxnSp macro="">
      <xdr:nvCxnSpPr>
        <xdr:cNvPr id="541" name="直線コネクタ 540">
          <a:extLst>
            <a:ext uri="{FF2B5EF4-FFF2-40B4-BE49-F238E27FC236}">
              <a16:creationId xmlns:a16="http://schemas.microsoft.com/office/drawing/2014/main" id="{E81171AC-A648-4EE2-8EC5-29614AE5D03F}"/>
            </a:ext>
          </a:extLst>
        </xdr:cNvPr>
        <xdr:cNvCxnSpPr/>
      </xdr:nvCxnSpPr>
      <xdr:spPr>
        <a:xfrm>
          <a:off x="13629640" y="6915150"/>
          <a:ext cx="74676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79693</xdr:rowOff>
    </xdr:from>
    <xdr:to>
      <xdr:col>76</xdr:col>
      <xdr:colOff>165100</xdr:colOff>
      <xdr:row>41</xdr:row>
      <xdr:rowOff>9843</xdr:rowOff>
    </xdr:to>
    <xdr:sp macro="" textlink="">
      <xdr:nvSpPr>
        <xdr:cNvPr id="542" name="楕円 541">
          <a:extLst>
            <a:ext uri="{FF2B5EF4-FFF2-40B4-BE49-F238E27FC236}">
              <a16:creationId xmlns:a16="http://schemas.microsoft.com/office/drawing/2014/main" id="{CA848D95-52E2-4C5F-A5BE-66018FC5F323}"/>
            </a:ext>
          </a:extLst>
        </xdr:cNvPr>
        <xdr:cNvSpPr/>
      </xdr:nvSpPr>
      <xdr:spPr>
        <a:xfrm>
          <a:off x="12804140" y="67852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130493</xdr:rowOff>
    </xdr:from>
    <xdr:to>
      <xdr:col>81</xdr:col>
      <xdr:colOff>50800</xdr:colOff>
      <xdr:row>41</xdr:row>
      <xdr:rowOff>41910</xdr:rowOff>
    </xdr:to>
    <xdr:cxnSp macro="">
      <xdr:nvCxnSpPr>
        <xdr:cNvPr id="543" name="直線コネクタ 542">
          <a:extLst>
            <a:ext uri="{FF2B5EF4-FFF2-40B4-BE49-F238E27FC236}">
              <a16:creationId xmlns:a16="http://schemas.microsoft.com/office/drawing/2014/main" id="{E1700EC4-B2A1-4A0C-B994-C2E679C22D2E}"/>
            </a:ext>
          </a:extLst>
        </xdr:cNvPr>
        <xdr:cNvCxnSpPr/>
      </xdr:nvCxnSpPr>
      <xdr:spPr>
        <a:xfrm>
          <a:off x="12854940" y="6836093"/>
          <a:ext cx="774700" cy="79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171132</xdr:rowOff>
    </xdr:from>
    <xdr:to>
      <xdr:col>72</xdr:col>
      <xdr:colOff>38100</xdr:colOff>
      <xdr:row>40</xdr:row>
      <xdr:rowOff>101282</xdr:rowOff>
    </xdr:to>
    <xdr:sp macro="" textlink="">
      <xdr:nvSpPr>
        <xdr:cNvPr id="544" name="楕円 543">
          <a:extLst>
            <a:ext uri="{FF2B5EF4-FFF2-40B4-BE49-F238E27FC236}">
              <a16:creationId xmlns:a16="http://schemas.microsoft.com/office/drawing/2014/main" id="{32CCB431-39D7-460C-A15A-E8456C3F94BD}"/>
            </a:ext>
          </a:extLst>
        </xdr:cNvPr>
        <xdr:cNvSpPr/>
      </xdr:nvSpPr>
      <xdr:spPr>
        <a:xfrm>
          <a:off x="12029440" y="670909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50482</xdr:rowOff>
    </xdr:from>
    <xdr:to>
      <xdr:col>76</xdr:col>
      <xdr:colOff>114300</xdr:colOff>
      <xdr:row>40</xdr:row>
      <xdr:rowOff>130493</xdr:rowOff>
    </xdr:to>
    <xdr:cxnSp macro="">
      <xdr:nvCxnSpPr>
        <xdr:cNvPr id="545" name="直線コネクタ 544">
          <a:extLst>
            <a:ext uri="{FF2B5EF4-FFF2-40B4-BE49-F238E27FC236}">
              <a16:creationId xmlns:a16="http://schemas.microsoft.com/office/drawing/2014/main" id="{006646CD-78C3-48FF-9B7E-BB001E0AE62E}"/>
            </a:ext>
          </a:extLst>
        </xdr:cNvPr>
        <xdr:cNvCxnSpPr/>
      </xdr:nvCxnSpPr>
      <xdr:spPr>
        <a:xfrm>
          <a:off x="12072620" y="6756082"/>
          <a:ext cx="782320" cy="80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88265</xdr:rowOff>
    </xdr:from>
    <xdr:to>
      <xdr:col>67</xdr:col>
      <xdr:colOff>101600</xdr:colOff>
      <xdr:row>40</xdr:row>
      <xdr:rowOff>18415</xdr:rowOff>
    </xdr:to>
    <xdr:sp macro="" textlink="">
      <xdr:nvSpPr>
        <xdr:cNvPr id="546" name="楕円 545">
          <a:extLst>
            <a:ext uri="{FF2B5EF4-FFF2-40B4-BE49-F238E27FC236}">
              <a16:creationId xmlns:a16="http://schemas.microsoft.com/office/drawing/2014/main" id="{41FC0DE5-EB63-4A28-87D3-8D6D061786AD}"/>
            </a:ext>
          </a:extLst>
        </xdr:cNvPr>
        <xdr:cNvSpPr/>
      </xdr:nvSpPr>
      <xdr:spPr>
        <a:xfrm>
          <a:off x="11231880" y="66262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139065</xdr:rowOff>
    </xdr:from>
    <xdr:to>
      <xdr:col>71</xdr:col>
      <xdr:colOff>177800</xdr:colOff>
      <xdr:row>40</xdr:row>
      <xdr:rowOff>50482</xdr:rowOff>
    </xdr:to>
    <xdr:cxnSp macro="">
      <xdr:nvCxnSpPr>
        <xdr:cNvPr id="547" name="直線コネクタ 546">
          <a:extLst>
            <a:ext uri="{FF2B5EF4-FFF2-40B4-BE49-F238E27FC236}">
              <a16:creationId xmlns:a16="http://schemas.microsoft.com/office/drawing/2014/main" id="{0919894C-122D-4145-A37D-2E90C83E509C}"/>
            </a:ext>
          </a:extLst>
        </xdr:cNvPr>
        <xdr:cNvCxnSpPr/>
      </xdr:nvCxnSpPr>
      <xdr:spPr>
        <a:xfrm>
          <a:off x="11282680" y="6677025"/>
          <a:ext cx="789940" cy="79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66374</xdr:rowOff>
    </xdr:from>
    <xdr:ext cx="405111" cy="259045"/>
    <xdr:sp macro="" textlink="">
      <xdr:nvSpPr>
        <xdr:cNvPr id="548" name="n_1aveValue【認定こども園・幼稚園・保育所】&#10;有形固定資産減価償却率">
          <a:extLst>
            <a:ext uri="{FF2B5EF4-FFF2-40B4-BE49-F238E27FC236}">
              <a16:creationId xmlns:a16="http://schemas.microsoft.com/office/drawing/2014/main" id="{E2005554-3CF4-432C-805A-CE0DE9DCF64A}"/>
            </a:ext>
          </a:extLst>
        </xdr:cNvPr>
        <xdr:cNvSpPr txBox="1"/>
      </xdr:nvSpPr>
      <xdr:spPr>
        <a:xfrm>
          <a:off x="13437244" y="6101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66374</xdr:rowOff>
    </xdr:from>
    <xdr:ext cx="405111" cy="259045"/>
    <xdr:sp macro="" textlink="">
      <xdr:nvSpPr>
        <xdr:cNvPr id="549" name="n_2aveValue【認定こども園・幼稚園・保育所】&#10;有形固定資産減価償却率">
          <a:extLst>
            <a:ext uri="{FF2B5EF4-FFF2-40B4-BE49-F238E27FC236}">
              <a16:creationId xmlns:a16="http://schemas.microsoft.com/office/drawing/2014/main" id="{85D95FF5-6A69-48ED-AB09-4BE13A6807D6}"/>
            </a:ext>
          </a:extLst>
        </xdr:cNvPr>
        <xdr:cNvSpPr txBox="1"/>
      </xdr:nvSpPr>
      <xdr:spPr>
        <a:xfrm>
          <a:off x="12675244" y="6101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12082</xdr:rowOff>
    </xdr:from>
    <xdr:ext cx="405111" cy="259045"/>
    <xdr:sp macro="" textlink="">
      <xdr:nvSpPr>
        <xdr:cNvPr id="550" name="n_3aveValue【認定こども園・幼稚園・保育所】&#10;有形固定資産減価償却率">
          <a:extLst>
            <a:ext uri="{FF2B5EF4-FFF2-40B4-BE49-F238E27FC236}">
              <a16:creationId xmlns:a16="http://schemas.microsoft.com/office/drawing/2014/main" id="{A88C7A98-8F16-44A7-80E6-F3F7946A55FA}"/>
            </a:ext>
          </a:extLst>
        </xdr:cNvPr>
        <xdr:cNvSpPr txBox="1"/>
      </xdr:nvSpPr>
      <xdr:spPr>
        <a:xfrm>
          <a:off x="11900544" y="604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126382</xdr:rowOff>
    </xdr:from>
    <xdr:ext cx="405111" cy="259045"/>
    <xdr:sp macro="" textlink="">
      <xdr:nvSpPr>
        <xdr:cNvPr id="551" name="n_4aveValue【認定こども園・幼稚園・保育所】&#10;有形固定資産減価償却率">
          <a:extLst>
            <a:ext uri="{FF2B5EF4-FFF2-40B4-BE49-F238E27FC236}">
              <a16:creationId xmlns:a16="http://schemas.microsoft.com/office/drawing/2014/main" id="{3D407CBE-F7F2-4916-A708-AF71FA1B8B6F}"/>
            </a:ext>
          </a:extLst>
        </xdr:cNvPr>
        <xdr:cNvSpPr txBox="1"/>
      </xdr:nvSpPr>
      <xdr:spPr>
        <a:xfrm>
          <a:off x="11102984" y="5826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83837</xdr:rowOff>
    </xdr:from>
    <xdr:ext cx="405111" cy="259045"/>
    <xdr:sp macro="" textlink="">
      <xdr:nvSpPr>
        <xdr:cNvPr id="552" name="n_1mainValue【認定こども園・幼稚園・保育所】&#10;有形固定資産減価償却率">
          <a:extLst>
            <a:ext uri="{FF2B5EF4-FFF2-40B4-BE49-F238E27FC236}">
              <a16:creationId xmlns:a16="http://schemas.microsoft.com/office/drawing/2014/main" id="{45DCEAC8-410F-453E-BFF5-B8719AC85415}"/>
            </a:ext>
          </a:extLst>
        </xdr:cNvPr>
        <xdr:cNvSpPr txBox="1"/>
      </xdr:nvSpPr>
      <xdr:spPr>
        <a:xfrm>
          <a:off x="13437244" y="695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970</xdr:rowOff>
    </xdr:from>
    <xdr:ext cx="405111" cy="259045"/>
    <xdr:sp macro="" textlink="">
      <xdr:nvSpPr>
        <xdr:cNvPr id="553" name="n_2mainValue【認定こども園・幼稚園・保育所】&#10;有形固定資産減価償却率">
          <a:extLst>
            <a:ext uri="{FF2B5EF4-FFF2-40B4-BE49-F238E27FC236}">
              <a16:creationId xmlns:a16="http://schemas.microsoft.com/office/drawing/2014/main" id="{EE2D72C0-16EF-4109-8223-1C38C16E164D}"/>
            </a:ext>
          </a:extLst>
        </xdr:cNvPr>
        <xdr:cNvSpPr txBox="1"/>
      </xdr:nvSpPr>
      <xdr:spPr>
        <a:xfrm>
          <a:off x="12675244" y="6874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92409</xdr:rowOff>
    </xdr:from>
    <xdr:ext cx="405111" cy="259045"/>
    <xdr:sp macro="" textlink="">
      <xdr:nvSpPr>
        <xdr:cNvPr id="554" name="n_3mainValue【認定こども園・幼稚園・保育所】&#10;有形固定資産減価償却率">
          <a:extLst>
            <a:ext uri="{FF2B5EF4-FFF2-40B4-BE49-F238E27FC236}">
              <a16:creationId xmlns:a16="http://schemas.microsoft.com/office/drawing/2014/main" id="{57689BDA-D58F-4895-9D46-23EF02E8165A}"/>
            </a:ext>
          </a:extLst>
        </xdr:cNvPr>
        <xdr:cNvSpPr txBox="1"/>
      </xdr:nvSpPr>
      <xdr:spPr>
        <a:xfrm>
          <a:off x="11900544" y="6798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9542</xdr:rowOff>
    </xdr:from>
    <xdr:ext cx="405111" cy="259045"/>
    <xdr:sp macro="" textlink="">
      <xdr:nvSpPr>
        <xdr:cNvPr id="555" name="n_4mainValue【認定こども園・幼稚園・保育所】&#10;有形固定資産減価償却率">
          <a:extLst>
            <a:ext uri="{FF2B5EF4-FFF2-40B4-BE49-F238E27FC236}">
              <a16:creationId xmlns:a16="http://schemas.microsoft.com/office/drawing/2014/main" id="{BC07F616-6DEE-4261-AD6A-84EB61AA4DF7}"/>
            </a:ext>
          </a:extLst>
        </xdr:cNvPr>
        <xdr:cNvSpPr txBox="1"/>
      </xdr:nvSpPr>
      <xdr:spPr>
        <a:xfrm>
          <a:off x="11102984" y="6715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6" name="正方形/長方形 555">
          <a:extLst>
            <a:ext uri="{FF2B5EF4-FFF2-40B4-BE49-F238E27FC236}">
              <a16:creationId xmlns:a16="http://schemas.microsoft.com/office/drawing/2014/main" id="{97A77A3D-DD60-4C6D-B638-0721403F4AD6}"/>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7" name="正方形/長方形 556">
          <a:extLst>
            <a:ext uri="{FF2B5EF4-FFF2-40B4-BE49-F238E27FC236}">
              <a16:creationId xmlns:a16="http://schemas.microsoft.com/office/drawing/2014/main" id="{E907F7FD-7105-4D5B-A18E-70B2C251BB0A}"/>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8" name="正方形/長方形 557">
          <a:extLst>
            <a:ext uri="{FF2B5EF4-FFF2-40B4-BE49-F238E27FC236}">
              <a16:creationId xmlns:a16="http://schemas.microsoft.com/office/drawing/2014/main" id="{D3B4940A-B884-46C8-9112-02E3D3FEE7FB}"/>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9" name="正方形/長方形 558">
          <a:extLst>
            <a:ext uri="{FF2B5EF4-FFF2-40B4-BE49-F238E27FC236}">
              <a16:creationId xmlns:a16="http://schemas.microsoft.com/office/drawing/2014/main" id="{DFA9D088-517E-4A6B-8F96-EC08A859695A}"/>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0" name="正方形/長方形 559">
          <a:extLst>
            <a:ext uri="{FF2B5EF4-FFF2-40B4-BE49-F238E27FC236}">
              <a16:creationId xmlns:a16="http://schemas.microsoft.com/office/drawing/2014/main" id="{FD4C2967-5820-4A2D-9FFB-B11223F008C0}"/>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1" name="正方形/長方形 560">
          <a:extLst>
            <a:ext uri="{FF2B5EF4-FFF2-40B4-BE49-F238E27FC236}">
              <a16:creationId xmlns:a16="http://schemas.microsoft.com/office/drawing/2014/main" id="{A951888C-4FE5-46B2-A66A-2C51C1554846}"/>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2" name="正方形/長方形 561">
          <a:extLst>
            <a:ext uri="{FF2B5EF4-FFF2-40B4-BE49-F238E27FC236}">
              <a16:creationId xmlns:a16="http://schemas.microsoft.com/office/drawing/2014/main" id="{2D5D7924-B81D-494E-A5C2-4954CC23D481}"/>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3" name="正方形/長方形 562">
          <a:extLst>
            <a:ext uri="{FF2B5EF4-FFF2-40B4-BE49-F238E27FC236}">
              <a16:creationId xmlns:a16="http://schemas.microsoft.com/office/drawing/2014/main" id="{1391A8AE-FF1F-497B-B7DC-C2F9A388411C}"/>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4" name="テキスト ボックス 563">
          <a:extLst>
            <a:ext uri="{FF2B5EF4-FFF2-40B4-BE49-F238E27FC236}">
              <a16:creationId xmlns:a16="http://schemas.microsoft.com/office/drawing/2014/main" id="{ADC4BB91-6A3B-4687-BE06-F6C033BB8D1A}"/>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5" name="直線コネクタ 564">
          <a:extLst>
            <a:ext uri="{FF2B5EF4-FFF2-40B4-BE49-F238E27FC236}">
              <a16:creationId xmlns:a16="http://schemas.microsoft.com/office/drawing/2014/main" id="{8CC93857-C97E-44D4-8BD1-5FEF7E0D0E87}"/>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6" name="直線コネクタ 565">
          <a:extLst>
            <a:ext uri="{FF2B5EF4-FFF2-40B4-BE49-F238E27FC236}">
              <a16:creationId xmlns:a16="http://schemas.microsoft.com/office/drawing/2014/main" id="{7741D227-268D-4B83-A866-E4EFD7D7B44A}"/>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7" name="テキスト ボックス 566">
          <a:extLst>
            <a:ext uri="{FF2B5EF4-FFF2-40B4-BE49-F238E27FC236}">
              <a16:creationId xmlns:a16="http://schemas.microsoft.com/office/drawing/2014/main" id="{1C4EAB42-6331-4397-B4C3-C06D49E134FB}"/>
            </a:ext>
          </a:extLst>
        </xdr:cNvPr>
        <xdr:cNvSpPr txBox="1"/>
      </xdr:nvSpPr>
      <xdr:spPr>
        <a:xfrm>
          <a:off x="1569484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8" name="直線コネクタ 567">
          <a:extLst>
            <a:ext uri="{FF2B5EF4-FFF2-40B4-BE49-F238E27FC236}">
              <a16:creationId xmlns:a16="http://schemas.microsoft.com/office/drawing/2014/main" id="{CDBE4C0E-10D6-4EB6-A43B-2A21541EB32F}"/>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9" name="テキスト ボックス 568">
          <a:extLst>
            <a:ext uri="{FF2B5EF4-FFF2-40B4-BE49-F238E27FC236}">
              <a16:creationId xmlns:a16="http://schemas.microsoft.com/office/drawing/2014/main" id="{54709069-523E-4C46-9EFF-7D7EE858492E}"/>
            </a:ext>
          </a:extLst>
        </xdr:cNvPr>
        <xdr:cNvSpPr txBox="1"/>
      </xdr:nvSpPr>
      <xdr:spPr>
        <a:xfrm>
          <a:off x="1569484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70" name="直線コネクタ 569">
          <a:extLst>
            <a:ext uri="{FF2B5EF4-FFF2-40B4-BE49-F238E27FC236}">
              <a16:creationId xmlns:a16="http://schemas.microsoft.com/office/drawing/2014/main" id="{04EB8F73-E3B8-4A8F-952D-A757156231A0}"/>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71" name="テキスト ボックス 570">
          <a:extLst>
            <a:ext uri="{FF2B5EF4-FFF2-40B4-BE49-F238E27FC236}">
              <a16:creationId xmlns:a16="http://schemas.microsoft.com/office/drawing/2014/main" id="{D7A24AE7-0416-4948-8B6C-7D701EAC8761}"/>
            </a:ext>
          </a:extLst>
        </xdr:cNvPr>
        <xdr:cNvSpPr txBox="1"/>
      </xdr:nvSpPr>
      <xdr:spPr>
        <a:xfrm>
          <a:off x="1569484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72" name="直線コネクタ 571">
          <a:extLst>
            <a:ext uri="{FF2B5EF4-FFF2-40B4-BE49-F238E27FC236}">
              <a16:creationId xmlns:a16="http://schemas.microsoft.com/office/drawing/2014/main" id="{5588DA9D-97FB-4DC9-9473-DE876EE54A84}"/>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73" name="テキスト ボックス 572">
          <a:extLst>
            <a:ext uri="{FF2B5EF4-FFF2-40B4-BE49-F238E27FC236}">
              <a16:creationId xmlns:a16="http://schemas.microsoft.com/office/drawing/2014/main" id="{229E405B-3519-45BB-B6E4-55C42F3AA932}"/>
            </a:ext>
          </a:extLst>
        </xdr:cNvPr>
        <xdr:cNvSpPr txBox="1"/>
      </xdr:nvSpPr>
      <xdr:spPr>
        <a:xfrm>
          <a:off x="1569484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4" name="直線コネクタ 573">
          <a:extLst>
            <a:ext uri="{FF2B5EF4-FFF2-40B4-BE49-F238E27FC236}">
              <a16:creationId xmlns:a16="http://schemas.microsoft.com/office/drawing/2014/main" id="{678ADA2E-8BAB-47F0-A07B-316600505E12}"/>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75" name="テキスト ボックス 574">
          <a:extLst>
            <a:ext uri="{FF2B5EF4-FFF2-40B4-BE49-F238E27FC236}">
              <a16:creationId xmlns:a16="http://schemas.microsoft.com/office/drawing/2014/main" id="{DF13B232-A3BE-442D-B8EA-1BAC1A737730}"/>
            </a:ext>
          </a:extLst>
        </xdr:cNvPr>
        <xdr:cNvSpPr txBox="1"/>
      </xdr:nvSpPr>
      <xdr:spPr>
        <a:xfrm>
          <a:off x="1569484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6" name="直線コネクタ 575">
          <a:extLst>
            <a:ext uri="{FF2B5EF4-FFF2-40B4-BE49-F238E27FC236}">
              <a16:creationId xmlns:a16="http://schemas.microsoft.com/office/drawing/2014/main" id="{84A209A5-17EE-4AC4-8C63-6838F889A250}"/>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7" name="テキスト ボックス 576">
          <a:extLst>
            <a:ext uri="{FF2B5EF4-FFF2-40B4-BE49-F238E27FC236}">
              <a16:creationId xmlns:a16="http://schemas.microsoft.com/office/drawing/2014/main" id="{1AAC872E-68B2-4D3E-87EC-3F40388A35AB}"/>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8" name="【認定こども園・幼稚園・保育所】&#10;一人当たり面積グラフ枠">
          <a:extLst>
            <a:ext uri="{FF2B5EF4-FFF2-40B4-BE49-F238E27FC236}">
              <a16:creationId xmlns:a16="http://schemas.microsoft.com/office/drawing/2014/main" id="{01A17874-6396-4064-B45F-078D80E289C6}"/>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34290</xdr:rowOff>
    </xdr:from>
    <xdr:to>
      <xdr:col>116</xdr:col>
      <xdr:colOff>62864</xdr:colOff>
      <xdr:row>41</xdr:row>
      <xdr:rowOff>129540</xdr:rowOff>
    </xdr:to>
    <xdr:cxnSp macro="">
      <xdr:nvCxnSpPr>
        <xdr:cNvPr id="579" name="直線コネクタ 578">
          <a:extLst>
            <a:ext uri="{FF2B5EF4-FFF2-40B4-BE49-F238E27FC236}">
              <a16:creationId xmlns:a16="http://schemas.microsoft.com/office/drawing/2014/main" id="{6C2005BB-1C90-4325-8262-BA050E6FEDD1}"/>
            </a:ext>
          </a:extLst>
        </xdr:cNvPr>
        <xdr:cNvCxnSpPr/>
      </xdr:nvCxnSpPr>
      <xdr:spPr>
        <a:xfrm flipV="1">
          <a:off x="19509104" y="5734050"/>
          <a:ext cx="0" cy="1268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133367</xdr:rowOff>
    </xdr:from>
    <xdr:ext cx="469744" cy="259045"/>
    <xdr:sp macro="" textlink="">
      <xdr:nvSpPr>
        <xdr:cNvPr id="580" name="【認定こども園・幼稚園・保育所】&#10;一人当たり面積最小値テキスト">
          <a:extLst>
            <a:ext uri="{FF2B5EF4-FFF2-40B4-BE49-F238E27FC236}">
              <a16:creationId xmlns:a16="http://schemas.microsoft.com/office/drawing/2014/main" id="{F74D0C16-974D-45B5-A321-577726A3E865}"/>
            </a:ext>
          </a:extLst>
        </xdr:cNvPr>
        <xdr:cNvSpPr txBox="1"/>
      </xdr:nvSpPr>
      <xdr:spPr>
        <a:xfrm>
          <a:off x="19547840" y="700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129540</xdr:rowOff>
    </xdr:from>
    <xdr:to>
      <xdr:col>116</xdr:col>
      <xdr:colOff>152400</xdr:colOff>
      <xdr:row>41</xdr:row>
      <xdr:rowOff>129540</xdr:rowOff>
    </xdr:to>
    <xdr:cxnSp macro="">
      <xdr:nvCxnSpPr>
        <xdr:cNvPr id="581" name="直線コネクタ 580">
          <a:extLst>
            <a:ext uri="{FF2B5EF4-FFF2-40B4-BE49-F238E27FC236}">
              <a16:creationId xmlns:a16="http://schemas.microsoft.com/office/drawing/2014/main" id="{B007BE08-9661-48AE-A90B-1AA6487AE1AB}"/>
            </a:ext>
          </a:extLst>
        </xdr:cNvPr>
        <xdr:cNvCxnSpPr/>
      </xdr:nvCxnSpPr>
      <xdr:spPr>
        <a:xfrm>
          <a:off x="19443700" y="70027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152417</xdr:rowOff>
    </xdr:from>
    <xdr:ext cx="469744" cy="259045"/>
    <xdr:sp macro="" textlink="">
      <xdr:nvSpPr>
        <xdr:cNvPr id="582" name="【認定こども園・幼稚園・保育所】&#10;一人当たり面積最大値テキスト">
          <a:extLst>
            <a:ext uri="{FF2B5EF4-FFF2-40B4-BE49-F238E27FC236}">
              <a16:creationId xmlns:a16="http://schemas.microsoft.com/office/drawing/2014/main" id="{D447F498-FDCF-4945-8D73-1BF60C023C8A}"/>
            </a:ext>
          </a:extLst>
        </xdr:cNvPr>
        <xdr:cNvSpPr txBox="1"/>
      </xdr:nvSpPr>
      <xdr:spPr>
        <a:xfrm>
          <a:off x="19547840" y="5516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34290</xdr:rowOff>
    </xdr:from>
    <xdr:to>
      <xdr:col>116</xdr:col>
      <xdr:colOff>152400</xdr:colOff>
      <xdr:row>34</xdr:row>
      <xdr:rowOff>34290</xdr:rowOff>
    </xdr:to>
    <xdr:cxnSp macro="">
      <xdr:nvCxnSpPr>
        <xdr:cNvPr id="583" name="直線コネクタ 582">
          <a:extLst>
            <a:ext uri="{FF2B5EF4-FFF2-40B4-BE49-F238E27FC236}">
              <a16:creationId xmlns:a16="http://schemas.microsoft.com/office/drawing/2014/main" id="{59284CEA-F8DC-4477-8186-FB028431270B}"/>
            </a:ext>
          </a:extLst>
        </xdr:cNvPr>
        <xdr:cNvCxnSpPr/>
      </xdr:nvCxnSpPr>
      <xdr:spPr>
        <a:xfrm>
          <a:off x="19443700" y="57340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30497</xdr:rowOff>
    </xdr:from>
    <xdr:ext cx="469744" cy="259045"/>
    <xdr:sp macro="" textlink="">
      <xdr:nvSpPr>
        <xdr:cNvPr id="584" name="【認定こども園・幼稚園・保育所】&#10;一人当たり面積平均値テキスト">
          <a:extLst>
            <a:ext uri="{FF2B5EF4-FFF2-40B4-BE49-F238E27FC236}">
              <a16:creationId xmlns:a16="http://schemas.microsoft.com/office/drawing/2014/main" id="{8F04F103-F67F-4157-B02F-1BFBE81F30C0}"/>
            </a:ext>
          </a:extLst>
        </xdr:cNvPr>
        <xdr:cNvSpPr txBox="1"/>
      </xdr:nvSpPr>
      <xdr:spPr>
        <a:xfrm>
          <a:off x="19547840" y="65684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52070</xdr:rowOff>
    </xdr:from>
    <xdr:to>
      <xdr:col>116</xdr:col>
      <xdr:colOff>114300</xdr:colOff>
      <xdr:row>39</xdr:row>
      <xdr:rowOff>153670</xdr:rowOff>
    </xdr:to>
    <xdr:sp macro="" textlink="">
      <xdr:nvSpPr>
        <xdr:cNvPr id="585" name="フローチャート: 判断 584">
          <a:extLst>
            <a:ext uri="{FF2B5EF4-FFF2-40B4-BE49-F238E27FC236}">
              <a16:creationId xmlns:a16="http://schemas.microsoft.com/office/drawing/2014/main" id="{AD8F3AB0-A7D8-4D95-8529-8140F450B675}"/>
            </a:ext>
          </a:extLst>
        </xdr:cNvPr>
        <xdr:cNvSpPr/>
      </xdr:nvSpPr>
      <xdr:spPr>
        <a:xfrm>
          <a:off x="1945894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52070</xdr:rowOff>
    </xdr:from>
    <xdr:to>
      <xdr:col>112</xdr:col>
      <xdr:colOff>38100</xdr:colOff>
      <xdr:row>39</xdr:row>
      <xdr:rowOff>153670</xdr:rowOff>
    </xdr:to>
    <xdr:sp macro="" textlink="">
      <xdr:nvSpPr>
        <xdr:cNvPr id="586" name="フローチャート: 判断 585">
          <a:extLst>
            <a:ext uri="{FF2B5EF4-FFF2-40B4-BE49-F238E27FC236}">
              <a16:creationId xmlns:a16="http://schemas.microsoft.com/office/drawing/2014/main" id="{1454662E-7BA4-47D6-858C-0BC37CA6E20E}"/>
            </a:ext>
          </a:extLst>
        </xdr:cNvPr>
        <xdr:cNvSpPr/>
      </xdr:nvSpPr>
      <xdr:spPr>
        <a:xfrm>
          <a:off x="18735040" y="65900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55880</xdr:rowOff>
    </xdr:from>
    <xdr:to>
      <xdr:col>107</xdr:col>
      <xdr:colOff>101600</xdr:colOff>
      <xdr:row>39</xdr:row>
      <xdr:rowOff>157480</xdr:rowOff>
    </xdr:to>
    <xdr:sp macro="" textlink="">
      <xdr:nvSpPr>
        <xdr:cNvPr id="587" name="フローチャート: 判断 586">
          <a:extLst>
            <a:ext uri="{FF2B5EF4-FFF2-40B4-BE49-F238E27FC236}">
              <a16:creationId xmlns:a16="http://schemas.microsoft.com/office/drawing/2014/main" id="{EDA61DC5-E3F0-4159-B654-91CB9A41F1EC}"/>
            </a:ext>
          </a:extLst>
        </xdr:cNvPr>
        <xdr:cNvSpPr/>
      </xdr:nvSpPr>
      <xdr:spPr>
        <a:xfrm>
          <a:off x="17937480" y="659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59690</xdr:rowOff>
    </xdr:from>
    <xdr:to>
      <xdr:col>102</xdr:col>
      <xdr:colOff>165100</xdr:colOff>
      <xdr:row>39</xdr:row>
      <xdr:rowOff>161290</xdr:rowOff>
    </xdr:to>
    <xdr:sp macro="" textlink="">
      <xdr:nvSpPr>
        <xdr:cNvPr id="588" name="フローチャート: 判断 587">
          <a:extLst>
            <a:ext uri="{FF2B5EF4-FFF2-40B4-BE49-F238E27FC236}">
              <a16:creationId xmlns:a16="http://schemas.microsoft.com/office/drawing/2014/main" id="{8755C2B9-4A88-4A0E-BAC2-A43F88583DE6}"/>
            </a:ext>
          </a:extLst>
        </xdr:cNvPr>
        <xdr:cNvSpPr/>
      </xdr:nvSpPr>
      <xdr:spPr>
        <a:xfrm>
          <a:off x="17162780" y="659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135890</xdr:rowOff>
    </xdr:from>
    <xdr:to>
      <xdr:col>98</xdr:col>
      <xdr:colOff>38100</xdr:colOff>
      <xdr:row>40</xdr:row>
      <xdr:rowOff>66040</xdr:rowOff>
    </xdr:to>
    <xdr:sp macro="" textlink="">
      <xdr:nvSpPr>
        <xdr:cNvPr id="589" name="フローチャート: 判断 588">
          <a:extLst>
            <a:ext uri="{FF2B5EF4-FFF2-40B4-BE49-F238E27FC236}">
              <a16:creationId xmlns:a16="http://schemas.microsoft.com/office/drawing/2014/main" id="{5B6560CE-89C5-4099-AE33-033207AFA0EC}"/>
            </a:ext>
          </a:extLst>
        </xdr:cNvPr>
        <xdr:cNvSpPr/>
      </xdr:nvSpPr>
      <xdr:spPr>
        <a:xfrm>
          <a:off x="16388080" y="66738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89DC3799-84CF-46B5-A5F7-3940F0C8779F}"/>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62E8963E-BDFA-4787-BFA6-677AFDBD4B4A}"/>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B9E7750A-F32D-4ABA-BACF-657C59746918}"/>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3" name="テキスト ボックス 592">
          <a:extLst>
            <a:ext uri="{FF2B5EF4-FFF2-40B4-BE49-F238E27FC236}">
              <a16:creationId xmlns:a16="http://schemas.microsoft.com/office/drawing/2014/main" id="{0CBF2374-F9F4-4965-BC8A-3C337ED9C655}"/>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4" name="テキスト ボックス 593">
          <a:extLst>
            <a:ext uri="{FF2B5EF4-FFF2-40B4-BE49-F238E27FC236}">
              <a16:creationId xmlns:a16="http://schemas.microsoft.com/office/drawing/2014/main" id="{B5F3B816-5450-4850-B1C4-5E5A24CC1A60}"/>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36830</xdr:rowOff>
    </xdr:from>
    <xdr:to>
      <xdr:col>116</xdr:col>
      <xdr:colOff>114300</xdr:colOff>
      <xdr:row>39</xdr:row>
      <xdr:rowOff>138430</xdr:rowOff>
    </xdr:to>
    <xdr:sp macro="" textlink="">
      <xdr:nvSpPr>
        <xdr:cNvPr id="595" name="楕円 594">
          <a:extLst>
            <a:ext uri="{FF2B5EF4-FFF2-40B4-BE49-F238E27FC236}">
              <a16:creationId xmlns:a16="http://schemas.microsoft.com/office/drawing/2014/main" id="{D34FA459-66F0-4CC3-A3C0-17BF165803AE}"/>
            </a:ext>
          </a:extLst>
        </xdr:cNvPr>
        <xdr:cNvSpPr/>
      </xdr:nvSpPr>
      <xdr:spPr>
        <a:xfrm>
          <a:off x="19458940" y="657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59707</xdr:rowOff>
    </xdr:from>
    <xdr:ext cx="469744" cy="259045"/>
    <xdr:sp macro="" textlink="">
      <xdr:nvSpPr>
        <xdr:cNvPr id="596" name="【認定こども園・幼稚園・保育所】&#10;一人当たり面積該当値テキスト">
          <a:extLst>
            <a:ext uri="{FF2B5EF4-FFF2-40B4-BE49-F238E27FC236}">
              <a16:creationId xmlns:a16="http://schemas.microsoft.com/office/drawing/2014/main" id="{9D666ED7-74BD-4054-84EF-CA21E17FB43A}"/>
            </a:ext>
          </a:extLst>
        </xdr:cNvPr>
        <xdr:cNvSpPr txBox="1"/>
      </xdr:nvSpPr>
      <xdr:spPr>
        <a:xfrm>
          <a:off x="19547840"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44450</xdr:rowOff>
    </xdr:from>
    <xdr:to>
      <xdr:col>112</xdr:col>
      <xdr:colOff>38100</xdr:colOff>
      <xdr:row>39</xdr:row>
      <xdr:rowOff>146050</xdr:rowOff>
    </xdr:to>
    <xdr:sp macro="" textlink="">
      <xdr:nvSpPr>
        <xdr:cNvPr id="597" name="楕円 596">
          <a:extLst>
            <a:ext uri="{FF2B5EF4-FFF2-40B4-BE49-F238E27FC236}">
              <a16:creationId xmlns:a16="http://schemas.microsoft.com/office/drawing/2014/main" id="{098B70BD-0C95-48A9-85F2-D5F4515405C7}"/>
            </a:ext>
          </a:extLst>
        </xdr:cNvPr>
        <xdr:cNvSpPr/>
      </xdr:nvSpPr>
      <xdr:spPr>
        <a:xfrm>
          <a:off x="18735040" y="65824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87630</xdr:rowOff>
    </xdr:from>
    <xdr:to>
      <xdr:col>116</xdr:col>
      <xdr:colOff>63500</xdr:colOff>
      <xdr:row>39</xdr:row>
      <xdr:rowOff>95250</xdr:rowOff>
    </xdr:to>
    <xdr:cxnSp macro="">
      <xdr:nvCxnSpPr>
        <xdr:cNvPr id="598" name="直線コネクタ 597">
          <a:extLst>
            <a:ext uri="{FF2B5EF4-FFF2-40B4-BE49-F238E27FC236}">
              <a16:creationId xmlns:a16="http://schemas.microsoft.com/office/drawing/2014/main" id="{FBB6CD9F-869D-4035-B57F-D826A04B65B6}"/>
            </a:ext>
          </a:extLst>
        </xdr:cNvPr>
        <xdr:cNvCxnSpPr/>
      </xdr:nvCxnSpPr>
      <xdr:spPr>
        <a:xfrm flipV="1">
          <a:off x="18778220" y="6625590"/>
          <a:ext cx="7315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48260</xdr:rowOff>
    </xdr:from>
    <xdr:to>
      <xdr:col>107</xdr:col>
      <xdr:colOff>101600</xdr:colOff>
      <xdr:row>39</xdr:row>
      <xdr:rowOff>149860</xdr:rowOff>
    </xdr:to>
    <xdr:sp macro="" textlink="">
      <xdr:nvSpPr>
        <xdr:cNvPr id="599" name="楕円 598">
          <a:extLst>
            <a:ext uri="{FF2B5EF4-FFF2-40B4-BE49-F238E27FC236}">
              <a16:creationId xmlns:a16="http://schemas.microsoft.com/office/drawing/2014/main" id="{31595A87-21B5-4F8A-96D1-548F034E3242}"/>
            </a:ext>
          </a:extLst>
        </xdr:cNvPr>
        <xdr:cNvSpPr/>
      </xdr:nvSpPr>
      <xdr:spPr>
        <a:xfrm>
          <a:off x="17937480" y="658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95250</xdr:rowOff>
    </xdr:from>
    <xdr:to>
      <xdr:col>111</xdr:col>
      <xdr:colOff>177800</xdr:colOff>
      <xdr:row>39</xdr:row>
      <xdr:rowOff>99060</xdr:rowOff>
    </xdr:to>
    <xdr:cxnSp macro="">
      <xdr:nvCxnSpPr>
        <xdr:cNvPr id="600" name="直線コネクタ 599">
          <a:extLst>
            <a:ext uri="{FF2B5EF4-FFF2-40B4-BE49-F238E27FC236}">
              <a16:creationId xmlns:a16="http://schemas.microsoft.com/office/drawing/2014/main" id="{9FB5CF20-F0BB-423C-96C0-0B71713EC476}"/>
            </a:ext>
          </a:extLst>
        </xdr:cNvPr>
        <xdr:cNvCxnSpPr/>
      </xdr:nvCxnSpPr>
      <xdr:spPr>
        <a:xfrm flipV="1">
          <a:off x="17988280" y="6633210"/>
          <a:ext cx="78994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52070</xdr:rowOff>
    </xdr:from>
    <xdr:to>
      <xdr:col>102</xdr:col>
      <xdr:colOff>165100</xdr:colOff>
      <xdr:row>39</xdr:row>
      <xdr:rowOff>153670</xdr:rowOff>
    </xdr:to>
    <xdr:sp macro="" textlink="">
      <xdr:nvSpPr>
        <xdr:cNvPr id="601" name="楕円 600">
          <a:extLst>
            <a:ext uri="{FF2B5EF4-FFF2-40B4-BE49-F238E27FC236}">
              <a16:creationId xmlns:a16="http://schemas.microsoft.com/office/drawing/2014/main" id="{7F4C499A-E15E-4565-AAC2-732E8D7FA810}"/>
            </a:ext>
          </a:extLst>
        </xdr:cNvPr>
        <xdr:cNvSpPr/>
      </xdr:nvSpPr>
      <xdr:spPr>
        <a:xfrm>
          <a:off x="17162780" y="659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99060</xdr:rowOff>
    </xdr:from>
    <xdr:to>
      <xdr:col>107</xdr:col>
      <xdr:colOff>50800</xdr:colOff>
      <xdr:row>39</xdr:row>
      <xdr:rowOff>102870</xdr:rowOff>
    </xdr:to>
    <xdr:cxnSp macro="">
      <xdr:nvCxnSpPr>
        <xdr:cNvPr id="602" name="直線コネクタ 601">
          <a:extLst>
            <a:ext uri="{FF2B5EF4-FFF2-40B4-BE49-F238E27FC236}">
              <a16:creationId xmlns:a16="http://schemas.microsoft.com/office/drawing/2014/main" id="{9D122621-385E-430C-A791-DA056D9472E2}"/>
            </a:ext>
          </a:extLst>
        </xdr:cNvPr>
        <xdr:cNvCxnSpPr/>
      </xdr:nvCxnSpPr>
      <xdr:spPr>
        <a:xfrm flipV="1">
          <a:off x="17213580" y="6637020"/>
          <a:ext cx="7747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59690</xdr:rowOff>
    </xdr:from>
    <xdr:to>
      <xdr:col>98</xdr:col>
      <xdr:colOff>38100</xdr:colOff>
      <xdr:row>39</xdr:row>
      <xdr:rowOff>161290</xdr:rowOff>
    </xdr:to>
    <xdr:sp macro="" textlink="">
      <xdr:nvSpPr>
        <xdr:cNvPr id="603" name="楕円 602">
          <a:extLst>
            <a:ext uri="{FF2B5EF4-FFF2-40B4-BE49-F238E27FC236}">
              <a16:creationId xmlns:a16="http://schemas.microsoft.com/office/drawing/2014/main" id="{40963631-E1C3-473B-B8E3-C1E5CA69061C}"/>
            </a:ext>
          </a:extLst>
        </xdr:cNvPr>
        <xdr:cNvSpPr/>
      </xdr:nvSpPr>
      <xdr:spPr>
        <a:xfrm>
          <a:off x="16388080" y="65976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102870</xdr:rowOff>
    </xdr:from>
    <xdr:to>
      <xdr:col>102</xdr:col>
      <xdr:colOff>114300</xdr:colOff>
      <xdr:row>39</xdr:row>
      <xdr:rowOff>110490</xdr:rowOff>
    </xdr:to>
    <xdr:cxnSp macro="">
      <xdr:nvCxnSpPr>
        <xdr:cNvPr id="604" name="直線コネクタ 603">
          <a:extLst>
            <a:ext uri="{FF2B5EF4-FFF2-40B4-BE49-F238E27FC236}">
              <a16:creationId xmlns:a16="http://schemas.microsoft.com/office/drawing/2014/main" id="{BC180E17-8837-4BE6-AB50-5BF18719EE39}"/>
            </a:ext>
          </a:extLst>
        </xdr:cNvPr>
        <xdr:cNvCxnSpPr/>
      </xdr:nvCxnSpPr>
      <xdr:spPr>
        <a:xfrm flipV="1">
          <a:off x="16431260" y="6640830"/>
          <a:ext cx="7823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144797</xdr:rowOff>
    </xdr:from>
    <xdr:ext cx="469744" cy="259045"/>
    <xdr:sp macro="" textlink="">
      <xdr:nvSpPr>
        <xdr:cNvPr id="605" name="n_1aveValue【認定こども園・幼稚園・保育所】&#10;一人当たり面積">
          <a:extLst>
            <a:ext uri="{FF2B5EF4-FFF2-40B4-BE49-F238E27FC236}">
              <a16:creationId xmlns:a16="http://schemas.microsoft.com/office/drawing/2014/main" id="{7A721FBF-B343-45DC-BACB-8AAD769BB5AA}"/>
            </a:ext>
          </a:extLst>
        </xdr:cNvPr>
        <xdr:cNvSpPr txBox="1"/>
      </xdr:nvSpPr>
      <xdr:spPr>
        <a:xfrm>
          <a:off x="18561127" y="6682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148607</xdr:rowOff>
    </xdr:from>
    <xdr:ext cx="469744" cy="259045"/>
    <xdr:sp macro="" textlink="">
      <xdr:nvSpPr>
        <xdr:cNvPr id="606" name="n_2aveValue【認定こども園・幼稚園・保育所】&#10;一人当たり面積">
          <a:extLst>
            <a:ext uri="{FF2B5EF4-FFF2-40B4-BE49-F238E27FC236}">
              <a16:creationId xmlns:a16="http://schemas.microsoft.com/office/drawing/2014/main" id="{568F04DF-AC22-42AC-8AB8-E3D4476FD562}"/>
            </a:ext>
          </a:extLst>
        </xdr:cNvPr>
        <xdr:cNvSpPr txBox="1"/>
      </xdr:nvSpPr>
      <xdr:spPr>
        <a:xfrm>
          <a:off x="17776267" y="6686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152417</xdr:rowOff>
    </xdr:from>
    <xdr:ext cx="469744" cy="259045"/>
    <xdr:sp macro="" textlink="">
      <xdr:nvSpPr>
        <xdr:cNvPr id="607" name="n_3aveValue【認定こども園・幼稚園・保育所】&#10;一人当たり面積">
          <a:extLst>
            <a:ext uri="{FF2B5EF4-FFF2-40B4-BE49-F238E27FC236}">
              <a16:creationId xmlns:a16="http://schemas.microsoft.com/office/drawing/2014/main" id="{42B03ACB-7A12-4413-8F59-A56EC0BC8A1A}"/>
            </a:ext>
          </a:extLst>
        </xdr:cNvPr>
        <xdr:cNvSpPr txBox="1"/>
      </xdr:nvSpPr>
      <xdr:spPr>
        <a:xfrm>
          <a:off x="17001567" y="669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57167</xdr:rowOff>
    </xdr:from>
    <xdr:ext cx="469744" cy="259045"/>
    <xdr:sp macro="" textlink="">
      <xdr:nvSpPr>
        <xdr:cNvPr id="608" name="n_4aveValue【認定こども園・幼稚園・保育所】&#10;一人当たり面積">
          <a:extLst>
            <a:ext uri="{FF2B5EF4-FFF2-40B4-BE49-F238E27FC236}">
              <a16:creationId xmlns:a16="http://schemas.microsoft.com/office/drawing/2014/main" id="{FCACA456-F5DF-4DDD-9C75-3FE23086C8C6}"/>
            </a:ext>
          </a:extLst>
        </xdr:cNvPr>
        <xdr:cNvSpPr txBox="1"/>
      </xdr:nvSpPr>
      <xdr:spPr>
        <a:xfrm>
          <a:off x="16226867" y="676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162577</xdr:rowOff>
    </xdr:from>
    <xdr:ext cx="469744" cy="259045"/>
    <xdr:sp macro="" textlink="">
      <xdr:nvSpPr>
        <xdr:cNvPr id="609" name="n_1mainValue【認定こども園・幼稚園・保育所】&#10;一人当たり面積">
          <a:extLst>
            <a:ext uri="{FF2B5EF4-FFF2-40B4-BE49-F238E27FC236}">
              <a16:creationId xmlns:a16="http://schemas.microsoft.com/office/drawing/2014/main" id="{81DE1159-2B60-40AB-9143-2E06A751D0C5}"/>
            </a:ext>
          </a:extLst>
        </xdr:cNvPr>
        <xdr:cNvSpPr txBox="1"/>
      </xdr:nvSpPr>
      <xdr:spPr>
        <a:xfrm>
          <a:off x="18561127" y="6365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166387</xdr:rowOff>
    </xdr:from>
    <xdr:ext cx="469744" cy="259045"/>
    <xdr:sp macro="" textlink="">
      <xdr:nvSpPr>
        <xdr:cNvPr id="610" name="n_2mainValue【認定こども園・幼稚園・保育所】&#10;一人当たり面積">
          <a:extLst>
            <a:ext uri="{FF2B5EF4-FFF2-40B4-BE49-F238E27FC236}">
              <a16:creationId xmlns:a16="http://schemas.microsoft.com/office/drawing/2014/main" id="{8EA0DEE6-8E52-450C-AE81-6B3DB5D7157A}"/>
            </a:ext>
          </a:extLst>
        </xdr:cNvPr>
        <xdr:cNvSpPr txBox="1"/>
      </xdr:nvSpPr>
      <xdr:spPr>
        <a:xfrm>
          <a:off x="17776267" y="6369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170197</xdr:rowOff>
    </xdr:from>
    <xdr:ext cx="469744" cy="259045"/>
    <xdr:sp macro="" textlink="">
      <xdr:nvSpPr>
        <xdr:cNvPr id="611" name="n_3mainValue【認定こども園・幼稚園・保育所】&#10;一人当たり面積">
          <a:extLst>
            <a:ext uri="{FF2B5EF4-FFF2-40B4-BE49-F238E27FC236}">
              <a16:creationId xmlns:a16="http://schemas.microsoft.com/office/drawing/2014/main" id="{0EEB3594-E0CD-4A5E-BFB8-8D02C4041C85}"/>
            </a:ext>
          </a:extLst>
        </xdr:cNvPr>
        <xdr:cNvSpPr txBox="1"/>
      </xdr:nvSpPr>
      <xdr:spPr>
        <a:xfrm>
          <a:off x="17001567" y="637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6367</xdr:rowOff>
    </xdr:from>
    <xdr:ext cx="469744" cy="259045"/>
    <xdr:sp macro="" textlink="">
      <xdr:nvSpPr>
        <xdr:cNvPr id="612" name="n_4mainValue【認定こども園・幼稚園・保育所】&#10;一人当たり面積">
          <a:extLst>
            <a:ext uri="{FF2B5EF4-FFF2-40B4-BE49-F238E27FC236}">
              <a16:creationId xmlns:a16="http://schemas.microsoft.com/office/drawing/2014/main" id="{244EAE4C-09EA-49CA-B61C-084236A15BAA}"/>
            </a:ext>
          </a:extLst>
        </xdr:cNvPr>
        <xdr:cNvSpPr txBox="1"/>
      </xdr:nvSpPr>
      <xdr:spPr>
        <a:xfrm>
          <a:off x="16226867" y="6376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3" name="正方形/長方形 612">
          <a:extLst>
            <a:ext uri="{FF2B5EF4-FFF2-40B4-BE49-F238E27FC236}">
              <a16:creationId xmlns:a16="http://schemas.microsoft.com/office/drawing/2014/main" id="{0A7FF87E-611E-4F8A-AB0E-3CC41CB9C746}"/>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4" name="正方形/長方形 613">
          <a:extLst>
            <a:ext uri="{FF2B5EF4-FFF2-40B4-BE49-F238E27FC236}">
              <a16:creationId xmlns:a16="http://schemas.microsoft.com/office/drawing/2014/main" id="{53EBFD0F-4554-4E80-9E63-79479430E6D4}"/>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5" name="正方形/長方形 614">
          <a:extLst>
            <a:ext uri="{FF2B5EF4-FFF2-40B4-BE49-F238E27FC236}">
              <a16:creationId xmlns:a16="http://schemas.microsoft.com/office/drawing/2014/main" id="{178567EF-7922-4E60-8067-91CB2DD575D6}"/>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6" name="正方形/長方形 615">
          <a:extLst>
            <a:ext uri="{FF2B5EF4-FFF2-40B4-BE49-F238E27FC236}">
              <a16:creationId xmlns:a16="http://schemas.microsoft.com/office/drawing/2014/main" id="{54234EA1-52A2-406C-89F7-FDC47C3FC2DC}"/>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7" name="正方形/長方形 616">
          <a:extLst>
            <a:ext uri="{FF2B5EF4-FFF2-40B4-BE49-F238E27FC236}">
              <a16:creationId xmlns:a16="http://schemas.microsoft.com/office/drawing/2014/main" id="{5A10CF9B-604A-4394-96A4-B751C21B4B7C}"/>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8" name="正方形/長方形 617">
          <a:extLst>
            <a:ext uri="{FF2B5EF4-FFF2-40B4-BE49-F238E27FC236}">
              <a16:creationId xmlns:a16="http://schemas.microsoft.com/office/drawing/2014/main" id="{92B27459-1E9A-4F13-AA6C-EC3FEAD7B296}"/>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9" name="正方形/長方形 618">
          <a:extLst>
            <a:ext uri="{FF2B5EF4-FFF2-40B4-BE49-F238E27FC236}">
              <a16:creationId xmlns:a16="http://schemas.microsoft.com/office/drawing/2014/main" id="{F45EB84B-A8C9-41FC-B303-423A0A6C1850}"/>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0" name="正方形/長方形 619">
          <a:extLst>
            <a:ext uri="{FF2B5EF4-FFF2-40B4-BE49-F238E27FC236}">
              <a16:creationId xmlns:a16="http://schemas.microsoft.com/office/drawing/2014/main" id="{C4500CBE-F0FD-4426-8AD3-7674D70CBC3A}"/>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1" name="テキスト ボックス 620">
          <a:extLst>
            <a:ext uri="{FF2B5EF4-FFF2-40B4-BE49-F238E27FC236}">
              <a16:creationId xmlns:a16="http://schemas.microsoft.com/office/drawing/2014/main" id="{B9A8F6DF-F70C-4418-8B18-CCA2CCE58988}"/>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2" name="直線コネクタ 621">
          <a:extLst>
            <a:ext uri="{FF2B5EF4-FFF2-40B4-BE49-F238E27FC236}">
              <a16:creationId xmlns:a16="http://schemas.microsoft.com/office/drawing/2014/main" id="{B4146C70-3449-4E9A-8A26-9D812290A696}"/>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3" name="テキスト ボックス 622">
          <a:extLst>
            <a:ext uri="{FF2B5EF4-FFF2-40B4-BE49-F238E27FC236}">
              <a16:creationId xmlns:a16="http://schemas.microsoft.com/office/drawing/2014/main" id="{56E95EC4-E8CA-4030-8ACC-1A258C5DC9D6}"/>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4" name="直線コネクタ 623">
          <a:extLst>
            <a:ext uri="{FF2B5EF4-FFF2-40B4-BE49-F238E27FC236}">
              <a16:creationId xmlns:a16="http://schemas.microsoft.com/office/drawing/2014/main" id="{3C9B03DE-14B7-406A-8A47-5A3F5F47A1BA}"/>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625" name="テキスト ボックス 624">
          <a:extLst>
            <a:ext uri="{FF2B5EF4-FFF2-40B4-BE49-F238E27FC236}">
              <a16:creationId xmlns:a16="http://schemas.microsoft.com/office/drawing/2014/main" id="{4C59F5E0-661A-4457-B96D-57D137A82476}"/>
            </a:ext>
          </a:extLst>
        </xdr:cNvPr>
        <xdr:cNvSpPr txBox="1"/>
      </xdr:nvSpPr>
      <xdr:spPr>
        <a:xfrm>
          <a:off x="10602761" y="107211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6" name="直線コネクタ 625">
          <a:extLst>
            <a:ext uri="{FF2B5EF4-FFF2-40B4-BE49-F238E27FC236}">
              <a16:creationId xmlns:a16="http://schemas.microsoft.com/office/drawing/2014/main" id="{F96E3C65-BA35-4C9A-8C06-44E49747A72C}"/>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7" name="テキスト ボックス 626">
          <a:extLst>
            <a:ext uri="{FF2B5EF4-FFF2-40B4-BE49-F238E27FC236}">
              <a16:creationId xmlns:a16="http://schemas.microsoft.com/office/drawing/2014/main" id="{57AC455A-BEF8-42B1-A415-311705ACEDC9}"/>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8" name="直線コネクタ 627">
          <a:extLst>
            <a:ext uri="{FF2B5EF4-FFF2-40B4-BE49-F238E27FC236}">
              <a16:creationId xmlns:a16="http://schemas.microsoft.com/office/drawing/2014/main" id="{DDC24F7B-E802-450B-9298-D6859B28B2EB}"/>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9" name="テキスト ボックス 628">
          <a:extLst>
            <a:ext uri="{FF2B5EF4-FFF2-40B4-BE49-F238E27FC236}">
              <a16:creationId xmlns:a16="http://schemas.microsoft.com/office/drawing/2014/main" id="{60B189E6-AE5B-42C8-B26E-F34DC356C9CC}"/>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30" name="直線コネクタ 629">
          <a:extLst>
            <a:ext uri="{FF2B5EF4-FFF2-40B4-BE49-F238E27FC236}">
              <a16:creationId xmlns:a16="http://schemas.microsoft.com/office/drawing/2014/main" id="{B823766D-C4AC-4B69-8DF2-5754D8B29DBB}"/>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31" name="テキスト ボックス 630">
          <a:extLst>
            <a:ext uri="{FF2B5EF4-FFF2-40B4-BE49-F238E27FC236}">
              <a16:creationId xmlns:a16="http://schemas.microsoft.com/office/drawing/2014/main" id="{311A7830-0834-4532-BA39-7BEBC6F4FC0D}"/>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2" name="直線コネクタ 631">
          <a:extLst>
            <a:ext uri="{FF2B5EF4-FFF2-40B4-BE49-F238E27FC236}">
              <a16:creationId xmlns:a16="http://schemas.microsoft.com/office/drawing/2014/main" id="{CE6142DC-CC88-4EA8-B457-CEEF9380C071}"/>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3" name="テキスト ボックス 632">
          <a:extLst>
            <a:ext uri="{FF2B5EF4-FFF2-40B4-BE49-F238E27FC236}">
              <a16:creationId xmlns:a16="http://schemas.microsoft.com/office/drawing/2014/main" id="{A75B3BDA-B696-4208-8604-850E0EB7AFE1}"/>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4" name="直線コネクタ 633">
          <a:extLst>
            <a:ext uri="{FF2B5EF4-FFF2-40B4-BE49-F238E27FC236}">
              <a16:creationId xmlns:a16="http://schemas.microsoft.com/office/drawing/2014/main" id="{C0543851-98F8-49FF-B01D-D431D3117DE3}"/>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35" name="テキスト ボックス 634">
          <a:extLst>
            <a:ext uri="{FF2B5EF4-FFF2-40B4-BE49-F238E27FC236}">
              <a16:creationId xmlns:a16="http://schemas.microsoft.com/office/drawing/2014/main" id="{2D092582-4C46-4720-B183-5ADB67A06B5E}"/>
            </a:ext>
          </a:extLst>
        </xdr:cNvPr>
        <xdr:cNvSpPr txBox="1"/>
      </xdr:nvSpPr>
      <xdr:spPr>
        <a:xfrm>
          <a:off x="10602761" y="912260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6" name="直線コネクタ 635">
          <a:extLst>
            <a:ext uri="{FF2B5EF4-FFF2-40B4-BE49-F238E27FC236}">
              <a16:creationId xmlns:a16="http://schemas.microsoft.com/office/drawing/2014/main" id="{E9A50FB4-EA47-4DA0-8BDF-7DB6AB083B48}"/>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37" name="テキスト ボックス 636">
          <a:extLst>
            <a:ext uri="{FF2B5EF4-FFF2-40B4-BE49-F238E27FC236}">
              <a16:creationId xmlns:a16="http://schemas.microsoft.com/office/drawing/2014/main" id="{BEDE76CF-5703-4E58-B59E-F2DD91CF23D4}"/>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8" name="【学校施設】&#10;有形固定資産減価償却率グラフ枠">
          <a:extLst>
            <a:ext uri="{FF2B5EF4-FFF2-40B4-BE49-F238E27FC236}">
              <a16:creationId xmlns:a16="http://schemas.microsoft.com/office/drawing/2014/main" id="{42AD5056-523A-4356-B1C2-73A67D3D5541}"/>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48985</xdr:rowOff>
    </xdr:from>
    <xdr:to>
      <xdr:col>85</xdr:col>
      <xdr:colOff>126364</xdr:colOff>
      <xdr:row>64</xdr:row>
      <xdr:rowOff>78377</xdr:rowOff>
    </xdr:to>
    <xdr:cxnSp macro="">
      <xdr:nvCxnSpPr>
        <xdr:cNvPr id="639" name="直線コネクタ 638">
          <a:extLst>
            <a:ext uri="{FF2B5EF4-FFF2-40B4-BE49-F238E27FC236}">
              <a16:creationId xmlns:a16="http://schemas.microsoft.com/office/drawing/2014/main" id="{B8644C16-F34A-47A1-A0C9-5837DC56E9F9}"/>
            </a:ext>
          </a:extLst>
        </xdr:cNvPr>
        <xdr:cNvCxnSpPr/>
      </xdr:nvCxnSpPr>
      <xdr:spPr>
        <a:xfrm flipV="1">
          <a:off x="14375764" y="9436825"/>
          <a:ext cx="0" cy="13705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82204</xdr:rowOff>
    </xdr:from>
    <xdr:ext cx="405111" cy="259045"/>
    <xdr:sp macro="" textlink="">
      <xdr:nvSpPr>
        <xdr:cNvPr id="640" name="【学校施設】&#10;有形固定資産減価償却率最小値テキスト">
          <a:extLst>
            <a:ext uri="{FF2B5EF4-FFF2-40B4-BE49-F238E27FC236}">
              <a16:creationId xmlns:a16="http://schemas.microsoft.com/office/drawing/2014/main" id="{63EE571A-DF74-47FE-9384-F56C6D95A92B}"/>
            </a:ext>
          </a:extLst>
        </xdr:cNvPr>
        <xdr:cNvSpPr txBox="1"/>
      </xdr:nvSpPr>
      <xdr:spPr>
        <a:xfrm>
          <a:off x="14414500" y="10811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78377</xdr:rowOff>
    </xdr:from>
    <xdr:to>
      <xdr:col>86</xdr:col>
      <xdr:colOff>25400</xdr:colOff>
      <xdr:row>64</xdr:row>
      <xdr:rowOff>78377</xdr:rowOff>
    </xdr:to>
    <xdr:cxnSp macro="">
      <xdr:nvCxnSpPr>
        <xdr:cNvPr id="641" name="直線コネクタ 640">
          <a:extLst>
            <a:ext uri="{FF2B5EF4-FFF2-40B4-BE49-F238E27FC236}">
              <a16:creationId xmlns:a16="http://schemas.microsoft.com/office/drawing/2014/main" id="{BA9AEC55-F11E-4C26-AFAD-73B6D20642CB}"/>
            </a:ext>
          </a:extLst>
        </xdr:cNvPr>
        <xdr:cNvCxnSpPr/>
      </xdr:nvCxnSpPr>
      <xdr:spPr>
        <a:xfrm>
          <a:off x="14287500" y="1080733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167112</xdr:rowOff>
    </xdr:from>
    <xdr:ext cx="405111" cy="259045"/>
    <xdr:sp macro="" textlink="">
      <xdr:nvSpPr>
        <xdr:cNvPr id="642" name="【学校施設】&#10;有形固定資産減価償却率最大値テキスト">
          <a:extLst>
            <a:ext uri="{FF2B5EF4-FFF2-40B4-BE49-F238E27FC236}">
              <a16:creationId xmlns:a16="http://schemas.microsoft.com/office/drawing/2014/main" id="{5A132A3D-E0B0-4470-B650-8DFC60866B9A}"/>
            </a:ext>
          </a:extLst>
        </xdr:cNvPr>
        <xdr:cNvSpPr txBox="1"/>
      </xdr:nvSpPr>
      <xdr:spPr>
        <a:xfrm>
          <a:off x="14414500" y="9219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48985</xdr:rowOff>
    </xdr:from>
    <xdr:to>
      <xdr:col>86</xdr:col>
      <xdr:colOff>25400</xdr:colOff>
      <xdr:row>56</xdr:row>
      <xdr:rowOff>48985</xdr:rowOff>
    </xdr:to>
    <xdr:cxnSp macro="">
      <xdr:nvCxnSpPr>
        <xdr:cNvPr id="643" name="直線コネクタ 642">
          <a:extLst>
            <a:ext uri="{FF2B5EF4-FFF2-40B4-BE49-F238E27FC236}">
              <a16:creationId xmlns:a16="http://schemas.microsoft.com/office/drawing/2014/main" id="{7B357A6D-210E-4DBD-B42E-73A7B9F9DBE3}"/>
            </a:ext>
          </a:extLst>
        </xdr:cNvPr>
        <xdr:cNvCxnSpPr/>
      </xdr:nvCxnSpPr>
      <xdr:spPr>
        <a:xfrm>
          <a:off x="14287500" y="94368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32130</xdr:rowOff>
    </xdr:from>
    <xdr:ext cx="405111" cy="259045"/>
    <xdr:sp macro="" textlink="">
      <xdr:nvSpPr>
        <xdr:cNvPr id="644" name="【学校施設】&#10;有形固定資産減価償却率平均値テキスト">
          <a:extLst>
            <a:ext uri="{FF2B5EF4-FFF2-40B4-BE49-F238E27FC236}">
              <a16:creationId xmlns:a16="http://schemas.microsoft.com/office/drawing/2014/main" id="{5562E154-5278-4B54-B09D-E9BEB85041BE}"/>
            </a:ext>
          </a:extLst>
        </xdr:cNvPr>
        <xdr:cNvSpPr txBox="1"/>
      </xdr:nvSpPr>
      <xdr:spPr>
        <a:xfrm>
          <a:off x="14414500" y="100905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53703</xdr:rowOff>
    </xdr:from>
    <xdr:to>
      <xdr:col>85</xdr:col>
      <xdr:colOff>177800</xdr:colOff>
      <xdr:row>60</xdr:row>
      <xdr:rowOff>155303</xdr:rowOff>
    </xdr:to>
    <xdr:sp macro="" textlink="">
      <xdr:nvSpPr>
        <xdr:cNvPr id="645" name="フローチャート: 判断 644">
          <a:extLst>
            <a:ext uri="{FF2B5EF4-FFF2-40B4-BE49-F238E27FC236}">
              <a16:creationId xmlns:a16="http://schemas.microsoft.com/office/drawing/2014/main" id="{06707A30-846E-4801-A254-2E2F8DADBDD4}"/>
            </a:ext>
          </a:extLst>
        </xdr:cNvPr>
        <xdr:cNvSpPr/>
      </xdr:nvSpPr>
      <xdr:spPr>
        <a:xfrm>
          <a:off x="14325600" y="10112103"/>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102688</xdr:rowOff>
    </xdr:from>
    <xdr:to>
      <xdr:col>81</xdr:col>
      <xdr:colOff>101600</xdr:colOff>
      <xdr:row>61</xdr:row>
      <xdr:rowOff>32838</xdr:rowOff>
    </xdr:to>
    <xdr:sp macro="" textlink="">
      <xdr:nvSpPr>
        <xdr:cNvPr id="646" name="フローチャート: 判断 645">
          <a:extLst>
            <a:ext uri="{FF2B5EF4-FFF2-40B4-BE49-F238E27FC236}">
              <a16:creationId xmlns:a16="http://schemas.microsoft.com/office/drawing/2014/main" id="{D6219A3A-E95E-42D0-B942-4485D8DE0153}"/>
            </a:ext>
          </a:extLst>
        </xdr:cNvPr>
        <xdr:cNvSpPr/>
      </xdr:nvSpPr>
      <xdr:spPr>
        <a:xfrm>
          <a:off x="13578840" y="101610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66766</xdr:rowOff>
    </xdr:from>
    <xdr:to>
      <xdr:col>76</xdr:col>
      <xdr:colOff>165100</xdr:colOff>
      <xdr:row>60</xdr:row>
      <xdr:rowOff>168366</xdr:rowOff>
    </xdr:to>
    <xdr:sp macro="" textlink="">
      <xdr:nvSpPr>
        <xdr:cNvPr id="647" name="フローチャート: 判断 646">
          <a:extLst>
            <a:ext uri="{FF2B5EF4-FFF2-40B4-BE49-F238E27FC236}">
              <a16:creationId xmlns:a16="http://schemas.microsoft.com/office/drawing/2014/main" id="{B5860183-279F-4DBE-9DA8-F8CE4E5BFB02}"/>
            </a:ext>
          </a:extLst>
        </xdr:cNvPr>
        <xdr:cNvSpPr/>
      </xdr:nvSpPr>
      <xdr:spPr>
        <a:xfrm>
          <a:off x="12804140" y="10125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43906</xdr:rowOff>
    </xdr:from>
    <xdr:to>
      <xdr:col>72</xdr:col>
      <xdr:colOff>38100</xdr:colOff>
      <xdr:row>60</xdr:row>
      <xdr:rowOff>145506</xdr:rowOff>
    </xdr:to>
    <xdr:sp macro="" textlink="">
      <xdr:nvSpPr>
        <xdr:cNvPr id="648" name="フローチャート: 判断 647">
          <a:extLst>
            <a:ext uri="{FF2B5EF4-FFF2-40B4-BE49-F238E27FC236}">
              <a16:creationId xmlns:a16="http://schemas.microsoft.com/office/drawing/2014/main" id="{0873E7AC-5373-4F03-A43C-ADB0D5CB2BCA}"/>
            </a:ext>
          </a:extLst>
        </xdr:cNvPr>
        <xdr:cNvSpPr/>
      </xdr:nvSpPr>
      <xdr:spPr>
        <a:xfrm>
          <a:off x="12029440" y="1010230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27577</xdr:rowOff>
    </xdr:from>
    <xdr:to>
      <xdr:col>67</xdr:col>
      <xdr:colOff>101600</xdr:colOff>
      <xdr:row>58</xdr:row>
      <xdr:rowOff>129177</xdr:rowOff>
    </xdr:to>
    <xdr:sp macro="" textlink="">
      <xdr:nvSpPr>
        <xdr:cNvPr id="649" name="フローチャート: 判断 648">
          <a:extLst>
            <a:ext uri="{FF2B5EF4-FFF2-40B4-BE49-F238E27FC236}">
              <a16:creationId xmlns:a16="http://schemas.microsoft.com/office/drawing/2014/main" id="{2AA1EC81-1CD7-4AD2-AE14-419B5444F22D}"/>
            </a:ext>
          </a:extLst>
        </xdr:cNvPr>
        <xdr:cNvSpPr/>
      </xdr:nvSpPr>
      <xdr:spPr>
        <a:xfrm>
          <a:off x="11231880" y="9750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ACE6B978-458C-4E13-916B-5B55E0773241}"/>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8132365F-6D15-4863-A5F3-726A29EF3B26}"/>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2" name="テキスト ボックス 651">
          <a:extLst>
            <a:ext uri="{FF2B5EF4-FFF2-40B4-BE49-F238E27FC236}">
              <a16:creationId xmlns:a16="http://schemas.microsoft.com/office/drawing/2014/main" id="{64B7EA12-AC42-4723-8C62-F3B694FDF64F}"/>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3" name="テキスト ボックス 652">
          <a:extLst>
            <a:ext uri="{FF2B5EF4-FFF2-40B4-BE49-F238E27FC236}">
              <a16:creationId xmlns:a16="http://schemas.microsoft.com/office/drawing/2014/main" id="{D83EAFA3-4DBB-41D0-8515-DAFA18ADA3E8}"/>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4" name="テキスト ボックス 653">
          <a:extLst>
            <a:ext uri="{FF2B5EF4-FFF2-40B4-BE49-F238E27FC236}">
              <a16:creationId xmlns:a16="http://schemas.microsoft.com/office/drawing/2014/main" id="{0F186A76-17A7-4F61-B7B3-A39C0F2F1900}"/>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127181</xdr:rowOff>
    </xdr:from>
    <xdr:to>
      <xdr:col>85</xdr:col>
      <xdr:colOff>177800</xdr:colOff>
      <xdr:row>60</xdr:row>
      <xdr:rowOff>57331</xdr:rowOff>
    </xdr:to>
    <xdr:sp macro="" textlink="">
      <xdr:nvSpPr>
        <xdr:cNvPr id="655" name="楕円 654">
          <a:extLst>
            <a:ext uri="{FF2B5EF4-FFF2-40B4-BE49-F238E27FC236}">
              <a16:creationId xmlns:a16="http://schemas.microsoft.com/office/drawing/2014/main" id="{8CC88C47-4FA6-4E3E-A3B6-3E0503147A14}"/>
            </a:ext>
          </a:extLst>
        </xdr:cNvPr>
        <xdr:cNvSpPr/>
      </xdr:nvSpPr>
      <xdr:spPr>
        <a:xfrm>
          <a:off x="14325600" y="10017941"/>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150058</xdr:rowOff>
    </xdr:from>
    <xdr:ext cx="405111" cy="259045"/>
    <xdr:sp macro="" textlink="">
      <xdr:nvSpPr>
        <xdr:cNvPr id="656" name="【学校施設】&#10;有形固定資産減価償却率該当値テキスト">
          <a:extLst>
            <a:ext uri="{FF2B5EF4-FFF2-40B4-BE49-F238E27FC236}">
              <a16:creationId xmlns:a16="http://schemas.microsoft.com/office/drawing/2014/main" id="{07A20BDB-ADCE-4AA9-A3F3-464D148F5855}"/>
            </a:ext>
          </a:extLst>
        </xdr:cNvPr>
        <xdr:cNvSpPr txBox="1"/>
      </xdr:nvSpPr>
      <xdr:spPr>
        <a:xfrm>
          <a:off x="14414500" y="9873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145143</xdr:rowOff>
    </xdr:from>
    <xdr:to>
      <xdr:col>81</xdr:col>
      <xdr:colOff>101600</xdr:colOff>
      <xdr:row>61</xdr:row>
      <xdr:rowOff>75293</xdr:rowOff>
    </xdr:to>
    <xdr:sp macro="" textlink="">
      <xdr:nvSpPr>
        <xdr:cNvPr id="657" name="楕円 656">
          <a:extLst>
            <a:ext uri="{FF2B5EF4-FFF2-40B4-BE49-F238E27FC236}">
              <a16:creationId xmlns:a16="http://schemas.microsoft.com/office/drawing/2014/main" id="{09384D59-9976-49C8-9754-D85E89062A9F}"/>
            </a:ext>
          </a:extLst>
        </xdr:cNvPr>
        <xdr:cNvSpPr/>
      </xdr:nvSpPr>
      <xdr:spPr>
        <a:xfrm>
          <a:off x="13578840" y="102035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6531</xdr:rowOff>
    </xdr:from>
    <xdr:to>
      <xdr:col>85</xdr:col>
      <xdr:colOff>127000</xdr:colOff>
      <xdr:row>61</xdr:row>
      <xdr:rowOff>24493</xdr:rowOff>
    </xdr:to>
    <xdr:cxnSp macro="">
      <xdr:nvCxnSpPr>
        <xdr:cNvPr id="658" name="直線コネクタ 657">
          <a:extLst>
            <a:ext uri="{FF2B5EF4-FFF2-40B4-BE49-F238E27FC236}">
              <a16:creationId xmlns:a16="http://schemas.microsoft.com/office/drawing/2014/main" id="{5213B55E-27EC-4FD7-9304-6A26E717A168}"/>
            </a:ext>
          </a:extLst>
        </xdr:cNvPr>
        <xdr:cNvCxnSpPr/>
      </xdr:nvCxnSpPr>
      <xdr:spPr>
        <a:xfrm flipV="1">
          <a:off x="13629640" y="10064931"/>
          <a:ext cx="746760" cy="185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128815</xdr:rowOff>
    </xdr:from>
    <xdr:to>
      <xdr:col>76</xdr:col>
      <xdr:colOff>165100</xdr:colOff>
      <xdr:row>61</xdr:row>
      <xdr:rowOff>58965</xdr:rowOff>
    </xdr:to>
    <xdr:sp macro="" textlink="">
      <xdr:nvSpPr>
        <xdr:cNvPr id="659" name="楕円 658">
          <a:extLst>
            <a:ext uri="{FF2B5EF4-FFF2-40B4-BE49-F238E27FC236}">
              <a16:creationId xmlns:a16="http://schemas.microsoft.com/office/drawing/2014/main" id="{9604170E-823F-4858-B690-5056B763DAE2}"/>
            </a:ext>
          </a:extLst>
        </xdr:cNvPr>
        <xdr:cNvSpPr/>
      </xdr:nvSpPr>
      <xdr:spPr>
        <a:xfrm>
          <a:off x="12804140" y="101872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8165</xdr:rowOff>
    </xdr:from>
    <xdr:to>
      <xdr:col>81</xdr:col>
      <xdr:colOff>50800</xdr:colOff>
      <xdr:row>61</xdr:row>
      <xdr:rowOff>24493</xdr:rowOff>
    </xdr:to>
    <xdr:cxnSp macro="">
      <xdr:nvCxnSpPr>
        <xdr:cNvPr id="660" name="直線コネクタ 659">
          <a:extLst>
            <a:ext uri="{FF2B5EF4-FFF2-40B4-BE49-F238E27FC236}">
              <a16:creationId xmlns:a16="http://schemas.microsoft.com/office/drawing/2014/main" id="{9B39CC6E-E289-4D3F-8221-53245C6942AE}"/>
            </a:ext>
          </a:extLst>
        </xdr:cNvPr>
        <xdr:cNvCxnSpPr/>
      </xdr:nvCxnSpPr>
      <xdr:spPr>
        <a:xfrm>
          <a:off x="12854940" y="10234205"/>
          <a:ext cx="7747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3084</xdr:rowOff>
    </xdr:from>
    <xdr:to>
      <xdr:col>72</xdr:col>
      <xdr:colOff>38100</xdr:colOff>
      <xdr:row>61</xdr:row>
      <xdr:rowOff>104684</xdr:rowOff>
    </xdr:to>
    <xdr:sp macro="" textlink="">
      <xdr:nvSpPr>
        <xdr:cNvPr id="661" name="楕円 660">
          <a:extLst>
            <a:ext uri="{FF2B5EF4-FFF2-40B4-BE49-F238E27FC236}">
              <a16:creationId xmlns:a16="http://schemas.microsoft.com/office/drawing/2014/main" id="{B52A6D48-BABC-4ABD-A1DC-5FF0B0650566}"/>
            </a:ext>
          </a:extLst>
        </xdr:cNvPr>
        <xdr:cNvSpPr/>
      </xdr:nvSpPr>
      <xdr:spPr>
        <a:xfrm>
          <a:off x="12029440" y="1022912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8165</xdr:rowOff>
    </xdr:from>
    <xdr:to>
      <xdr:col>76</xdr:col>
      <xdr:colOff>114300</xdr:colOff>
      <xdr:row>61</xdr:row>
      <xdr:rowOff>53884</xdr:rowOff>
    </xdr:to>
    <xdr:cxnSp macro="">
      <xdr:nvCxnSpPr>
        <xdr:cNvPr id="662" name="直線コネクタ 661">
          <a:extLst>
            <a:ext uri="{FF2B5EF4-FFF2-40B4-BE49-F238E27FC236}">
              <a16:creationId xmlns:a16="http://schemas.microsoft.com/office/drawing/2014/main" id="{5D28196C-D164-4624-ADA5-588E26597F50}"/>
            </a:ext>
          </a:extLst>
        </xdr:cNvPr>
        <xdr:cNvCxnSpPr/>
      </xdr:nvCxnSpPr>
      <xdr:spPr>
        <a:xfrm flipV="1">
          <a:off x="12072620" y="10234205"/>
          <a:ext cx="78232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112485</xdr:rowOff>
    </xdr:from>
    <xdr:to>
      <xdr:col>67</xdr:col>
      <xdr:colOff>101600</xdr:colOff>
      <xdr:row>61</xdr:row>
      <xdr:rowOff>42635</xdr:rowOff>
    </xdr:to>
    <xdr:sp macro="" textlink="">
      <xdr:nvSpPr>
        <xdr:cNvPr id="663" name="楕円 662">
          <a:extLst>
            <a:ext uri="{FF2B5EF4-FFF2-40B4-BE49-F238E27FC236}">
              <a16:creationId xmlns:a16="http://schemas.microsoft.com/office/drawing/2014/main" id="{7599F899-FA87-4A2C-B9BA-8139221036E4}"/>
            </a:ext>
          </a:extLst>
        </xdr:cNvPr>
        <xdr:cNvSpPr/>
      </xdr:nvSpPr>
      <xdr:spPr>
        <a:xfrm>
          <a:off x="11231880" y="101708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163285</xdr:rowOff>
    </xdr:from>
    <xdr:to>
      <xdr:col>71</xdr:col>
      <xdr:colOff>177800</xdr:colOff>
      <xdr:row>61</xdr:row>
      <xdr:rowOff>53884</xdr:rowOff>
    </xdr:to>
    <xdr:cxnSp macro="">
      <xdr:nvCxnSpPr>
        <xdr:cNvPr id="664" name="直線コネクタ 663">
          <a:extLst>
            <a:ext uri="{FF2B5EF4-FFF2-40B4-BE49-F238E27FC236}">
              <a16:creationId xmlns:a16="http://schemas.microsoft.com/office/drawing/2014/main" id="{96E638F4-F90C-4870-ADF0-46BAC1ED4D63}"/>
            </a:ext>
          </a:extLst>
        </xdr:cNvPr>
        <xdr:cNvCxnSpPr/>
      </xdr:nvCxnSpPr>
      <xdr:spPr>
        <a:xfrm>
          <a:off x="11282680" y="10221685"/>
          <a:ext cx="789940" cy="58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49365</xdr:rowOff>
    </xdr:from>
    <xdr:ext cx="405111" cy="259045"/>
    <xdr:sp macro="" textlink="">
      <xdr:nvSpPr>
        <xdr:cNvPr id="665" name="n_1aveValue【学校施設】&#10;有形固定資産減価償却率">
          <a:extLst>
            <a:ext uri="{FF2B5EF4-FFF2-40B4-BE49-F238E27FC236}">
              <a16:creationId xmlns:a16="http://schemas.microsoft.com/office/drawing/2014/main" id="{85A83BC5-88B4-464A-B660-F97EF5FE4317}"/>
            </a:ext>
          </a:extLst>
        </xdr:cNvPr>
        <xdr:cNvSpPr txBox="1"/>
      </xdr:nvSpPr>
      <xdr:spPr>
        <a:xfrm>
          <a:off x="13437244" y="9940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13443</xdr:rowOff>
    </xdr:from>
    <xdr:ext cx="405111" cy="259045"/>
    <xdr:sp macro="" textlink="">
      <xdr:nvSpPr>
        <xdr:cNvPr id="666" name="n_2aveValue【学校施設】&#10;有形固定資産減価償却率">
          <a:extLst>
            <a:ext uri="{FF2B5EF4-FFF2-40B4-BE49-F238E27FC236}">
              <a16:creationId xmlns:a16="http://schemas.microsoft.com/office/drawing/2014/main" id="{258A2B93-7A9A-4C3F-B5FE-1DBC2CA06D4E}"/>
            </a:ext>
          </a:extLst>
        </xdr:cNvPr>
        <xdr:cNvSpPr txBox="1"/>
      </xdr:nvSpPr>
      <xdr:spPr>
        <a:xfrm>
          <a:off x="12675244" y="9904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162033</xdr:rowOff>
    </xdr:from>
    <xdr:ext cx="405111" cy="259045"/>
    <xdr:sp macro="" textlink="">
      <xdr:nvSpPr>
        <xdr:cNvPr id="667" name="n_3aveValue【学校施設】&#10;有形固定資産減価償却率">
          <a:extLst>
            <a:ext uri="{FF2B5EF4-FFF2-40B4-BE49-F238E27FC236}">
              <a16:creationId xmlns:a16="http://schemas.microsoft.com/office/drawing/2014/main" id="{B6BCA504-5F5E-4D12-8526-541FD75C7DE6}"/>
            </a:ext>
          </a:extLst>
        </xdr:cNvPr>
        <xdr:cNvSpPr txBox="1"/>
      </xdr:nvSpPr>
      <xdr:spPr>
        <a:xfrm>
          <a:off x="11900544" y="9885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145704</xdr:rowOff>
    </xdr:from>
    <xdr:ext cx="405111" cy="259045"/>
    <xdr:sp macro="" textlink="">
      <xdr:nvSpPr>
        <xdr:cNvPr id="668" name="n_4aveValue【学校施設】&#10;有形固定資産減価償却率">
          <a:extLst>
            <a:ext uri="{FF2B5EF4-FFF2-40B4-BE49-F238E27FC236}">
              <a16:creationId xmlns:a16="http://schemas.microsoft.com/office/drawing/2014/main" id="{DBDE80DE-D3EE-4B36-ADC0-033F89E5B052}"/>
            </a:ext>
          </a:extLst>
        </xdr:cNvPr>
        <xdr:cNvSpPr txBox="1"/>
      </xdr:nvSpPr>
      <xdr:spPr>
        <a:xfrm>
          <a:off x="11102984" y="95335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66420</xdr:rowOff>
    </xdr:from>
    <xdr:ext cx="405111" cy="259045"/>
    <xdr:sp macro="" textlink="">
      <xdr:nvSpPr>
        <xdr:cNvPr id="669" name="n_1mainValue【学校施設】&#10;有形固定資産減価償却率">
          <a:extLst>
            <a:ext uri="{FF2B5EF4-FFF2-40B4-BE49-F238E27FC236}">
              <a16:creationId xmlns:a16="http://schemas.microsoft.com/office/drawing/2014/main" id="{C1D8CA8F-4A99-49D4-8731-E16298453407}"/>
            </a:ext>
          </a:extLst>
        </xdr:cNvPr>
        <xdr:cNvSpPr txBox="1"/>
      </xdr:nvSpPr>
      <xdr:spPr>
        <a:xfrm>
          <a:off x="13437244" y="102924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50092</xdr:rowOff>
    </xdr:from>
    <xdr:ext cx="405111" cy="259045"/>
    <xdr:sp macro="" textlink="">
      <xdr:nvSpPr>
        <xdr:cNvPr id="670" name="n_2mainValue【学校施設】&#10;有形固定資産減価償却率">
          <a:extLst>
            <a:ext uri="{FF2B5EF4-FFF2-40B4-BE49-F238E27FC236}">
              <a16:creationId xmlns:a16="http://schemas.microsoft.com/office/drawing/2014/main" id="{F2B513E4-CEE9-43D0-A8F4-727CAE68591A}"/>
            </a:ext>
          </a:extLst>
        </xdr:cNvPr>
        <xdr:cNvSpPr txBox="1"/>
      </xdr:nvSpPr>
      <xdr:spPr>
        <a:xfrm>
          <a:off x="12675244" y="1027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95811</xdr:rowOff>
    </xdr:from>
    <xdr:ext cx="405111" cy="259045"/>
    <xdr:sp macro="" textlink="">
      <xdr:nvSpPr>
        <xdr:cNvPr id="671" name="n_3mainValue【学校施設】&#10;有形固定資産減価償却率">
          <a:extLst>
            <a:ext uri="{FF2B5EF4-FFF2-40B4-BE49-F238E27FC236}">
              <a16:creationId xmlns:a16="http://schemas.microsoft.com/office/drawing/2014/main" id="{A5A8EFFE-3634-4A88-8813-DF546B7E80AA}"/>
            </a:ext>
          </a:extLst>
        </xdr:cNvPr>
        <xdr:cNvSpPr txBox="1"/>
      </xdr:nvSpPr>
      <xdr:spPr>
        <a:xfrm>
          <a:off x="11900544" y="10321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33762</xdr:rowOff>
    </xdr:from>
    <xdr:ext cx="405111" cy="259045"/>
    <xdr:sp macro="" textlink="">
      <xdr:nvSpPr>
        <xdr:cNvPr id="672" name="n_4mainValue【学校施設】&#10;有形固定資産減価償却率">
          <a:extLst>
            <a:ext uri="{FF2B5EF4-FFF2-40B4-BE49-F238E27FC236}">
              <a16:creationId xmlns:a16="http://schemas.microsoft.com/office/drawing/2014/main" id="{1AA32654-C340-46E2-87E4-11C2A573F4FC}"/>
            </a:ext>
          </a:extLst>
        </xdr:cNvPr>
        <xdr:cNvSpPr txBox="1"/>
      </xdr:nvSpPr>
      <xdr:spPr>
        <a:xfrm>
          <a:off x="11102984" y="10259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3" name="正方形/長方形 672">
          <a:extLst>
            <a:ext uri="{FF2B5EF4-FFF2-40B4-BE49-F238E27FC236}">
              <a16:creationId xmlns:a16="http://schemas.microsoft.com/office/drawing/2014/main" id="{1EF928A4-E443-4105-BD4C-1E57AAD4E808}"/>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4" name="正方形/長方形 673">
          <a:extLst>
            <a:ext uri="{FF2B5EF4-FFF2-40B4-BE49-F238E27FC236}">
              <a16:creationId xmlns:a16="http://schemas.microsoft.com/office/drawing/2014/main" id="{1709AB7B-2FB1-45BA-AECC-0A154C66972F}"/>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5" name="正方形/長方形 674">
          <a:extLst>
            <a:ext uri="{FF2B5EF4-FFF2-40B4-BE49-F238E27FC236}">
              <a16:creationId xmlns:a16="http://schemas.microsoft.com/office/drawing/2014/main" id="{D84EDF0A-26EF-4BAA-BE28-5956DB8F153E}"/>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6" name="正方形/長方形 675">
          <a:extLst>
            <a:ext uri="{FF2B5EF4-FFF2-40B4-BE49-F238E27FC236}">
              <a16:creationId xmlns:a16="http://schemas.microsoft.com/office/drawing/2014/main" id="{D719F1D5-E6D1-44E0-B879-A84D9841727C}"/>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7" name="正方形/長方形 676">
          <a:extLst>
            <a:ext uri="{FF2B5EF4-FFF2-40B4-BE49-F238E27FC236}">
              <a16:creationId xmlns:a16="http://schemas.microsoft.com/office/drawing/2014/main" id="{6F7BA342-9E41-48D2-88FC-CCEACA037AAD}"/>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8" name="正方形/長方形 677">
          <a:extLst>
            <a:ext uri="{FF2B5EF4-FFF2-40B4-BE49-F238E27FC236}">
              <a16:creationId xmlns:a16="http://schemas.microsoft.com/office/drawing/2014/main" id="{4757DE7B-F199-434D-AB60-D1DFDF4F7B1B}"/>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9" name="正方形/長方形 678">
          <a:extLst>
            <a:ext uri="{FF2B5EF4-FFF2-40B4-BE49-F238E27FC236}">
              <a16:creationId xmlns:a16="http://schemas.microsoft.com/office/drawing/2014/main" id="{E46A18E0-DCFB-4005-9FB9-F92BD29D98F1}"/>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80" name="正方形/長方形 679">
          <a:extLst>
            <a:ext uri="{FF2B5EF4-FFF2-40B4-BE49-F238E27FC236}">
              <a16:creationId xmlns:a16="http://schemas.microsoft.com/office/drawing/2014/main" id="{2EAC185D-9107-4B3F-891D-430E01C9DF87}"/>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81" name="テキスト ボックス 680">
          <a:extLst>
            <a:ext uri="{FF2B5EF4-FFF2-40B4-BE49-F238E27FC236}">
              <a16:creationId xmlns:a16="http://schemas.microsoft.com/office/drawing/2014/main" id="{5C5FAAA2-AC56-4902-9982-8B97B6B72065}"/>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2" name="直線コネクタ 681">
          <a:extLst>
            <a:ext uri="{FF2B5EF4-FFF2-40B4-BE49-F238E27FC236}">
              <a16:creationId xmlns:a16="http://schemas.microsoft.com/office/drawing/2014/main" id="{5C9812E2-5DB9-43A1-9D60-EA59C6A78DC4}"/>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83" name="テキスト ボックス 682">
          <a:extLst>
            <a:ext uri="{FF2B5EF4-FFF2-40B4-BE49-F238E27FC236}">
              <a16:creationId xmlns:a16="http://schemas.microsoft.com/office/drawing/2014/main" id="{C11ACFD9-FF86-4915-ABBC-F6C444863BD4}"/>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684" name="直線コネクタ 683">
          <a:extLst>
            <a:ext uri="{FF2B5EF4-FFF2-40B4-BE49-F238E27FC236}">
              <a16:creationId xmlns:a16="http://schemas.microsoft.com/office/drawing/2014/main" id="{10F0D06C-6E94-4749-97B4-04EBD534E29A}"/>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85" name="テキスト ボックス 684">
          <a:extLst>
            <a:ext uri="{FF2B5EF4-FFF2-40B4-BE49-F238E27FC236}">
              <a16:creationId xmlns:a16="http://schemas.microsoft.com/office/drawing/2014/main" id="{02701D07-A3D8-4490-A42A-AFC0EE1C01B4}"/>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86" name="直線コネクタ 685">
          <a:extLst>
            <a:ext uri="{FF2B5EF4-FFF2-40B4-BE49-F238E27FC236}">
              <a16:creationId xmlns:a16="http://schemas.microsoft.com/office/drawing/2014/main" id="{D233DFF2-EC93-4AF4-93B6-69C32EC23F0E}"/>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87" name="テキスト ボックス 686">
          <a:extLst>
            <a:ext uri="{FF2B5EF4-FFF2-40B4-BE49-F238E27FC236}">
              <a16:creationId xmlns:a16="http://schemas.microsoft.com/office/drawing/2014/main" id="{C4FC2279-81DE-4EFC-8D9B-29F8185ABD2B}"/>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88" name="直線コネクタ 687">
          <a:extLst>
            <a:ext uri="{FF2B5EF4-FFF2-40B4-BE49-F238E27FC236}">
              <a16:creationId xmlns:a16="http://schemas.microsoft.com/office/drawing/2014/main" id="{19050920-B579-49D1-966E-97435DA15B26}"/>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89" name="テキスト ボックス 688">
          <a:extLst>
            <a:ext uri="{FF2B5EF4-FFF2-40B4-BE49-F238E27FC236}">
              <a16:creationId xmlns:a16="http://schemas.microsoft.com/office/drawing/2014/main" id="{7CA8FADB-D7C2-49BC-96B2-CF86893C8243}"/>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90" name="直線コネクタ 689">
          <a:extLst>
            <a:ext uri="{FF2B5EF4-FFF2-40B4-BE49-F238E27FC236}">
              <a16:creationId xmlns:a16="http://schemas.microsoft.com/office/drawing/2014/main" id="{E8B4BAAD-63E0-40DD-9AE4-7B5F8FF736B2}"/>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91" name="テキスト ボックス 690">
          <a:extLst>
            <a:ext uri="{FF2B5EF4-FFF2-40B4-BE49-F238E27FC236}">
              <a16:creationId xmlns:a16="http://schemas.microsoft.com/office/drawing/2014/main" id="{B51BE1BC-4ABF-4E50-BCDD-99219F25B6AA}"/>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92" name="直線コネクタ 691">
          <a:extLst>
            <a:ext uri="{FF2B5EF4-FFF2-40B4-BE49-F238E27FC236}">
              <a16:creationId xmlns:a16="http://schemas.microsoft.com/office/drawing/2014/main" id="{B6A2CFB6-10FF-471E-A918-CC06B33266F6}"/>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93" name="テキスト ボックス 692">
          <a:extLst>
            <a:ext uri="{FF2B5EF4-FFF2-40B4-BE49-F238E27FC236}">
              <a16:creationId xmlns:a16="http://schemas.microsoft.com/office/drawing/2014/main" id="{464094CF-8E1A-4316-A1FA-D01D54195944}"/>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4" name="直線コネクタ 693">
          <a:extLst>
            <a:ext uri="{FF2B5EF4-FFF2-40B4-BE49-F238E27FC236}">
              <a16:creationId xmlns:a16="http://schemas.microsoft.com/office/drawing/2014/main" id="{22035271-5F76-4CFF-A217-33D9C3BC2902}"/>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5" name="テキスト ボックス 694">
          <a:extLst>
            <a:ext uri="{FF2B5EF4-FFF2-40B4-BE49-F238E27FC236}">
              <a16:creationId xmlns:a16="http://schemas.microsoft.com/office/drawing/2014/main" id="{CB70A87D-550B-40F7-AB17-ED536675EB6F}"/>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6" name="【学校施設】&#10;一人当たり面積グラフ枠">
          <a:extLst>
            <a:ext uri="{FF2B5EF4-FFF2-40B4-BE49-F238E27FC236}">
              <a16:creationId xmlns:a16="http://schemas.microsoft.com/office/drawing/2014/main" id="{8C8EE069-64C0-4883-B654-A790E14ACDDC}"/>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119380</xdr:rowOff>
    </xdr:from>
    <xdr:to>
      <xdr:col>116</xdr:col>
      <xdr:colOff>62864</xdr:colOff>
      <xdr:row>64</xdr:row>
      <xdr:rowOff>93980</xdr:rowOff>
    </xdr:to>
    <xdr:cxnSp macro="">
      <xdr:nvCxnSpPr>
        <xdr:cNvPr id="697" name="直線コネクタ 696">
          <a:extLst>
            <a:ext uri="{FF2B5EF4-FFF2-40B4-BE49-F238E27FC236}">
              <a16:creationId xmlns:a16="http://schemas.microsoft.com/office/drawing/2014/main" id="{72411DC0-E488-4CED-948F-2DDCC0D06CAF}"/>
            </a:ext>
          </a:extLst>
        </xdr:cNvPr>
        <xdr:cNvCxnSpPr/>
      </xdr:nvCxnSpPr>
      <xdr:spPr>
        <a:xfrm flipV="1">
          <a:off x="19509104" y="9507220"/>
          <a:ext cx="0" cy="1315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97807</xdr:rowOff>
    </xdr:from>
    <xdr:ext cx="469744" cy="259045"/>
    <xdr:sp macro="" textlink="">
      <xdr:nvSpPr>
        <xdr:cNvPr id="698" name="【学校施設】&#10;一人当たり面積最小値テキスト">
          <a:extLst>
            <a:ext uri="{FF2B5EF4-FFF2-40B4-BE49-F238E27FC236}">
              <a16:creationId xmlns:a16="http://schemas.microsoft.com/office/drawing/2014/main" id="{ACB44925-E323-4FA6-8D4E-73C0ABFC813D}"/>
            </a:ext>
          </a:extLst>
        </xdr:cNvPr>
        <xdr:cNvSpPr txBox="1"/>
      </xdr:nvSpPr>
      <xdr:spPr>
        <a:xfrm>
          <a:off x="19547840" y="10826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93980</xdr:rowOff>
    </xdr:from>
    <xdr:to>
      <xdr:col>116</xdr:col>
      <xdr:colOff>152400</xdr:colOff>
      <xdr:row>64</xdr:row>
      <xdr:rowOff>93980</xdr:rowOff>
    </xdr:to>
    <xdr:cxnSp macro="">
      <xdr:nvCxnSpPr>
        <xdr:cNvPr id="699" name="直線コネクタ 698">
          <a:extLst>
            <a:ext uri="{FF2B5EF4-FFF2-40B4-BE49-F238E27FC236}">
              <a16:creationId xmlns:a16="http://schemas.microsoft.com/office/drawing/2014/main" id="{F5705F2C-2E14-4C8E-91E6-7F798FFDF8B2}"/>
            </a:ext>
          </a:extLst>
        </xdr:cNvPr>
        <xdr:cNvCxnSpPr/>
      </xdr:nvCxnSpPr>
      <xdr:spPr>
        <a:xfrm>
          <a:off x="19443700" y="108229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66057</xdr:rowOff>
    </xdr:from>
    <xdr:ext cx="469744" cy="259045"/>
    <xdr:sp macro="" textlink="">
      <xdr:nvSpPr>
        <xdr:cNvPr id="700" name="【学校施設】&#10;一人当たり面積最大値テキスト">
          <a:extLst>
            <a:ext uri="{FF2B5EF4-FFF2-40B4-BE49-F238E27FC236}">
              <a16:creationId xmlns:a16="http://schemas.microsoft.com/office/drawing/2014/main" id="{2C05C9A1-7796-45E6-8EE4-4D2BA9058D88}"/>
            </a:ext>
          </a:extLst>
        </xdr:cNvPr>
        <xdr:cNvSpPr txBox="1"/>
      </xdr:nvSpPr>
      <xdr:spPr>
        <a:xfrm>
          <a:off x="19547840" y="9286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119380</xdr:rowOff>
    </xdr:from>
    <xdr:to>
      <xdr:col>116</xdr:col>
      <xdr:colOff>152400</xdr:colOff>
      <xdr:row>56</xdr:row>
      <xdr:rowOff>119380</xdr:rowOff>
    </xdr:to>
    <xdr:cxnSp macro="">
      <xdr:nvCxnSpPr>
        <xdr:cNvPr id="701" name="直線コネクタ 700">
          <a:extLst>
            <a:ext uri="{FF2B5EF4-FFF2-40B4-BE49-F238E27FC236}">
              <a16:creationId xmlns:a16="http://schemas.microsoft.com/office/drawing/2014/main" id="{6115EDEF-D2E6-46C9-A0DC-FFFAD256DCFD}"/>
            </a:ext>
          </a:extLst>
        </xdr:cNvPr>
        <xdr:cNvCxnSpPr/>
      </xdr:nvCxnSpPr>
      <xdr:spPr>
        <a:xfrm>
          <a:off x="19443700" y="95072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91457</xdr:rowOff>
    </xdr:from>
    <xdr:ext cx="469744" cy="259045"/>
    <xdr:sp macro="" textlink="">
      <xdr:nvSpPr>
        <xdr:cNvPr id="702" name="【学校施設】&#10;一人当たり面積平均値テキスト">
          <a:extLst>
            <a:ext uri="{FF2B5EF4-FFF2-40B4-BE49-F238E27FC236}">
              <a16:creationId xmlns:a16="http://schemas.microsoft.com/office/drawing/2014/main" id="{BF739F87-2A17-4D60-A8D9-FB8E5FFB84DC}"/>
            </a:ext>
          </a:extLst>
        </xdr:cNvPr>
        <xdr:cNvSpPr txBox="1"/>
      </xdr:nvSpPr>
      <xdr:spPr>
        <a:xfrm>
          <a:off x="19547840" y="103174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113030</xdr:rowOff>
    </xdr:from>
    <xdr:to>
      <xdr:col>116</xdr:col>
      <xdr:colOff>114300</xdr:colOff>
      <xdr:row>62</xdr:row>
      <xdr:rowOff>43180</xdr:rowOff>
    </xdr:to>
    <xdr:sp macro="" textlink="">
      <xdr:nvSpPr>
        <xdr:cNvPr id="703" name="フローチャート: 判断 702">
          <a:extLst>
            <a:ext uri="{FF2B5EF4-FFF2-40B4-BE49-F238E27FC236}">
              <a16:creationId xmlns:a16="http://schemas.microsoft.com/office/drawing/2014/main" id="{CC3FD296-FD77-402F-A2FB-500E6F51EDCF}"/>
            </a:ext>
          </a:extLst>
        </xdr:cNvPr>
        <xdr:cNvSpPr/>
      </xdr:nvSpPr>
      <xdr:spPr>
        <a:xfrm>
          <a:off x="19458940" y="103390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105410</xdr:rowOff>
    </xdr:from>
    <xdr:to>
      <xdr:col>112</xdr:col>
      <xdr:colOff>38100</xdr:colOff>
      <xdr:row>62</xdr:row>
      <xdr:rowOff>35560</xdr:rowOff>
    </xdr:to>
    <xdr:sp macro="" textlink="">
      <xdr:nvSpPr>
        <xdr:cNvPr id="704" name="フローチャート: 判断 703">
          <a:extLst>
            <a:ext uri="{FF2B5EF4-FFF2-40B4-BE49-F238E27FC236}">
              <a16:creationId xmlns:a16="http://schemas.microsoft.com/office/drawing/2014/main" id="{E755A95E-5351-4968-9F45-1EF0E6994853}"/>
            </a:ext>
          </a:extLst>
        </xdr:cNvPr>
        <xdr:cNvSpPr/>
      </xdr:nvSpPr>
      <xdr:spPr>
        <a:xfrm>
          <a:off x="18735040" y="103314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115570</xdr:rowOff>
    </xdr:from>
    <xdr:to>
      <xdr:col>107</xdr:col>
      <xdr:colOff>101600</xdr:colOff>
      <xdr:row>62</xdr:row>
      <xdr:rowOff>45720</xdr:rowOff>
    </xdr:to>
    <xdr:sp macro="" textlink="">
      <xdr:nvSpPr>
        <xdr:cNvPr id="705" name="フローチャート: 判断 704">
          <a:extLst>
            <a:ext uri="{FF2B5EF4-FFF2-40B4-BE49-F238E27FC236}">
              <a16:creationId xmlns:a16="http://schemas.microsoft.com/office/drawing/2014/main" id="{AECABA58-BB70-4096-AA27-7EBFD66D805F}"/>
            </a:ext>
          </a:extLst>
        </xdr:cNvPr>
        <xdr:cNvSpPr/>
      </xdr:nvSpPr>
      <xdr:spPr>
        <a:xfrm>
          <a:off x="17937480" y="103416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129540</xdr:rowOff>
    </xdr:from>
    <xdr:to>
      <xdr:col>102</xdr:col>
      <xdr:colOff>165100</xdr:colOff>
      <xdr:row>62</xdr:row>
      <xdr:rowOff>59690</xdr:rowOff>
    </xdr:to>
    <xdr:sp macro="" textlink="">
      <xdr:nvSpPr>
        <xdr:cNvPr id="706" name="フローチャート: 判断 705">
          <a:extLst>
            <a:ext uri="{FF2B5EF4-FFF2-40B4-BE49-F238E27FC236}">
              <a16:creationId xmlns:a16="http://schemas.microsoft.com/office/drawing/2014/main" id="{42D6B8B7-64A4-4D25-B343-DFF5FE667869}"/>
            </a:ext>
          </a:extLst>
        </xdr:cNvPr>
        <xdr:cNvSpPr/>
      </xdr:nvSpPr>
      <xdr:spPr>
        <a:xfrm>
          <a:off x="17162780" y="103555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95250</xdr:rowOff>
    </xdr:from>
    <xdr:to>
      <xdr:col>98</xdr:col>
      <xdr:colOff>38100</xdr:colOff>
      <xdr:row>62</xdr:row>
      <xdr:rowOff>25400</xdr:rowOff>
    </xdr:to>
    <xdr:sp macro="" textlink="">
      <xdr:nvSpPr>
        <xdr:cNvPr id="707" name="フローチャート: 判断 706">
          <a:extLst>
            <a:ext uri="{FF2B5EF4-FFF2-40B4-BE49-F238E27FC236}">
              <a16:creationId xmlns:a16="http://schemas.microsoft.com/office/drawing/2014/main" id="{AEC988D4-86C2-4B91-B8DC-92D74AD050DF}"/>
            </a:ext>
          </a:extLst>
        </xdr:cNvPr>
        <xdr:cNvSpPr/>
      </xdr:nvSpPr>
      <xdr:spPr>
        <a:xfrm>
          <a:off x="16388080" y="103212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F5EA7869-177F-44B6-80EB-E1D722E4CE90}"/>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5055B7BE-1AAA-416C-BF14-B439DC49D287}"/>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10" name="テキスト ボックス 709">
          <a:extLst>
            <a:ext uri="{FF2B5EF4-FFF2-40B4-BE49-F238E27FC236}">
              <a16:creationId xmlns:a16="http://schemas.microsoft.com/office/drawing/2014/main" id="{2EB3EEB6-0144-4E7C-BA12-80CB14D800DB}"/>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11" name="テキスト ボックス 710">
          <a:extLst>
            <a:ext uri="{FF2B5EF4-FFF2-40B4-BE49-F238E27FC236}">
              <a16:creationId xmlns:a16="http://schemas.microsoft.com/office/drawing/2014/main" id="{003EAAD8-6C52-4B66-BD8A-BAFBC9ACCB4F}"/>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2" name="テキスト ボックス 711">
          <a:extLst>
            <a:ext uri="{FF2B5EF4-FFF2-40B4-BE49-F238E27FC236}">
              <a16:creationId xmlns:a16="http://schemas.microsoft.com/office/drawing/2014/main" id="{A6783ED6-107E-411C-B17E-A148F995889D}"/>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134620</xdr:rowOff>
    </xdr:from>
    <xdr:to>
      <xdr:col>116</xdr:col>
      <xdr:colOff>114300</xdr:colOff>
      <xdr:row>60</xdr:row>
      <xdr:rowOff>64770</xdr:rowOff>
    </xdr:to>
    <xdr:sp macro="" textlink="">
      <xdr:nvSpPr>
        <xdr:cNvPr id="713" name="楕円 712">
          <a:extLst>
            <a:ext uri="{FF2B5EF4-FFF2-40B4-BE49-F238E27FC236}">
              <a16:creationId xmlns:a16="http://schemas.microsoft.com/office/drawing/2014/main" id="{D07853A8-66D9-4847-AEBA-4BAE2B2D6454}"/>
            </a:ext>
          </a:extLst>
        </xdr:cNvPr>
        <xdr:cNvSpPr/>
      </xdr:nvSpPr>
      <xdr:spPr>
        <a:xfrm>
          <a:off x="19458940" y="100253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157497</xdr:rowOff>
    </xdr:from>
    <xdr:ext cx="469744" cy="259045"/>
    <xdr:sp macro="" textlink="">
      <xdr:nvSpPr>
        <xdr:cNvPr id="714" name="【学校施設】&#10;一人当たり面積該当値テキスト">
          <a:extLst>
            <a:ext uri="{FF2B5EF4-FFF2-40B4-BE49-F238E27FC236}">
              <a16:creationId xmlns:a16="http://schemas.microsoft.com/office/drawing/2014/main" id="{A0CE030F-B3C4-4DAE-B9BB-683D7E9B01B4}"/>
            </a:ext>
          </a:extLst>
        </xdr:cNvPr>
        <xdr:cNvSpPr txBox="1"/>
      </xdr:nvSpPr>
      <xdr:spPr>
        <a:xfrm>
          <a:off x="19547840" y="9880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157480</xdr:rowOff>
    </xdr:from>
    <xdr:to>
      <xdr:col>112</xdr:col>
      <xdr:colOff>38100</xdr:colOff>
      <xdr:row>60</xdr:row>
      <xdr:rowOff>87630</xdr:rowOff>
    </xdr:to>
    <xdr:sp macro="" textlink="">
      <xdr:nvSpPr>
        <xdr:cNvPr id="715" name="楕円 714">
          <a:extLst>
            <a:ext uri="{FF2B5EF4-FFF2-40B4-BE49-F238E27FC236}">
              <a16:creationId xmlns:a16="http://schemas.microsoft.com/office/drawing/2014/main" id="{E27E863D-A0A1-4A9D-97CA-25C36186633F}"/>
            </a:ext>
          </a:extLst>
        </xdr:cNvPr>
        <xdr:cNvSpPr/>
      </xdr:nvSpPr>
      <xdr:spPr>
        <a:xfrm>
          <a:off x="18735040" y="100482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13970</xdr:rowOff>
    </xdr:from>
    <xdr:to>
      <xdr:col>116</xdr:col>
      <xdr:colOff>63500</xdr:colOff>
      <xdr:row>60</xdr:row>
      <xdr:rowOff>36830</xdr:rowOff>
    </xdr:to>
    <xdr:cxnSp macro="">
      <xdr:nvCxnSpPr>
        <xdr:cNvPr id="716" name="直線コネクタ 715">
          <a:extLst>
            <a:ext uri="{FF2B5EF4-FFF2-40B4-BE49-F238E27FC236}">
              <a16:creationId xmlns:a16="http://schemas.microsoft.com/office/drawing/2014/main" id="{75221816-8EBE-4778-8205-AE2063587F54}"/>
            </a:ext>
          </a:extLst>
        </xdr:cNvPr>
        <xdr:cNvCxnSpPr/>
      </xdr:nvCxnSpPr>
      <xdr:spPr>
        <a:xfrm flipV="1">
          <a:off x="18778220" y="10072370"/>
          <a:ext cx="7315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10160</xdr:rowOff>
    </xdr:from>
    <xdr:to>
      <xdr:col>107</xdr:col>
      <xdr:colOff>101600</xdr:colOff>
      <xdr:row>60</xdr:row>
      <xdr:rowOff>111760</xdr:rowOff>
    </xdr:to>
    <xdr:sp macro="" textlink="">
      <xdr:nvSpPr>
        <xdr:cNvPr id="717" name="楕円 716">
          <a:extLst>
            <a:ext uri="{FF2B5EF4-FFF2-40B4-BE49-F238E27FC236}">
              <a16:creationId xmlns:a16="http://schemas.microsoft.com/office/drawing/2014/main" id="{F3720869-6EFB-4229-A447-2AE82C94E779}"/>
            </a:ext>
          </a:extLst>
        </xdr:cNvPr>
        <xdr:cNvSpPr/>
      </xdr:nvSpPr>
      <xdr:spPr>
        <a:xfrm>
          <a:off x="17937480" y="1006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36830</xdr:rowOff>
    </xdr:from>
    <xdr:to>
      <xdr:col>111</xdr:col>
      <xdr:colOff>177800</xdr:colOff>
      <xdr:row>60</xdr:row>
      <xdr:rowOff>60960</xdr:rowOff>
    </xdr:to>
    <xdr:cxnSp macro="">
      <xdr:nvCxnSpPr>
        <xdr:cNvPr id="718" name="直線コネクタ 717">
          <a:extLst>
            <a:ext uri="{FF2B5EF4-FFF2-40B4-BE49-F238E27FC236}">
              <a16:creationId xmlns:a16="http://schemas.microsoft.com/office/drawing/2014/main" id="{AD8D84B6-8969-4657-8E1E-FC8C80A81C85}"/>
            </a:ext>
          </a:extLst>
        </xdr:cNvPr>
        <xdr:cNvCxnSpPr/>
      </xdr:nvCxnSpPr>
      <xdr:spPr>
        <a:xfrm flipV="1">
          <a:off x="17988280" y="10095230"/>
          <a:ext cx="78994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35560</xdr:rowOff>
    </xdr:from>
    <xdr:to>
      <xdr:col>102</xdr:col>
      <xdr:colOff>165100</xdr:colOff>
      <xdr:row>60</xdr:row>
      <xdr:rowOff>137160</xdr:rowOff>
    </xdr:to>
    <xdr:sp macro="" textlink="">
      <xdr:nvSpPr>
        <xdr:cNvPr id="719" name="楕円 718">
          <a:extLst>
            <a:ext uri="{FF2B5EF4-FFF2-40B4-BE49-F238E27FC236}">
              <a16:creationId xmlns:a16="http://schemas.microsoft.com/office/drawing/2014/main" id="{8BF2C09F-9352-403D-8DB5-AE48584D6277}"/>
            </a:ext>
          </a:extLst>
        </xdr:cNvPr>
        <xdr:cNvSpPr/>
      </xdr:nvSpPr>
      <xdr:spPr>
        <a:xfrm>
          <a:off x="17162780" y="1009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60960</xdr:rowOff>
    </xdr:from>
    <xdr:to>
      <xdr:col>107</xdr:col>
      <xdr:colOff>50800</xdr:colOff>
      <xdr:row>60</xdr:row>
      <xdr:rowOff>86360</xdr:rowOff>
    </xdr:to>
    <xdr:cxnSp macro="">
      <xdr:nvCxnSpPr>
        <xdr:cNvPr id="720" name="直線コネクタ 719">
          <a:extLst>
            <a:ext uri="{FF2B5EF4-FFF2-40B4-BE49-F238E27FC236}">
              <a16:creationId xmlns:a16="http://schemas.microsoft.com/office/drawing/2014/main" id="{1AC20623-4F27-4098-BF71-6F36DB8D1CD9}"/>
            </a:ext>
          </a:extLst>
        </xdr:cNvPr>
        <xdr:cNvCxnSpPr/>
      </xdr:nvCxnSpPr>
      <xdr:spPr>
        <a:xfrm flipV="1">
          <a:off x="17213580" y="10119360"/>
          <a:ext cx="7747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59690</xdr:rowOff>
    </xdr:from>
    <xdr:to>
      <xdr:col>98</xdr:col>
      <xdr:colOff>38100</xdr:colOff>
      <xdr:row>60</xdr:row>
      <xdr:rowOff>161290</xdr:rowOff>
    </xdr:to>
    <xdr:sp macro="" textlink="">
      <xdr:nvSpPr>
        <xdr:cNvPr id="721" name="楕円 720">
          <a:extLst>
            <a:ext uri="{FF2B5EF4-FFF2-40B4-BE49-F238E27FC236}">
              <a16:creationId xmlns:a16="http://schemas.microsoft.com/office/drawing/2014/main" id="{322CFC0E-ECB7-48BD-A763-27CA8BCE1A60}"/>
            </a:ext>
          </a:extLst>
        </xdr:cNvPr>
        <xdr:cNvSpPr/>
      </xdr:nvSpPr>
      <xdr:spPr>
        <a:xfrm>
          <a:off x="16388080" y="101180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86360</xdr:rowOff>
    </xdr:from>
    <xdr:to>
      <xdr:col>102</xdr:col>
      <xdr:colOff>114300</xdr:colOff>
      <xdr:row>60</xdr:row>
      <xdr:rowOff>110490</xdr:rowOff>
    </xdr:to>
    <xdr:cxnSp macro="">
      <xdr:nvCxnSpPr>
        <xdr:cNvPr id="722" name="直線コネクタ 721">
          <a:extLst>
            <a:ext uri="{FF2B5EF4-FFF2-40B4-BE49-F238E27FC236}">
              <a16:creationId xmlns:a16="http://schemas.microsoft.com/office/drawing/2014/main" id="{E383A339-BD84-4D8E-AE31-1F1A75ECC529}"/>
            </a:ext>
          </a:extLst>
        </xdr:cNvPr>
        <xdr:cNvCxnSpPr/>
      </xdr:nvCxnSpPr>
      <xdr:spPr>
        <a:xfrm flipV="1">
          <a:off x="16431260" y="10144760"/>
          <a:ext cx="78232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26687</xdr:rowOff>
    </xdr:from>
    <xdr:ext cx="469744" cy="259045"/>
    <xdr:sp macro="" textlink="">
      <xdr:nvSpPr>
        <xdr:cNvPr id="723" name="n_1aveValue【学校施設】&#10;一人当たり面積">
          <a:extLst>
            <a:ext uri="{FF2B5EF4-FFF2-40B4-BE49-F238E27FC236}">
              <a16:creationId xmlns:a16="http://schemas.microsoft.com/office/drawing/2014/main" id="{5CABAB07-4921-47A1-B57C-B2551284A7ED}"/>
            </a:ext>
          </a:extLst>
        </xdr:cNvPr>
        <xdr:cNvSpPr txBox="1"/>
      </xdr:nvSpPr>
      <xdr:spPr>
        <a:xfrm>
          <a:off x="18561127" y="1042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36847</xdr:rowOff>
    </xdr:from>
    <xdr:ext cx="469744" cy="259045"/>
    <xdr:sp macro="" textlink="">
      <xdr:nvSpPr>
        <xdr:cNvPr id="724" name="n_2aveValue【学校施設】&#10;一人当たり面積">
          <a:extLst>
            <a:ext uri="{FF2B5EF4-FFF2-40B4-BE49-F238E27FC236}">
              <a16:creationId xmlns:a16="http://schemas.microsoft.com/office/drawing/2014/main" id="{F523AD2C-23B1-48B4-8D8E-4D2E455431CC}"/>
            </a:ext>
          </a:extLst>
        </xdr:cNvPr>
        <xdr:cNvSpPr txBox="1"/>
      </xdr:nvSpPr>
      <xdr:spPr>
        <a:xfrm>
          <a:off x="17776267" y="1043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50817</xdr:rowOff>
    </xdr:from>
    <xdr:ext cx="469744" cy="259045"/>
    <xdr:sp macro="" textlink="">
      <xdr:nvSpPr>
        <xdr:cNvPr id="725" name="n_3aveValue【学校施設】&#10;一人当たり面積">
          <a:extLst>
            <a:ext uri="{FF2B5EF4-FFF2-40B4-BE49-F238E27FC236}">
              <a16:creationId xmlns:a16="http://schemas.microsoft.com/office/drawing/2014/main" id="{5229018C-A236-4236-9124-4742E7984571}"/>
            </a:ext>
          </a:extLst>
        </xdr:cNvPr>
        <xdr:cNvSpPr txBox="1"/>
      </xdr:nvSpPr>
      <xdr:spPr>
        <a:xfrm>
          <a:off x="17001567" y="10444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16527</xdr:rowOff>
    </xdr:from>
    <xdr:ext cx="469744" cy="259045"/>
    <xdr:sp macro="" textlink="">
      <xdr:nvSpPr>
        <xdr:cNvPr id="726" name="n_4aveValue【学校施設】&#10;一人当たり面積">
          <a:extLst>
            <a:ext uri="{FF2B5EF4-FFF2-40B4-BE49-F238E27FC236}">
              <a16:creationId xmlns:a16="http://schemas.microsoft.com/office/drawing/2014/main" id="{3A11F3E4-4373-4615-928A-9F63270ACD15}"/>
            </a:ext>
          </a:extLst>
        </xdr:cNvPr>
        <xdr:cNvSpPr txBox="1"/>
      </xdr:nvSpPr>
      <xdr:spPr>
        <a:xfrm>
          <a:off x="16226867" y="10410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104157</xdr:rowOff>
    </xdr:from>
    <xdr:ext cx="469744" cy="259045"/>
    <xdr:sp macro="" textlink="">
      <xdr:nvSpPr>
        <xdr:cNvPr id="727" name="n_1mainValue【学校施設】&#10;一人当たり面積">
          <a:extLst>
            <a:ext uri="{FF2B5EF4-FFF2-40B4-BE49-F238E27FC236}">
              <a16:creationId xmlns:a16="http://schemas.microsoft.com/office/drawing/2014/main" id="{A756CAF5-5DBF-4B0A-9863-2F595FAC5FE6}"/>
            </a:ext>
          </a:extLst>
        </xdr:cNvPr>
        <xdr:cNvSpPr txBox="1"/>
      </xdr:nvSpPr>
      <xdr:spPr>
        <a:xfrm>
          <a:off x="18561127" y="9827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128287</xdr:rowOff>
    </xdr:from>
    <xdr:ext cx="469744" cy="259045"/>
    <xdr:sp macro="" textlink="">
      <xdr:nvSpPr>
        <xdr:cNvPr id="728" name="n_2mainValue【学校施設】&#10;一人当たり面積">
          <a:extLst>
            <a:ext uri="{FF2B5EF4-FFF2-40B4-BE49-F238E27FC236}">
              <a16:creationId xmlns:a16="http://schemas.microsoft.com/office/drawing/2014/main" id="{42F2DC17-1F48-4D2A-8658-823530D039FA}"/>
            </a:ext>
          </a:extLst>
        </xdr:cNvPr>
        <xdr:cNvSpPr txBox="1"/>
      </xdr:nvSpPr>
      <xdr:spPr>
        <a:xfrm>
          <a:off x="17776267" y="985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153687</xdr:rowOff>
    </xdr:from>
    <xdr:ext cx="469744" cy="259045"/>
    <xdr:sp macro="" textlink="">
      <xdr:nvSpPr>
        <xdr:cNvPr id="729" name="n_3mainValue【学校施設】&#10;一人当たり面積">
          <a:extLst>
            <a:ext uri="{FF2B5EF4-FFF2-40B4-BE49-F238E27FC236}">
              <a16:creationId xmlns:a16="http://schemas.microsoft.com/office/drawing/2014/main" id="{52A1945A-6E78-4E96-809D-5BB0D491F11E}"/>
            </a:ext>
          </a:extLst>
        </xdr:cNvPr>
        <xdr:cNvSpPr txBox="1"/>
      </xdr:nvSpPr>
      <xdr:spPr>
        <a:xfrm>
          <a:off x="17001567" y="9876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6367</xdr:rowOff>
    </xdr:from>
    <xdr:ext cx="469744" cy="259045"/>
    <xdr:sp macro="" textlink="">
      <xdr:nvSpPr>
        <xdr:cNvPr id="730" name="n_4mainValue【学校施設】&#10;一人当たり面積">
          <a:extLst>
            <a:ext uri="{FF2B5EF4-FFF2-40B4-BE49-F238E27FC236}">
              <a16:creationId xmlns:a16="http://schemas.microsoft.com/office/drawing/2014/main" id="{9E6F9FAD-968F-468E-A334-D4F967CE46C8}"/>
            </a:ext>
          </a:extLst>
        </xdr:cNvPr>
        <xdr:cNvSpPr txBox="1"/>
      </xdr:nvSpPr>
      <xdr:spPr>
        <a:xfrm>
          <a:off x="16226867" y="989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31" name="正方形/長方形 730">
          <a:extLst>
            <a:ext uri="{FF2B5EF4-FFF2-40B4-BE49-F238E27FC236}">
              <a16:creationId xmlns:a16="http://schemas.microsoft.com/office/drawing/2014/main" id="{300B1636-A2A6-4199-9429-09BB4463F87E}"/>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32" name="正方形/長方形 731">
          <a:extLst>
            <a:ext uri="{FF2B5EF4-FFF2-40B4-BE49-F238E27FC236}">
              <a16:creationId xmlns:a16="http://schemas.microsoft.com/office/drawing/2014/main" id="{23C8E185-07F3-488E-BD7C-10506702FAB7}"/>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3" name="正方形/長方形 732">
          <a:extLst>
            <a:ext uri="{FF2B5EF4-FFF2-40B4-BE49-F238E27FC236}">
              <a16:creationId xmlns:a16="http://schemas.microsoft.com/office/drawing/2014/main" id="{59B51723-10B8-4AED-A851-BF38A5144078}"/>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4" name="正方形/長方形 733">
          <a:extLst>
            <a:ext uri="{FF2B5EF4-FFF2-40B4-BE49-F238E27FC236}">
              <a16:creationId xmlns:a16="http://schemas.microsoft.com/office/drawing/2014/main" id="{89D652A4-E0BC-473B-A0CA-97C53C4B675F}"/>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5" name="正方形/長方形 734">
          <a:extLst>
            <a:ext uri="{FF2B5EF4-FFF2-40B4-BE49-F238E27FC236}">
              <a16:creationId xmlns:a16="http://schemas.microsoft.com/office/drawing/2014/main" id="{DB61011E-468F-48DD-B613-6225D2F45502}"/>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6" name="正方形/長方形 735">
          <a:extLst>
            <a:ext uri="{FF2B5EF4-FFF2-40B4-BE49-F238E27FC236}">
              <a16:creationId xmlns:a16="http://schemas.microsoft.com/office/drawing/2014/main" id="{12B33591-5A39-4909-A47E-CE0BEAE4B39C}"/>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7" name="正方形/長方形 736">
          <a:extLst>
            <a:ext uri="{FF2B5EF4-FFF2-40B4-BE49-F238E27FC236}">
              <a16:creationId xmlns:a16="http://schemas.microsoft.com/office/drawing/2014/main" id="{9834D4E1-A706-4739-AC57-938A82EED403}"/>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8" name="正方形/長方形 737">
          <a:extLst>
            <a:ext uri="{FF2B5EF4-FFF2-40B4-BE49-F238E27FC236}">
              <a16:creationId xmlns:a16="http://schemas.microsoft.com/office/drawing/2014/main" id="{1CA10A8D-F88B-4C4C-A3D5-B8732814C26E}"/>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9" name="テキスト ボックス 738">
          <a:extLst>
            <a:ext uri="{FF2B5EF4-FFF2-40B4-BE49-F238E27FC236}">
              <a16:creationId xmlns:a16="http://schemas.microsoft.com/office/drawing/2014/main" id="{6F2DDE85-C48E-45A4-A039-B97DFC472B0A}"/>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40" name="直線コネクタ 739">
          <a:extLst>
            <a:ext uri="{FF2B5EF4-FFF2-40B4-BE49-F238E27FC236}">
              <a16:creationId xmlns:a16="http://schemas.microsoft.com/office/drawing/2014/main" id="{4D22B4B1-524C-4FA6-92F9-2223307AC375}"/>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41" name="テキスト ボックス 740">
          <a:extLst>
            <a:ext uri="{FF2B5EF4-FFF2-40B4-BE49-F238E27FC236}">
              <a16:creationId xmlns:a16="http://schemas.microsoft.com/office/drawing/2014/main" id="{F38026CE-2354-4BFB-9CE4-37E23FD9496E}"/>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42" name="直線コネクタ 741">
          <a:extLst>
            <a:ext uri="{FF2B5EF4-FFF2-40B4-BE49-F238E27FC236}">
              <a16:creationId xmlns:a16="http://schemas.microsoft.com/office/drawing/2014/main" id="{25E2DD0A-7701-46EF-9E07-C5A9593F9026}"/>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43" name="テキスト ボックス 742">
          <a:extLst>
            <a:ext uri="{FF2B5EF4-FFF2-40B4-BE49-F238E27FC236}">
              <a16:creationId xmlns:a16="http://schemas.microsoft.com/office/drawing/2014/main" id="{86B58442-716A-42AB-BAF1-06655C0C55DD}"/>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44" name="直線コネクタ 743">
          <a:extLst>
            <a:ext uri="{FF2B5EF4-FFF2-40B4-BE49-F238E27FC236}">
              <a16:creationId xmlns:a16="http://schemas.microsoft.com/office/drawing/2014/main" id="{80425AA3-642E-4552-914D-75BE09A11A9A}"/>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45" name="テキスト ボックス 744">
          <a:extLst>
            <a:ext uri="{FF2B5EF4-FFF2-40B4-BE49-F238E27FC236}">
              <a16:creationId xmlns:a16="http://schemas.microsoft.com/office/drawing/2014/main" id="{9AC29B2F-FF1F-4963-942A-E6DB44A3DB96}"/>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46" name="直線コネクタ 745">
          <a:extLst>
            <a:ext uri="{FF2B5EF4-FFF2-40B4-BE49-F238E27FC236}">
              <a16:creationId xmlns:a16="http://schemas.microsoft.com/office/drawing/2014/main" id="{33558EDC-0075-4439-8436-521F6ADD04AC}"/>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47" name="テキスト ボックス 746">
          <a:extLst>
            <a:ext uri="{FF2B5EF4-FFF2-40B4-BE49-F238E27FC236}">
              <a16:creationId xmlns:a16="http://schemas.microsoft.com/office/drawing/2014/main" id="{56506B54-110A-4CAD-946A-395C7B80839A}"/>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48" name="直線コネクタ 747">
          <a:extLst>
            <a:ext uri="{FF2B5EF4-FFF2-40B4-BE49-F238E27FC236}">
              <a16:creationId xmlns:a16="http://schemas.microsoft.com/office/drawing/2014/main" id="{077262F9-F0AF-408B-ABBE-0A3E36E2D7F2}"/>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9" name="テキスト ボックス 748">
          <a:extLst>
            <a:ext uri="{FF2B5EF4-FFF2-40B4-BE49-F238E27FC236}">
              <a16:creationId xmlns:a16="http://schemas.microsoft.com/office/drawing/2014/main" id="{FF686F2C-0402-4F1D-AC60-0916F9DC20EF}"/>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50" name="直線コネクタ 749">
          <a:extLst>
            <a:ext uri="{FF2B5EF4-FFF2-40B4-BE49-F238E27FC236}">
              <a16:creationId xmlns:a16="http://schemas.microsoft.com/office/drawing/2014/main" id="{FB8612DC-0B83-4FFB-BEE2-8F773436B090}"/>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51" name="テキスト ボックス 750">
          <a:extLst>
            <a:ext uri="{FF2B5EF4-FFF2-40B4-BE49-F238E27FC236}">
              <a16:creationId xmlns:a16="http://schemas.microsoft.com/office/drawing/2014/main" id="{76C2FDB9-AB27-43E1-A714-CC31874A88BC}"/>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52" name="直線コネクタ 751">
          <a:extLst>
            <a:ext uri="{FF2B5EF4-FFF2-40B4-BE49-F238E27FC236}">
              <a16:creationId xmlns:a16="http://schemas.microsoft.com/office/drawing/2014/main" id="{4FC81CE4-0200-4546-8F20-662D8B84A240}"/>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53" name="テキスト ボックス 752">
          <a:extLst>
            <a:ext uri="{FF2B5EF4-FFF2-40B4-BE49-F238E27FC236}">
              <a16:creationId xmlns:a16="http://schemas.microsoft.com/office/drawing/2014/main" id="{10FF2D0C-61D6-4901-95C0-A7050016DC95}"/>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54" name="直線コネクタ 753">
          <a:extLst>
            <a:ext uri="{FF2B5EF4-FFF2-40B4-BE49-F238E27FC236}">
              <a16:creationId xmlns:a16="http://schemas.microsoft.com/office/drawing/2014/main" id="{FD38C4D1-DE04-4A34-844E-1B3A605F1B62}"/>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55" name="【児童館】&#10;有形固定資産減価償却率グラフ枠">
          <a:extLst>
            <a:ext uri="{FF2B5EF4-FFF2-40B4-BE49-F238E27FC236}">
              <a16:creationId xmlns:a16="http://schemas.microsoft.com/office/drawing/2014/main" id="{5E08665D-D85F-4173-8D4A-BE3404002298}"/>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16873</xdr:rowOff>
    </xdr:from>
    <xdr:to>
      <xdr:col>85</xdr:col>
      <xdr:colOff>126364</xdr:colOff>
      <xdr:row>86</xdr:row>
      <xdr:rowOff>168729</xdr:rowOff>
    </xdr:to>
    <xdr:cxnSp macro="">
      <xdr:nvCxnSpPr>
        <xdr:cNvPr id="756" name="直線コネクタ 755">
          <a:extLst>
            <a:ext uri="{FF2B5EF4-FFF2-40B4-BE49-F238E27FC236}">
              <a16:creationId xmlns:a16="http://schemas.microsoft.com/office/drawing/2014/main" id="{1DE9AEF9-73B5-4F15-B989-DC1C1FDA03D8}"/>
            </a:ext>
          </a:extLst>
        </xdr:cNvPr>
        <xdr:cNvCxnSpPr/>
      </xdr:nvCxnSpPr>
      <xdr:spPr>
        <a:xfrm flipV="1">
          <a:off x="14375764" y="13092793"/>
          <a:ext cx="0" cy="1492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57" name="【児童館】&#10;有形固定資産減価償却率最小値テキスト">
          <a:extLst>
            <a:ext uri="{FF2B5EF4-FFF2-40B4-BE49-F238E27FC236}">
              <a16:creationId xmlns:a16="http://schemas.microsoft.com/office/drawing/2014/main" id="{19EE65A9-35F1-4314-8FA6-A4FB57B2AF45}"/>
            </a:ext>
          </a:extLst>
        </xdr:cNvPr>
        <xdr:cNvSpPr txBox="1"/>
      </xdr:nvSpPr>
      <xdr:spPr>
        <a:xfrm>
          <a:off x="1441450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58" name="直線コネクタ 757">
          <a:extLst>
            <a:ext uri="{FF2B5EF4-FFF2-40B4-BE49-F238E27FC236}">
              <a16:creationId xmlns:a16="http://schemas.microsoft.com/office/drawing/2014/main" id="{AEF4802A-4C22-41CC-8CCC-7E0240F60B8B}"/>
            </a:ext>
          </a:extLst>
        </xdr:cNvPr>
        <xdr:cNvCxnSpPr/>
      </xdr:nvCxnSpPr>
      <xdr:spPr>
        <a:xfrm>
          <a:off x="1428750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135000</xdr:rowOff>
    </xdr:from>
    <xdr:ext cx="340478" cy="259045"/>
    <xdr:sp macro="" textlink="">
      <xdr:nvSpPr>
        <xdr:cNvPr id="759" name="【児童館】&#10;有形固定資産減価償却率最大値テキスト">
          <a:extLst>
            <a:ext uri="{FF2B5EF4-FFF2-40B4-BE49-F238E27FC236}">
              <a16:creationId xmlns:a16="http://schemas.microsoft.com/office/drawing/2014/main" id="{5387A15C-A197-4C56-8CBF-BF39D0CF54AB}"/>
            </a:ext>
          </a:extLst>
        </xdr:cNvPr>
        <xdr:cNvSpPr txBox="1"/>
      </xdr:nvSpPr>
      <xdr:spPr>
        <a:xfrm>
          <a:off x="14414500" y="1287564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16873</xdr:rowOff>
    </xdr:from>
    <xdr:to>
      <xdr:col>86</xdr:col>
      <xdr:colOff>25400</xdr:colOff>
      <xdr:row>78</xdr:row>
      <xdr:rowOff>16873</xdr:rowOff>
    </xdr:to>
    <xdr:cxnSp macro="">
      <xdr:nvCxnSpPr>
        <xdr:cNvPr id="760" name="直線コネクタ 759">
          <a:extLst>
            <a:ext uri="{FF2B5EF4-FFF2-40B4-BE49-F238E27FC236}">
              <a16:creationId xmlns:a16="http://schemas.microsoft.com/office/drawing/2014/main" id="{149AD3A2-3D84-47AC-AF2C-E1263D6032F5}"/>
            </a:ext>
          </a:extLst>
        </xdr:cNvPr>
        <xdr:cNvCxnSpPr/>
      </xdr:nvCxnSpPr>
      <xdr:spPr>
        <a:xfrm>
          <a:off x="14287500" y="1309279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153869</xdr:rowOff>
    </xdr:from>
    <xdr:ext cx="405111" cy="259045"/>
    <xdr:sp macro="" textlink="">
      <xdr:nvSpPr>
        <xdr:cNvPr id="761" name="【児童館】&#10;有形固定資産減価償却率平均値テキスト">
          <a:extLst>
            <a:ext uri="{FF2B5EF4-FFF2-40B4-BE49-F238E27FC236}">
              <a16:creationId xmlns:a16="http://schemas.microsoft.com/office/drawing/2014/main" id="{13954FC6-8863-42C0-9555-8D93892B91FB}"/>
            </a:ext>
          </a:extLst>
        </xdr:cNvPr>
        <xdr:cNvSpPr txBox="1"/>
      </xdr:nvSpPr>
      <xdr:spPr>
        <a:xfrm>
          <a:off x="14414500" y="135650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130992</xdr:rowOff>
    </xdr:from>
    <xdr:to>
      <xdr:col>85</xdr:col>
      <xdr:colOff>177800</xdr:colOff>
      <xdr:row>82</xdr:row>
      <xdr:rowOff>61142</xdr:rowOff>
    </xdr:to>
    <xdr:sp macro="" textlink="">
      <xdr:nvSpPr>
        <xdr:cNvPr id="762" name="フローチャート: 判断 761">
          <a:extLst>
            <a:ext uri="{FF2B5EF4-FFF2-40B4-BE49-F238E27FC236}">
              <a16:creationId xmlns:a16="http://schemas.microsoft.com/office/drawing/2014/main" id="{83C79639-B8C4-4F9C-8D87-DF3A42119EB4}"/>
            </a:ext>
          </a:extLst>
        </xdr:cNvPr>
        <xdr:cNvSpPr/>
      </xdr:nvSpPr>
      <xdr:spPr>
        <a:xfrm>
          <a:off x="14325600" y="13709832"/>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108131</xdr:rowOff>
    </xdr:from>
    <xdr:to>
      <xdr:col>81</xdr:col>
      <xdr:colOff>101600</xdr:colOff>
      <xdr:row>82</xdr:row>
      <xdr:rowOff>38281</xdr:rowOff>
    </xdr:to>
    <xdr:sp macro="" textlink="">
      <xdr:nvSpPr>
        <xdr:cNvPr id="763" name="フローチャート: 判断 762">
          <a:extLst>
            <a:ext uri="{FF2B5EF4-FFF2-40B4-BE49-F238E27FC236}">
              <a16:creationId xmlns:a16="http://schemas.microsoft.com/office/drawing/2014/main" id="{55654E9B-3F06-45B1-833B-890E6DECB33E}"/>
            </a:ext>
          </a:extLst>
        </xdr:cNvPr>
        <xdr:cNvSpPr/>
      </xdr:nvSpPr>
      <xdr:spPr>
        <a:xfrm>
          <a:off x="13578840" y="136869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77107</xdr:rowOff>
    </xdr:from>
    <xdr:to>
      <xdr:col>76</xdr:col>
      <xdr:colOff>165100</xdr:colOff>
      <xdr:row>82</xdr:row>
      <xdr:rowOff>7257</xdr:rowOff>
    </xdr:to>
    <xdr:sp macro="" textlink="">
      <xdr:nvSpPr>
        <xdr:cNvPr id="764" name="フローチャート: 判断 763">
          <a:extLst>
            <a:ext uri="{FF2B5EF4-FFF2-40B4-BE49-F238E27FC236}">
              <a16:creationId xmlns:a16="http://schemas.microsoft.com/office/drawing/2014/main" id="{7B645276-C1CF-4351-B4CE-1750D0DA601B}"/>
            </a:ext>
          </a:extLst>
        </xdr:cNvPr>
        <xdr:cNvSpPr/>
      </xdr:nvSpPr>
      <xdr:spPr>
        <a:xfrm>
          <a:off x="12804140" y="1365594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83638</xdr:rowOff>
    </xdr:from>
    <xdr:to>
      <xdr:col>72</xdr:col>
      <xdr:colOff>38100</xdr:colOff>
      <xdr:row>82</xdr:row>
      <xdr:rowOff>13788</xdr:rowOff>
    </xdr:to>
    <xdr:sp macro="" textlink="">
      <xdr:nvSpPr>
        <xdr:cNvPr id="765" name="フローチャート: 判断 764">
          <a:extLst>
            <a:ext uri="{FF2B5EF4-FFF2-40B4-BE49-F238E27FC236}">
              <a16:creationId xmlns:a16="http://schemas.microsoft.com/office/drawing/2014/main" id="{9206DCA8-931C-451D-A2EC-113CCAA130D7}"/>
            </a:ext>
          </a:extLst>
        </xdr:cNvPr>
        <xdr:cNvSpPr/>
      </xdr:nvSpPr>
      <xdr:spPr>
        <a:xfrm>
          <a:off x="12029440" y="1366247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80373</xdr:rowOff>
    </xdr:from>
    <xdr:to>
      <xdr:col>67</xdr:col>
      <xdr:colOff>101600</xdr:colOff>
      <xdr:row>82</xdr:row>
      <xdr:rowOff>10523</xdr:rowOff>
    </xdr:to>
    <xdr:sp macro="" textlink="">
      <xdr:nvSpPr>
        <xdr:cNvPr id="766" name="フローチャート: 判断 765">
          <a:extLst>
            <a:ext uri="{FF2B5EF4-FFF2-40B4-BE49-F238E27FC236}">
              <a16:creationId xmlns:a16="http://schemas.microsoft.com/office/drawing/2014/main" id="{DC444100-DA7F-4F89-8B4A-C099BF8B560F}"/>
            </a:ext>
          </a:extLst>
        </xdr:cNvPr>
        <xdr:cNvSpPr/>
      </xdr:nvSpPr>
      <xdr:spPr>
        <a:xfrm>
          <a:off x="11231880" y="136592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7" name="テキスト ボックス 766">
          <a:extLst>
            <a:ext uri="{FF2B5EF4-FFF2-40B4-BE49-F238E27FC236}">
              <a16:creationId xmlns:a16="http://schemas.microsoft.com/office/drawing/2014/main" id="{8ECCD350-1ECA-4E78-B1E8-7505760FCADF}"/>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8" name="テキスト ボックス 767">
          <a:extLst>
            <a:ext uri="{FF2B5EF4-FFF2-40B4-BE49-F238E27FC236}">
              <a16:creationId xmlns:a16="http://schemas.microsoft.com/office/drawing/2014/main" id="{F55CB937-7564-4716-8936-AF1BB19E4576}"/>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9" name="テキスト ボックス 768">
          <a:extLst>
            <a:ext uri="{FF2B5EF4-FFF2-40B4-BE49-F238E27FC236}">
              <a16:creationId xmlns:a16="http://schemas.microsoft.com/office/drawing/2014/main" id="{E1A8A78D-50D6-4D28-9040-F8E6C319E93A}"/>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70" name="テキスト ボックス 769">
          <a:extLst>
            <a:ext uri="{FF2B5EF4-FFF2-40B4-BE49-F238E27FC236}">
              <a16:creationId xmlns:a16="http://schemas.microsoft.com/office/drawing/2014/main" id="{FD5704FA-23EF-4C50-8C3A-922E036B7E3C}"/>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71" name="テキスト ボックス 770">
          <a:extLst>
            <a:ext uri="{FF2B5EF4-FFF2-40B4-BE49-F238E27FC236}">
              <a16:creationId xmlns:a16="http://schemas.microsoft.com/office/drawing/2014/main" id="{0B0A007E-9B15-4546-8F79-7E1E7EAB218E}"/>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33020</xdr:rowOff>
    </xdr:from>
    <xdr:to>
      <xdr:col>85</xdr:col>
      <xdr:colOff>177800</xdr:colOff>
      <xdr:row>82</xdr:row>
      <xdr:rowOff>134620</xdr:rowOff>
    </xdr:to>
    <xdr:sp macro="" textlink="">
      <xdr:nvSpPr>
        <xdr:cNvPr id="772" name="楕円 771">
          <a:extLst>
            <a:ext uri="{FF2B5EF4-FFF2-40B4-BE49-F238E27FC236}">
              <a16:creationId xmlns:a16="http://schemas.microsoft.com/office/drawing/2014/main" id="{1C227B05-D0AB-4A99-9BDB-89A418410994}"/>
            </a:ext>
          </a:extLst>
        </xdr:cNvPr>
        <xdr:cNvSpPr/>
      </xdr:nvSpPr>
      <xdr:spPr>
        <a:xfrm>
          <a:off x="14325600" y="1377950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11447</xdr:rowOff>
    </xdr:from>
    <xdr:ext cx="405111" cy="259045"/>
    <xdr:sp macro="" textlink="">
      <xdr:nvSpPr>
        <xdr:cNvPr id="773" name="【児童館】&#10;有形固定資産減価償却率該当値テキスト">
          <a:extLst>
            <a:ext uri="{FF2B5EF4-FFF2-40B4-BE49-F238E27FC236}">
              <a16:creationId xmlns:a16="http://schemas.microsoft.com/office/drawing/2014/main" id="{C62F2B2A-839D-4AB7-AAA9-84A7043D6CD0}"/>
            </a:ext>
          </a:extLst>
        </xdr:cNvPr>
        <xdr:cNvSpPr txBox="1"/>
      </xdr:nvSpPr>
      <xdr:spPr>
        <a:xfrm>
          <a:off x="14414500" y="13757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166914</xdr:rowOff>
    </xdr:from>
    <xdr:to>
      <xdr:col>81</xdr:col>
      <xdr:colOff>101600</xdr:colOff>
      <xdr:row>82</xdr:row>
      <xdr:rowOff>97064</xdr:rowOff>
    </xdr:to>
    <xdr:sp macro="" textlink="">
      <xdr:nvSpPr>
        <xdr:cNvPr id="774" name="楕円 773">
          <a:extLst>
            <a:ext uri="{FF2B5EF4-FFF2-40B4-BE49-F238E27FC236}">
              <a16:creationId xmlns:a16="http://schemas.microsoft.com/office/drawing/2014/main" id="{B55C7FB7-8D33-42DC-843D-9A7A85F9AF1D}"/>
            </a:ext>
          </a:extLst>
        </xdr:cNvPr>
        <xdr:cNvSpPr/>
      </xdr:nvSpPr>
      <xdr:spPr>
        <a:xfrm>
          <a:off x="13578840" y="137457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46264</xdr:rowOff>
    </xdr:from>
    <xdr:to>
      <xdr:col>85</xdr:col>
      <xdr:colOff>127000</xdr:colOff>
      <xdr:row>82</xdr:row>
      <xdr:rowOff>83820</xdr:rowOff>
    </xdr:to>
    <xdr:cxnSp macro="">
      <xdr:nvCxnSpPr>
        <xdr:cNvPr id="775" name="直線コネクタ 774">
          <a:extLst>
            <a:ext uri="{FF2B5EF4-FFF2-40B4-BE49-F238E27FC236}">
              <a16:creationId xmlns:a16="http://schemas.microsoft.com/office/drawing/2014/main" id="{51997E9B-2D86-4D36-9243-2760220771A0}"/>
            </a:ext>
          </a:extLst>
        </xdr:cNvPr>
        <xdr:cNvCxnSpPr/>
      </xdr:nvCxnSpPr>
      <xdr:spPr>
        <a:xfrm>
          <a:off x="13629640" y="13792744"/>
          <a:ext cx="74676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93436</xdr:rowOff>
    </xdr:from>
    <xdr:to>
      <xdr:col>76</xdr:col>
      <xdr:colOff>165100</xdr:colOff>
      <xdr:row>82</xdr:row>
      <xdr:rowOff>23586</xdr:rowOff>
    </xdr:to>
    <xdr:sp macro="" textlink="">
      <xdr:nvSpPr>
        <xdr:cNvPr id="776" name="楕円 775">
          <a:extLst>
            <a:ext uri="{FF2B5EF4-FFF2-40B4-BE49-F238E27FC236}">
              <a16:creationId xmlns:a16="http://schemas.microsoft.com/office/drawing/2014/main" id="{EC24A3C5-344B-4F3F-8905-43A0EA70599B}"/>
            </a:ext>
          </a:extLst>
        </xdr:cNvPr>
        <xdr:cNvSpPr/>
      </xdr:nvSpPr>
      <xdr:spPr>
        <a:xfrm>
          <a:off x="12804140" y="136722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144236</xdr:rowOff>
    </xdr:from>
    <xdr:to>
      <xdr:col>81</xdr:col>
      <xdr:colOff>50800</xdr:colOff>
      <xdr:row>82</xdr:row>
      <xdr:rowOff>46264</xdr:rowOff>
    </xdr:to>
    <xdr:cxnSp macro="">
      <xdr:nvCxnSpPr>
        <xdr:cNvPr id="777" name="直線コネクタ 776">
          <a:extLst>
            <a:ext uri="{FF2B5EF4-FFF2-40B4-BE49-F238E27FC236}">
              <a16:creationId xmlns:a16="http://schemas.microsoft.com/office/drawing/2014/main" id="{75FC6DA6-41BA-4368-893F-8F89582FED38}"/>
            </a:ext>
          </a:extLst>
        </xdr:cNvPr>
        <xdr:cNvCxnSpPr/>
      </xdr:nvCxnSpPr>
      <xdr:spPr>
        <a:xfrm>
          <a:off x="12854940" y="13723076"/>
          <a:ext cx="774700" cy="69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19957</xdr:rowOff>
    </xdr:from>
    <xdr:to>
      <xdr:col>72</xdr:col>
      <xdr:colOff>38100</xdr:colOff>
      <xdr:row>81</xdr:row>
      <xdr:rowOff>121557</xdr:rowOff>
    </xdr:to>
    <xdr:sp macro="" textlink="">
      <xdr:nvSpPr>
        <xdr:cNvPr id="778" name="楕円 777">
          <a:extLst>
            <a:ext uri="{FF2B5EF4-FFF2-40B4-BE49-F238E27FC236}">
              <a16:creationId xmlns:a16="http://schemas.microsoft.com/office/drawing/2014/main" id="{91FEE16A-C6A4-47F7-AD5C-25E33FEE6170}"/>
            </a:ext>
          </a:extLst>
        </xdr:cNvPr>
        <xdr:cNvSpPr/>
      </xdr:nvSpPr>
      <xdr:spPr>
        <a:xfrm>
          <a:off x="12029440" y="1359879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70757</xdr:rowOff>
    </xdr:from>
    <xdr:to>
      <xdr:col>76</xdr:col>
      <xdr:colOff>114300</xdr:colOff>
      <xdr:row>81</xdr:row>
      <xdr:rowOff>144236</xdr:rowOff>
    </xdr:to>
    <xdr:cxnSp macro="">
      <xdr:nvCxnSpPr>
        <xdr:cNvPr id="779" name="直線コネクタ 778">
          <a:extLst>
            <a:ext uri="{FF2B5EF4-FFF2-40B4-BE49-F238E27FC236}">
              <a16:creationId xmlns:a16="http://schemas.microsoft.com/office/drawing/2014/main" id="{06B7F419-684B-450D-A14C-FB39114D954B}"/>
            </a:ext>
          </a:extLst>
        </xdr:cNvPr>
        <xdr:cNvCxnSpPr/>
      </xdr:nvCxnSpPr>
      <xdr:spPr>
        <a:xfrm>
          <a:off x="12072620" y="13649597"/>
          <a:ext cx="782320" cy="73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75474</xdr:rowOff>
    </xdr:from>
    <xdr:to>
      <xdr:col>67</xdr:col>
      <xdr:colOff>101600</xdr:colOff>
      <xdr:row>85</xdr:row>
      <xdr:rowOff>5624</xdr:rowOff>
    </xdr:to>
    <xdr:sp macro="" textlink="">
      <xdr:nvSpPr>
        <xdr:cNvPr id="780" name="楕円 779">
          <a:extLst>
            <a:ext uri="{FF2B5EF4-FFF2-40B4-BE49-F238E27FC236}">
              <a16:creationId xmlns:a16="http://schemas.microsoft.com/office/drawing/2014/main" id="{700623D2-D5E3-4233-BF3E-72315A6E20D2}"/>
            </a:ext>
          </a:extLst>
        </xdr:cNvPr>
        <xdr:cNvSpPr/>
      </xdr:nvSpPr>
      <xdr:spPr>
        <a:xfrm>
          <a:off x="11231880" y="141572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70757</xdr:rowOff>
    </xdr:from>
    <xdr:to>
      <xdr:col>71</xdr:col>
      <xdr:colOff>177800</xdr:colOff>
      <xdr:row>84</xdr:row>
      <xdr:rowOff>126274</xdr:rowOff>
    </xdr:to>
    <xdr:cxnSp macro="">
      <xdr:nvCxnSpPr>
        <xdr:cNvPr id="781" name="直線コネクタ 780">
          <a:extLst>
            <a:ext uri="{FF2B5EF4-FFF2-40B4-BE49-F238E27FC236}">
              <a16:creationId xmlns:a16="http://schemas.microsoft.com/office/drawing/2014/main" id="{15CC4D45-F15C-4583-98FC-C75F6824F668}"/>
            </a:ext>
          </a:extLst>
        </xdr:cNvPr>
        <xdr:cNvCxnSpPr/>
      </xdr:nvCxnSpPr>
      <xdr:spPr>
        <a:xfrm flipV="1">
          <a:off x="11282680" y="13649597"/>
          <a:ext cx="789940" cy="558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54808</xdr:rowOff>
    </xdr:from>
    <xdr:ext cx="405111" cy="259045"/>
    <xdr:sp macro="" textlink="">
      <xdr:nvSpPr>
        <xdr:cNvPr id="782" name="n_1aveValue【児童館】&#10;有形固定資産減価償却率">
          <a:extLst>
            <a:ext uri="{FF2B5EF4-FFF2-40B4-BE49-F238E27FC236}">
              <a16:creationId xmlns:a16="http://schemas.microsoft.com/office/drawing/2014/main" id="{9DCE0A95-34E4-4438-96C4-9DBBEDCB7FCC}"/>
            </a:ext>
          </a:extLst>
        </xdr:cNvPr>
        <xdr:cNvSpPr txBox="1"/>
      </xdr:nvSpPr>
      <xdr:spPr>
        <a:xfrm>
          <a:off x="13437244" y="134660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23784</xdr:rowOff>
    </xdr:from>
    <xdr:ext cx="405111" cy="259045"/>
    <xdr:sp macro="" textlink="">
      <xdr:nvSpPr>
        <xdr:cNvPr id="783" name="n_2aveValue【児童館】&#10;有形固定資産減価償却率">
          <a:extLst>
            <a:ext uri="{FF2B5EF4-FFF2-40B4-BE49-F238E27FC236}">
              <a16:creationId xmlns:a16="http://schemas.microsoft.com/office/drawing/2014/main" id="{DDA201DD-E05D-4C64-AF97-2DF953B1C8AC}"/>
            </a:ext>
          </a:extLst>
        </xdr:cNvPr>
        <xdr:cNvSpPr txBox="1"/>
      </xdr:nvSpPr>
      <xdr:spPr>
        <a:xfrm>
          <a:off x="12675244" y="13434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4915</xdr:rowOff>
    </xdr:from>
    <xdr:ext cx="405111" cy="259045"/>
    <xdr:sp macro="" textlink="">
      <xdr:nvSpPr>
        <xdr:cNvPr id="784" name="n_3aveValue【児童館】&#10;有形固定資産減価償却率">
          <a:extLst>
            <a:ext uri="{FF2B5EF4-FFF2-40B4-BE49-F238E27FC236}">
              <a16:creationId xmlns:a16="http://schemas.microsoft.com/office/drawing/2014/main" id="{88E7ACBA-E913-48B6-85C4-EDA3D17B058B}"/>
            </a:ext>
          </a:extLst>
        </xdr:cNvPr>
        <xdr:cNvSpPr txBox="1"/>
      </xdr:nvSpPr>
      <xdr:spPr>
        <a:xfrm>
          <a:off x="11900544" y="13751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27050</xdr:rowOff>
    </xdr:from>
    <xdr:ext cx="405111" cy="259045"/>
    <xdr:sp macro="" textlink="">
      <xdr:nvSpPr>
        <xdr:cNvPr id="785" name="n_4aveValue【児童館】&#10;有形固定資産減価償却率">
          <a:extLst>
            <a:ext uri="{FF2B5EF4-FFF2-40B4-BE49-F238E27FC236}">
              <a16:creationId xmlns:a16="http://schemas.microsoft.com/office/drawing/2014/main" id="{33184389-EA6D-421D-9C27-E78A73652CB0}"/>
            </a:ext>
          </a:extLst>
        </xdr:cNvPr>
        <xdr:cNvSpPr txBox="1"/>
      </xdr:nvSpPr>
      <xdr:spPr>
        <a:xfrm>
          <a:off x="11102984" y="134382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88191</xdr:rowOff>
    </xdr:from>
    <xdr:ext cx="405111" cy="259045"/>
    <xdr:sp macro="" textlink="">
      <xdr:nvSpPr>
        <xdr:cNvPr id="786" name="n_1mainValue【児童館】&#10;有形固定資産減価償却率">
          <a:extLst>
            <a:ext uri="{FF2B5EF4-FFF2-40B4-BE49-F238E27FC236}">
              <a16:creationId xmlns:a16="http://schemas.microsoft.com/office/drawing/2014/main" id="{FD8B63D3-E252-45E3-9A9C-5E59BE69D3D3}"/>
            </a:ext>
          </a:extLst>
        </xdr:cNvPr>
        <xdr:cNvSpPr txBox="1"/>
      </xdr:nvSpPr>
      <xdr:spPr>
        <a:xfrm>
          <a:off x="13437244" y="13834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14713</xdr:rowOff>
    </xdr:from>
    <xdr:ext cx="405111" cy="259045"/>
    <xdr:sp macro="" textlink="">
      <xdr:nvSpPr>
        <xdr:cNvPr id="787" name="n_2mainValue【児童館】&#10;有形固定資産減価償却率">
          <a:extLst>
            <a:ext uri="{FF2B5EF4-FFF2-40B4-BE49-F238E27FC236}">
              <a16:creationId xmlns:a16="http://schemas.microsoft.com/office/drawing/2014/main" id="{F40F80CC-C5CB-4059-88E0-8DFCBF5515B9}"/>
            </a:ext>
          </a:extLst>
        </xdr:cNvPr>
        <xdr:cNvSpPr txBox="1"/>
      </xdr:nvSpPr>
      <xdr:spPr>
        <a:xfrm>
          <a:off x="12675244" y="13761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138084</xdr:rowOff>
    </xdr:from>
    <xdr:ext cx="405111" cy="259045"/>
    <xdr:sp macro="" textlink="">
      <xdr:nvSpPr>
        <xdr:cNvPr id="788" name="n_3mainValue【児童館】&#10;有形固定資産減価償却率">
          <a:extLst>
            <a:ext uri="{FF2B5EF4-FFF2-40B4-BE49-F238E27FC236}">
              <a16:creationId xmlns:a16="http://schemas.microsoft.com/office/drawing/2014/main" id="{44315FC1-595B-42AC-AC8C-14E641F5912E}"/>
            </a:ext>
          </a:extLst>
        </xdr:cNvPr>
        <xdr:cNvSpPr txBox="1"/>
      </xdr:nvSpPr>
      <xdr:spPr>
        <a:xfrm>
          <a:off x="11900544" y="13381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168201</xdr:rowOff>
    </xdr:from>
    <xdr:ext cx="405111" cy="259045"/>
    <xdr:sp macro="" textlink="">
      <xdr:nvSpPr>
        <xdr:cNvPr id="789" name="n_4mainValue【児童館】&#10;有形固定資産減価償却率">
          <a:extLst>
            <a:ext uri="{FF2B5EF4-FFF2-40B4-BE49-F238E27FC236}">
              <a16:creationId xmlns:a16="http://schemas.microsoft.com/office/drawing/2014/main" id="{515D3F57-231D-46E4-B3E3-F50A4FB4F8CE}"/>
            </a:ext>
          </a:extLst>
        </xdr:cNvPr>
        <xdr:cNvSpPr txBox="1"/>
      </xdr:nvSpPr>
      <xdr:spPr>
        <a:xfrm>
          <a:off x="11102984" y="14249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90" name="正方形/長方形 789">
          <a:extLst>
            <a:ext uri="{FF2B5EF4-FFF2-40B4-BE49-F238E27FC236}">
              <a16:creationId xmlns:a16="http://schemas.microsoft.com/office/drawing/2014/main" id="{A9171E0B-2FF1-4B4A-9B03-DCBF16C01B24}"/>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91" name="正方形/長方形 790">
          <a:extLst>
            <a:ext uri="{FF2B5EF4-FFF2-40B4-BE49-F238E27FC236}">
              <a16:creationId xmlns:a16="http://schemas.microsoft.com/office/drawing/2014/main" id="{17344109-B939-4EDB-ADD2-B0AB03A7D377}"/>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92" name="正方形/長方形 791">
          <a:extLst>
            <a:ext uri="{FF2B5EF4-FFF2-40B4-BE49-F238E27FC236}">
              <a16:creationId xmlns:a16="http://schemas.microsoft.com/office/drawing/2014/main" id="{0DF9785A-D07A-41B6-AEFE-0D4ED904BE34}"/>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93" name="正方形/長方形 792">
          <a:extLst>
            <a:ext uri="{FF2B5EF4-FFF2-40B4-BE49-F238E27FC236}">
              <a16:creationId xmlns:a16="http://schemas.microsoft.com/office/drawing/2014/main" id="{AEEE641C-2045-4420-A8C9-B83B348F6752}"/>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4" name="正方形/長方形 793">
          <a:extLst>
            <a:ext uri="{FF2B5EF4-FFF2-40B4-BE49-F238E27FC236}">
              <a16:creationId xmlns:a16="http://schemas.microsoft.com/office/drawing/2014/main" id="{035F5923-6FD5-4FD8-831C-1AE60EF9492D}"/>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5" name="正方形/長方形 794">
          <a:extLst>
            <a:ext uri="{FF2B5EF4-FFF2-40B4-BE49-F238E27FC236}">
              <a16:creationId xmlns:a16="http://schemas.microsoft.com/office/drawing/2014/main" id="{6EBBA778-2452-4125-A460-056407460552}"/>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6" name="正方形/長方形 795">
          <a:extLst>
            <a:ext uri="{FF2B5EF4-FFF2-40B4-BE49-F238E27FC236}">
              <a16:creationId xmlns:a16="http://schemas.microsoft.com/office/drawing/2014/main" id="{2A0C003D-F035-4110-807F-781E55EA7ED5}"/>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7" name="正方形/長方形 796">
          <a:extLst>
            <a:ext uri="{FF2B5EF4-FFF2-40B4-BE49-F238E27FC236}">
              <a16:creationId xmlns:a16="http://schemas.microsoft.com/office/drawing/2014/main" id="{07A0A5FB-DF8C-4689-BF2E-F8C5970C871D}"/>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8" name="テキスト ボックス 797">
          <a:extLst>
            <a:ext uri="{FF2B5EF4-FFF2-40B4-BE49-F238E27FC236}">
              <a16:creationId xmlns:a16="http://schemas.microsoft.com/office/drawing/2014/main" id="{7BDCDCF0-AD77-4ECF-87E3-75D779CAE20E}"/>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9" name="直線コネクタ 798">
          <a:extLst>
            <a:ext uri="{FF2B5EF4-FFF2-40B4-BE49-F238E27FC236}">
              <a16:creationId xmlns:a16="http://schemas.microsoft.com/office/drawing/2014/main" id="{964FCE64-5ED9-4D8D-9D03-66D0AD8E7A1C}"/>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800" name="直線コネクタ 799">
          <a:extLst>
            <a:ext uri="{FF2B5EF4-FFF2-40B4-BE49-F238E27FC236}">
              <a16:creationId xmlns:a16="http://schemas.microsoft.com/office/drawing/2014/main" id="{56062C62-AD2A-439F-9277-949D9CB65FB8}"/>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801" name="テキスト ボックス 800">
          <a:extLst>
            <a:ext uri="{FF2B5EF4-FFF2-40B4-BE49-F238E27FC236}">
              <a16:creationId xmlns:a16="http://schemas.microsoft.com/office/drawing/2014/main" id="{B1A641B6-B6C2-4800-AF1A-35A5164CE3C5}"/>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802" name="直線コネクタ 801">
          <a:extLst>
            <a:ext uri="{FF2B5EF4-FFF2-40B4-BE49-F238E27FC236}">
              <a16:creationId xmlns:a16="http://schemas.microsoft.com/office/drawing/2014/main" id="{74BEFE79-359F-4908-99C8-A37A5EB56DF1}"/>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803" name="テキスト ボックス 802">
          <a:extLst>
            <a:ext uri="{FF2B5EF4-FFF2-40B4-BE49-F238E27FC236}">
              <a16:creationId xmlns:a16="http://schemas.microsoft.com/office/drawing/2014/main" id="{00B212C4-4E32-47E8-B3A6-5EEF52A6A5C7}"/>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804" name="直線コネクタ 803">
          <a:extLst>
            <a:ext uri="{FF2B5EF4-FFF2-40B4-BE49-F238E27FC236}">
              <a16:creationId xmlns:a16="http://schemas.microsoft.com/office/drawing/2014/main" id="{1C8F741C-D528-41BD-9029-23DC72BF7F72}"/>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805" name="テキスト ボックス 804">
          <a:extLst>
            <a:ext uri="{FF2B5EF4-FFF2-40B4-BE49-F238E27FC236}">
              <a16:creationId xmlns:a16="http://schemas.microsoft.com/office/drawing/2014/main" id="{9069C305-C64F-48EA-924A-35CC6437DFCF}"/>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6" name="直線コネクタ 805">
          <a:extLst>
            <a:ext uri="{FF2B5EF4-FFF2-40B4-BE49-F238E27FC236}">
              <a16:creationId xmlns:a16="http://schemas.microsoft.com/office/drawing/2014/main" id="{A2B28DE3-2C17-4918-B2C6-8E88E64241F5}"/>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7" name="テキスト ボックス 806">
          <a:extLst>
            <a:ext uri="{FF2B5EF4-FFF2-40B4-BE49-F238E27FC236}">
              <a16:creationId xmlns:a16="http://schemas.microsoft.com/office/drawing/2014/main" id="{7CE6AF47-D6AA-4A9F-AA6A-6BE5EC1C549B}"/>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8" name="直線コネクタ 807">
          <a:extLst>
            <a:ext uri="{FF2B5EF4-FFF2-40B4-BE49-F238E27FC236}">
              <a16:creationId xmlns:a16="http://schemas.microsoft.com/office/drawing/2014/main" id="{8EC9CDBB-2E88-4C2E-9472-BE5BEA567728}"/>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9" name="テキスト ボックス 808">
          <a:extLst>
            <a:ext uri="{FF2B5EF4-FFF2-40B4-BE49-F238E27FC236}">
              <a16:creationId xmlns:a16="http://schemas.microsoft.com/office/drawing/2014/main" id="{5EBDF27B-541B-4F07-8292-4A15A1FBDBB6}"/>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10" name="【児童館】&#10;一人当たり面積グラフ枠">
          <a:extLst>
            <a:ext uri="{FF2B5EF4-FFF2-40B4-BE49-F238E27FC236}">
              <a16:creationId xmlns:a16="http://schemas.microsoft.com/office/drawing/2014/main" id="{47C2921F-CB45-49E5-9E32-F79339F40FE8}"/>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85</xdr:row>
      <xdr:rowOff>163830</xdr:rowOff>
    </xdr:to>
    <xdr:cxnSp macro="">
      <xdr:nvCxnSpPr>
        <xdr:cNvPr id="811" name="直線コネクタ 810">
          <a:extLst>
            <a:ext uri="{FF2B5EF4-FFF2-40B4-BE49-F238E27FC236}">
              <a16:creationId xmlns:a16="http://schemas.microsoft.com/office/drawing/2014/main" id="{6DFAA2FA-CBA3-40ED-A301-E186BF09B65A}"/>
            </a:ext>
          </a:extLst>
        </xdr:cNvPr>
        <xdr:cNvCxnSpPr/>
      </xdr:nvCxnSpPr>
      <xdr:spPr>
        <a:xfrm flipV="1">
          <a:off x="19509104" y="1300353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167657</xdr:rowOff>
    </xdr:from>
    <xdr:ext cx="469744" cy="259045"/>
    <xdr:sp macro="" textlink="">
      <xdr:nvSpPr>
        <xdr:cNvPr id="812" name="【児童館】&#10;一人当たり面積最小値テキスト">
          <a:extLst>
            <a:ext uri="{FF2B5EF4-FFF2-40B4-BE49-F238E27FC236}">
              <a16:creationId xmlns:a16="http://schemas.microsoft.com/office/drawing/2014/main" id="{F01DCF2E-A4C9-4E56-B8BC-298EA6D12057}"/>
            </a:ext>
          </a:extLst>
        </xdr:cNvPr>
        <xdr:cNvSpPr txBox="1"/>
      </xdr:nvSpPr>
      <xdr:spPr>
        <a:xfrm>
          <a:off x="19547840" y="1441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163830</xdr:rowOff>
    </xdr:from>
    <xdr:to>
      <xdr:col>116</xdr:col>
      <xdr:colOff>152400</xdr:colOff>
      <xdr:row>85</xdr:row>
      <xdr:rowOff>163830</xdr:rowOff>
    </xdr:to>
    <xdr:cxnSp macro="">
      <xdr:nvCxnSpPr>
        <xdr:cNvPr id="813" name="直線コネクタ 812">
          <a:extLst>
            <a:ext uri="{FF2B5EF4-FFF2-40B4-BE49-F238E27FC236}">
              <a16:creationId xmlns:a16="http://schemas.microsoft.com/office/drawing/2014/main" id="{85600D2B-5D96-4A76-B6DA-D180063C13E3}"/>
            </a:ext>
          </a:extLst>
        </xdr:cNvPr>
        <xdr:cNvCxnSpPr/>
      </xdr:nvCxnSpPr>
      <xdr:spPr>
        <a:xfrm>
          <a:off x="19443700" y="144132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814" name="【児童館】&#10;一人当たり面積最大値テキスト">
          <a:extLst>
            <a:ext uri="{FF2B5EF4-FFF2-40B4-BE49-F238E27FC236}">
              <a16:creationId xmlns:a16="http://schemas.microsoft.com/office/drawing/2014/main" id="{10C820B9-7807-4F45-A2D0-6761F481C287}"/>
            </a:ext>
          </a:extLst>
        </xdr:cNvPr>
        <xdr:cNvSpPr txBox="1"/>
      </xdr:nvSpPr>
      <xdr:spPr>
        <a:xfrm>
          <a:off x="19547840" y="12782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815" name="直線コネクタ 814">
          <a:extLst>
            <a:ext uri="{FF2B5EF4-FFF2-40B4-BE49-F238E27FC236}">
              <a16:creationId xmlns:a16="http://schemas.microsoft.com/office/drawing/2014/main" id="{D95C501E-6DEC-43C3-B819-B41795729455}"/>
            </a:ext>
          </a:extLst>
        </xdr:cNvPr>
        <xdr:cNvCxnSpPr/>
      </xdr:nvCxnSpPr>
      <xdr:spPr>
        <a:xfrm>
          <a:off x="19443700" y="130035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67327</xdr:rowOff>
    </xdr:from>
    <xdr:ext cx="469744" cy="259045"/>
    <xdr:sp macro="" textlink="">
      <xdr:nvSpPr>
        <xdr:cNvPr id="816" name="【児童館】&#10;一人当たり面積平均値テキスト">
          <a:extLst>
            <a:ext uri="{FF2B5EF4-FFF2-40B4-BE49-F238E27FC236}">
              <a16:creationId xmlns:a16="http://schemas.microsoft.com/office/drawing/2014/main" id="{F1201493-5AAA-4CFB-A0EA-3B3780351305}"/>
            </a:ext>
          </a:extLst>
        </xdr:cNvPr>
        <xdr:cNvSpPr txBox="1"/>
      </xdr:nvSpPr>
      <xdr:spPr>
        <a:xfrm>
          <a:off x="19547840" y="13813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817" name="フローチャート: 判断 816">
          <a:extLst>
            <a:ext uri="{FF2B5EF4-FFF2-40B4-BE49-F238E27FC236}">
              <a16:creationId xmlns:a16="http://schemas.microsoft.com/office/drawing/2014/main" id="{0F82E386-BBA1-4A32-B1F3-4D66A59BB14A}"/>
            </a:ext>
          </a:extLst>
        </xdr:cNvPr>
        <xdr:cNvSpPr/>
      </xdr:nvSpPr>
      <xdr:spPr>
        <a:xfrm>
          <a:off x="19458940" y="1395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44450</xdr:rowOff>
    </xdr:from>
    <xdr:to>
      <xdr:col>112</xdr:col>
      <xdr:colOff>38100</xdr:colOff>
      <xdr:row>83</xdr:row>
      <xdr:rowOff>146050</xdr:rowOff>
    </xdr:to>
    <xdr:sp macro="" textlink="">
      <xdr:nvSpPr>
        <xdr:cNvPr id="818" name="フローチャート: 判断 817">
          <a:extLst>
            <a:ext uri="{FF2B5EF4-FFF2-40B4-BE49-F238E27FC236}">
              <a16:creationId xmlns:a16="http://schemas.microsoft.com/office/drawing/2014/main" id="{B1E84FB9-FA58-4AA1-96BF-B75404991F92}"/>
            </a:ext>
          </a:extLst>
        </xdr:cNvPr>
        <xdr:cNvSpPr/>
      </xdr:nvSpPr>
      <xdr:spPr>
        <a:xfrm>
          <a:off x="18735040" y="139585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44450</xdr:rowOff>
    </xdr:from>
    <xdr:to>
      <xdr:col>107</xdr:col>
      <xdr:colOff>101600</xdr:colOff>
      <xdr:row>83</xdr:row>
      <xdr:rowOff>146050</xdr:rowOff>
    </xdr:to>
    <xdr:sp macro="" textlink="">
      <xdr:nvSpPr>
        <xdr:cNvPr id="819" name="フローチャート: 判断 818">
          <a:extLst>
            <a:ext uri="{FF2B5EF4-FFF2-40B4-BE49-F238E27FC236}">
              <a16:creationId xmlns:a16="http://schemas.microsoft.com/office/drawing/2014/main" id="{460E8877-604E-4A7E-81CB-209B8EFB67C9}"/>
            </a:ext>
          </a:extLst>
        </xdr:cNvPr>
        <xdr:cNvSpPr/>
      </xdr:nvSpPr>
      <xdr:spPr>
        <a:xfrm>
          <a:off x="17937480" y="1395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820" name="フローチャート: 判断 819">
          <a:extLst>
            <a:ext uri="{FF2B5EF4-FFF2-40B4-BE49-F238E27FC236}">
              <a16:creationId xmlns:a16="http://schemas.microsoft.com/office/drawing/2014/main" id="{5AD815F7-8AEF-4E69-8519-DE9FE3A960AF}"/>
            </a:ext>
          </a:extLst>
        </xdr:cNvPr>
        <xdr:cNvSpPr/>
      </xdr:nvSpPr>
      <xdr:spPr>
        <a:xfrm>
          <a:off x="17162780" y="140042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170180</xdr:rowOff>
    </xdr:from>
    <xdr:to>
      <xdr:col>98</xdr:col>
      <xdr:colOff>38100</xdr:colOff>
      <xdr:row>83</xdr:row>
      <xdr:rowOff>100330</xdr:rowOff>
    </xdr:to>
    <xdr:sp macro="" textlink="">
      <xdr:nvSpPr>
        <xdr:cNvPr id="821" name="フローチャート: 判断 820">
          <a:extLst>
            <a:ext uri="{FF2B5EF4-FFF2-40B4-BE49-F238E27FC236}">
              <a16:creationId xmlns:a16="http://schemas.microsoft.com/office/drawing/2014/main" id="{85862E5B-F0B3-4D15-86D9-85FB18B00471}"/>
            </a:ext>
          </a:extLst>
        </xdr:cNvPr>
        <xdr:cNvSpPr/>
      </xdr:nvSpPr>
      <xdr:spPr>
        <a:xfrm>
          <a:off x="16388080" y="139166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386BE49B-3568-4AF7-AB3D-2B0D4F0A4A9D}"/>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3" name="テキスト ボックス 822">
          <a:extLst>
            <a:ext uri="{FF2B5EF4-FFF2-40B4-BE49-F238E27FC236}">
              <a16:creationId xmlns:a16="http://schemas.microsoft.com/office/drawing/2014/main" id="{1DBAEFFB-CF37-43FF-A0A7-62FFBD30733B}"/>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4" name="テキスト ボックス 823">
          <a:extLst>
            <a:ext uri="{FF2B5EF4-FFF2-40B4-BE49-F238E27FC236}">
              <a16:creationId xmlns:a16="http://schemas.microsoft.com/office/drawing/2014/main" id="{E1A81B5A-720E-4B20-8F15-E84CA348A3E8}"/>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5" name="テキスト ボックス 824">
          <a:extLst>
            <a:ext uri="{FF2B5EF4-FFF2-40B4-BE49-F238E27FC236}">
              <a16:creationId xmlns:a16="http://schemas.microsoft.com/office/drawing/2014/main" id="{323912C7-44B4-4198-A7EF-A48F7F8389C5}"/>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6" name="テキスト ボックス 825">
          <a:extLst>
            <a:ext uri="{FF2B5EF4-FFF2-40B4-BE49-F238E27FC236}">
              <a16:creationId xmlns:a16="http://schemas.microsoft.com/office/drawing/2014/main" id="{9E5235CF-1AF3-476F-86EA-888F82ED05C5}"/>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78739</xdr:rowOff>
    </xdr:from>
    <xdr:to>
      <xdr:col>116</xdr:col>
      <xdr:colOff>114300</xdr:colOff>
      <xdr:row>85</xdr:row>
      <xdr:rowOff>8889</xdr:rowOff>
    </xdr:to>
    <xdr:sp macro="" textlink="">
      <xdr:nvSpPr>
        <xdr:cNvPr id="827" name="楕円 826">
          <a:extLst>
            <a:ext uri="{FF2B5EF4-FFF2-40B4-BE49-F238E27FC236}">
              <a16:creationId xmlns:a16="http://schemas.microsoft.com/office/drawing/2014/main" id="{CA224E19-6141-4511-B478-1B04C880DA4A}"/>
            </a:ext>
          </a:extLst>
        </xdr:cNvPr>
        <xdr:cNvSpPr/>
      </xdr:nvSpPr>
      <xdr:spPr>
        <a:xfrm>
          <a:off x="19458940" y="141604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57166</xdr:rowOff>
    </xdr:from>
    <xdr:ext cx="469744" cy="259045"/>
    <xdr:sp macro="" textlink="">
      <xdr:nvSpPr>
        <xdr:cNvPr id="828" name="【児童館】&#10;一人当たり面積該当値テキスト">
          <a:extLst>
            <a:ext uri="{FF2B5EF4-FFF2-40B4-BE49-F238E27FC236}">
              <a16:creationId xmlns:a16="http://schemas.microsoft.com/office/drawing/2014/main" id="{C18024F7-00F9-44C5-9F1A-0EA36291B913}"/>
            </a:ext>
          </a:extLst>
        </xdr:cNvPr>
        <xdr:cNvSpPr txBox="1"/>
      </xdr:nvSpPr>
      <xdr:spPr>
        <a:xfrm>
          <a:off x="19547840" y="14138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33020</xdr:rowOff>
    </xdr:from>
    <xdr:to>
      <xdr:col>112</xdr:col>
      <xdr:colOff>38100</xdr:colOff>
      <xdr:row>84</xdr:row>
      <xdr:rowOff>134620</xdr:rowOff>
    </xdr:to>
    <xdr:sp macro="" textlink="">
      <xdr:nvSpPr>
        <xdr:cNvPr id="829" name="楕円 828">
          <a:extLst>
            <a:ext uri="{FF2B5EF4-FFF2-40B4-BE49-F238E27FC236}">
              <a16:creationId xmlns:a16="http://schemas.microsoft.com/office/drawing/2014/main" id="{0A0EA93E-8BAE-4CF5-97A7-DDD91211F654}"/>
            </a:ext>
          </a:extLst>
        </xdr:cNvPr>
        <xdr:cNvSpPr/>
      </xdr:nvSpPr>
      <xdr:spPr>
        <a:xfrm>
          <a:off x="18735040" y="141147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83820</xdr:rowOff>
    </xdr:from>
    <xdr:to>
      <xdr:col>116</xdr:col>
      <xdr:colOff>63500</xdr:colOff>
      <xdr:row>84</xdr:row>
      <xdr:rowOff>129539</xdr:rowOff>
    </xdr:to>
    <xdr:cxnSp macro="">
      <xdr:nvCxnSpPr>
        <xdr:cNvPr id="830" name="直線コネクタ 829">
          <a:extLst>
            <a:ext uri="{FF2B5EF4-FFF2-40B4-BE49-F238E27FC236}">
              <a16:creationId xmlns:a16="http://schemas.microsoft.com/office/drawing/2014/main" id="{BF4016FD-3A02-4281-960B-36F5149AE0A7}"/>
            </a:ext>
          </a:extLst>
        </xdr:cNvPr>
        <xdr:cNvCxnSpPr/>
      </xdr:nvCxnSpPr>
      <xdr:spPr>
        <a:xfrm>
          <a:off x="18778220" y="14165580"/>
          <a:ext cx="73152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33020</xdr:rowOff>
    </xdr:from>
    <xdr:to>
      <xdr:col>107</xdr:col>
      <xdr:colOff>101600</xdr:colOff>
      <xdr:row>84</xdr:row>
      <xdr:rowOff>134620</xdr:rowOff>
    </xdr:to>
    <xdr:sp macro="" textlink="">
      <xdr:nvSpPr>
        <xdr:cNvPr id="831" name="楕円 830">
          <a:extLst>
            <a:ext uri="{FF2B5EF4-FFF2-40B4-BE49-F238E27FC236}">
              <a16:creationId xmlns:a16="http://schemas.microsoft.com/office/drawing/2014/main" id="{498884BF-E397-4BD6-A219-AB312470DE40}"/>
            </a:ext>
          </a:extLst>
        </xdr:cNvPr>
        <xdr:cNvSpPr/>
      </xdr:nvSpPr>
      <xdr:spPr>
        <a:xfrm>
          <a:off x="17937480" y="1411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83820</xdr:rowOff>
    </xdr:from>
    <xdr:to>
      <xdr:col>111</xdr:col>
      <xdr:colOff>177800</xdr:colOff>
      <xdr:row>84</xdr:row>
      <xdr:rowOff>83820</xdr:rowOff>
    </xdr:to>
    <xdr:cxnSp macro="">
      <xdr:nvCxnSpPr>
        <xdr:cNvPr id="832" name="直線コネクタ 831">
          <a:extLst>
            <a:ext uri="{FF2B5EF4-FFF2-40B4-BE49-F238E27FC236}">
              <a16:creationId xmlns:a16="http://schemas.microsoft.com/office/drawing/2014/main" id="{E33708D6-BB33-4840-9B37-00D50B44716D}"/>
            </a:ext>
          </a:extLst>
        </xdr:cNvPr>
        <xdr:cNvCxnSpPr/>
      </xdr:nvCxnSpPr>
      <xdr:spPr>
        <a:xfrm>
          <a:off x="17988280" y="1416558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55880</xdr:rowOff>
    </xdr:from>
    <xdr:to>
      <xdr:col>102</xdr:col>
      <xdr:colOff>165100</xdr:colOff>
      <xdr:row>84</xdr:row>
      <xdr:rowOff>157480</xdr:rowOff>
    </xdr:to>
    <xdr:sp macro="" textlink="">
      <xdr:nvSpPr>
        <xdr:cNvPr id="833" name="楕円 832">
          <a:extLst>
            <a:ext uri="{FF2B5EF4-FFF2-40B4-BE49-F238E27FC236}">
              <a16:creationId xmlns:a16="http://schemas.microsoft.com/office/drawing/2014/main" id="{B1EE1C1A-BD65-483E-A33B-9B45AE40E781}"/>
            </a:ext>
          </a:extLst>
        </xdr:cNvPr>
        <xdr:cNvSpPr/>
      </xdr:nvSpPr>
      <xdr:spPr>
        <a:xfrm>
          <a:off x="17162780" y="1413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83820</xdr:rowOff>
    </xdr:from>
    <xdr:to>
      <xdr:col>107</xdr:col>
      <xdr:colOff>50800</xdr:colOff>
      <xdr:row>84</xdr:row>
      <xdr:rowOff>106680</xdr:rowOff>
    </xdr:to>
    <xdr:cxnSp macro="">
      <xdr:nvCxnSpPr>
        <xdr:cNvPr id="834" name="直線コネクタ 833">
          <a:extLst>
            <a:ext uri="{FF2B5EF4-FFF2-40B4-BE49-F238E27FC236}">
              <a16:creationId xmlns:a16="http://schemas.microsoft.com/office/drawing/2014/main" id="{C484C6FF-2686-4E87-A495-AAB20B0A4C30}"/>
            </a:ext>
          </a:extLst>
        </xdr:cNvPr>
        <xdr:cNvCxnSpPr/>
      </xdr:nvCxnSpPr>
      <xdr:spPr>
        <a:xfrm flipV="1">
          <a:off x="17213580" y="14165580"/>
          <a:ext cx="7747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78739</xdr:rowOff>
    </xdr:from>
    <xdr:to>
      <xdr:col>98</xdr:col>
      <xdr:colOff>38100</xdr:colOff>
      <xdr:row>85</xdr:row>
      <xdr:rowOff>8889</xdr:rowOff>
    </xdr:to>
    <xdr:sp macro="" textlink="">
      <xdr:nvSpPr>
        <xdr:cNvPr id="835" name="楕円 834">
          <a:extLst>
            <a:ext uri="{FF2B5EF4-FFF2-40B4-BE49-F238E27FC236}">
              <a16:creationId xmlns:a16="http://schemas.microsoft.com/office/drawing/2014/main" id="{FDC933A6-5FA2-41CC-899F-8557878CF432}"/>
            </a:ext>
          </a:extLst>
        </xdr:cNvPr>
        <xdr:cNvSpPr/>
      </xdr:nvSpPr>
      <xdr:spPr>
        <a:xfrm>
          <a:off x="16388080" y="1416049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106680</xdr:rowOff>
    </xdr:from>
    <xdr:to>
      <xdr:col>102</xdr:col>
      <xdr:colOff>114300</xdr:colOff>
      <xdr:row>84</xdr:row>
      <xdr:rowOff>129539</xdr:rowOff>
    </xdr:to>
    <xdr:cxnSp macro="">
      <xdr:nvCxnSpPr>
        <xdr:cNvPr id="836" name="直線コネクタ 835">
          <a:extLst>
            <a:ext uri="{FF2B5EF4-FFF2-40B4-BE49-F238E27FC236}">
              <a16:creationId xmlns:a16="http://schemas.microsoft.com/office/drawing/2014/main" id="{956F899F-40A5-40FA-8B5C-2247C95F2E3D}"/>
            </a:ext>
          </a:extLst>
        </xdr:cNvPr>
        <xdr:cNvCxnSpPr/>
      </xdr:nvCxnSpPr>
      <xdr:spPr>
        <a:xfrm flipV="1">
          <a:off x="16431260" y="14188440"/>
          <a:ext cx="78232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162577</xdr:rowOff>
    </xdr:from>
    <xdr:ext cx="469744" cy="259045"/>
    <xdr:sp macro="" textlink="">
      <xdr:nvSpPr>
        <xdr:cNvPr id="837" name="n_1aveValue【児童館】&#10;一人当たり面積">
          <a:extLst>
            <a:ext uri="{FF2B5EF4-FFF2-40B4-BE49-F238E27FC236}">
              <a16:creationId xmlns:a16="http://schemas.microsoft.com/office/drawing/2014/main" id="{3429D050-B6C8-4F99-BE65-59FD6226D8F1}"/>
            </a:ext>
          </a:extLst>
        </xdr:cNvPr>
        <xdr:cNvSpPr txBox="1"/>
      </xdr:nvSpPr>
      <xdr:spPr>
        <a:xfrm>
          <a:off x="18561127" y="137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162577</xdr:rowOff>
    </xdr:from>
    <xdr:ext cx="469744" cy="259045"/>
    <xdr:sp macro="" textlink="">
      <xdr:nvSpPr>
        <xdr:cNvPr id="838" name="n_2aveValue【児童館】&#10;一人当たり面積">
          <a:extLst>
            <a:ext uri="{FF2B5EF4-FFF2-40B4-BE49-F238E27FC236}">
              <a16:creationId xmlns:a16="http://schemas.microsoft.com/office/drawing/2014/main" id="{3EBA4CE6-8619-4989-B646-6EAAE1D24BBE}"/>
            </a:ext>
          </a:extLst>
        </xdr:cNvPr>
        <xdr:cNvSpPr txBox="1"/>
      </xdr:nvSpPr>
      <xdr:spPr>
        <a:xfrm>
          <a:off x="17776267" y="137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36847</xdr:rowOff>
    </xdr:from>
    <xdr:ext cx="469744" cy="259045"/>
    <xdr:sp macro="" textlink="">
      <xdr:nvSpPr>
        <xdr:cNvPr id="839" name="n_3aveValue【児童館】&#10;一人当たり面積">
          <a:extLst>
            <a:ext uri="{FF2B5EF4-FFF2-40B4-BE49-F238E27FC236}">
              <a16:creationId xmlns:a16="http://schemas.microsoft.com/office/drawing/2014/main" id="{13196653-2F56-4647-A0A8-64F02503DFEB}"/>
            </a:ext>
          </a:extLst>
        </xdr:cNvPr>
        <xdr:cNvSpPr txBox="1"/>
      </xdr:nvSpPr>
      <xdr:spPr>
        <a:xfrm>
          <a:off x="17001567" y="1378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116857</xdr:rowOff>
    </xdr:from>
    <xdr:ext cx="469744" cy="259045"/>
    <xdr:sp macro="" textlink="">
      <xdr:nvSpPr>
        <xdr:cNvPr id="840" name="n_4aveValue【児童館】&#10;一人当たり面積">
          <a:extLst>
            <a:ext uri="{FF2B5EF4-FFF2-40B4-BE49-F238E27FC236}">
              <a16:creationId xmlns:a16="http://schemas.microsoft.com/office/drawing/2014/main" id="{84D5A324-BB3A-4252-AAB4-194517801D57}"/>
            </a:ext>
          </a:extLst>
        </xdr:cNvPr>
        <xdr:cNvSpPr txBox="1"/>
      </xdr:nvSpPr>
      <xdr:spPr>
        <a:xfrm>
          <a:off x="16226867" y="13695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125747</xdr:rowOff>
    </xdr:from>
    <xdr:ext cx="469744" cy="259045"/>
    <xdr:sp macro="" textlink="">
      <xdr:nvSpPr>
        <xdr:cNvPr id="841" name="n_1mainValue【児童館】&#10;一人当たり面積">
          <a:extLst>
            <a:ext uri="{FF2B5EF4-FFF2-40B4-BE49-F238E27FC236}">
              <a16:creationId xmlns:a16="http://schemas.microsoft.com/office/drawing/2014/main" id="{63F6BF0B-E0D4-4286-B23A-71332F48156A}"/>
            </a:ext>
          </a:extLst>
        </xdr:cNvPr>
        <xdr:cNvSpPr txBox="1"/>
      </xdr:nvSpPr>
      <xdr:spPr>
        <a:xfrm>
          <a:off x="18561127" y="1420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125747</xdr:rowOff>
    </xdr:from>
    <xdr:ext cx="469744" cy="259045"/>
    <xdr:sp macro="" textlink="">
      <xdr:nvSpPr>
        <xdr:cNvPr id="842" name="n_2mainValue【児童館】&#10;一人当たり面積">
          <a:extLst>
            <a:ext uri="{FF2B5EF4-FFF2-40B4-BE49-F238E27FC236}">
              <a16:creationId xmlns:a16="http://schemas.microsoft.com/office/drawing/2014/main" id="{E29D5351-F904-4B00-9831-C9EB4A749DBD}"/>
            </a:ext>
          </a:extLst>
        </xdr:cNvPr>
        <xdr:cNvSpPr txBox="1"/>
      </xdr:nvSpPr>
      <xdr:spPr>
        <a:xfrm>
          <a:off x="17776267" y="1420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148607</xdr:rowOff>
    </xdr:from>
    <xdr:ext cx="469744" cy="259045"/>
    <xdr:sp macro="" textlink="">
      <xdr:nvSpPr>
        <xdr:cNvPr id="843" name="n_3mainValue【児童館】&#10;一人当たり面積">
          <a:extLst>
            <a:ext uri="{FF2B5EF4-FFF2-40B4-BE49-F238E27FC236}">
              <a16:creationId xmlns:a16="http://schemas.microsoft.com/office/drawing/2014/main" id="{D5CA67B7-A043-4829-BC11-11AC1A290D6D}"/>
            </a:ext>
          </a:extLst>
        </xdr:cNvPr>
        <xdr:cNvSpPr txBox="1"/>
      </xdr:nvSpPr>
      <xdr:spPr>
        <a:xfrm>
          <a:off x="17001567" y="1423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16</xdr:rowOff>
    </xdr:from>
    <xdr:ext cx="469744" cy="259045"/>
    <xdr:sp macro="" textlink="">
      <xdr:nvSpPr>
        <xdr:cNvPr id="844" name="n_4mainValue【児童館】&#10;一人当たり面積">
          <a:extLst>
            <a:ext uri="{FF2B5EF4-FFF2-40B4-BE49-F238E27FC236}">
              <a16:creationId xmlns:a16="http://schemas.microsoft.com/office/drawing/2014/main" id="{1B39FDA8-F08A-4EF6-B540-54F57E97C99C}"/>
            </a:ext>
          </a:extLst>
        </xdr:cNvPr>
        <xdr:cNvSpPr txBox="1"/>
      </xdr:nvSpPr>
      <xdr:spPr>
        <a:xfrm>
          <a:off x="16226867" y="14249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5" name="正方形/長方形 844">
          <a:extLst>
            <a:ext uri="{FF2B5EF4-FFF2-40B4-BE49-F238E27FC236}">
              <a16:creationId xmlns:a16="http://schemas.microsoft.com/office/drawing/2014/main" id="{9F076DBA-65B5-4D37-AE51-A9F60F13AF1D}"/>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6" name="正方形/長方形 845">
          <a:extLst>
            <a:ext uri="{FF2B5EF4-FFF2-40B4-BE49-F238E27FC236}">
              <a16:creationId xmlns:a16="http://schemas.microsoft.com/office/drawing/2014/main" id="{63EFE932-EC61-4C65-A117-5B39ED7435EF}"/>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7" name="正方形/長方形 846">
          <a:extLst>
            <a:ext uri="{FF2B5EF4-FFF2-40B4-BE49-F238E27FC236}">
              <a16:creationId xmlns:a16="http://schemas.microsoft.com/office/drawing/2014/main" id="{3E3B987B-A3AE-426B-A8C2-04F24F02AB8E}"/>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8" name="正方形/長方形 847">
          <a:extLst>
            <a:ext uri="{FF2B5EF4-FFF2-40B4-BE49-F238E27FC236}">
              <a16:creationId xmlns:a16="http://schemas.microsoft.com/office/drawing/2014/main" id="{62EB0159-573E-4EEB-A38B-47C063C2FBD2}"/>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9" name="正方形/長方形 848">
          <a:extLst>
            <a:ext uri="{FF2B5EF4-FFF2-40B4-BE49-F238E27FC236}">
              <a16:creationId xmlns:a16="http://schemas.microsoft.com/office/drawing/2014/main" id="{D822E92A-5A5C-4DB9-A3EF-796D2245F826}"/>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50" name="正方形/長方形 849">
          <a:extLst>
            <a:ext uri="{FF2B5EF4-FFF2-40B4-BE49-F238E27FC236}">
              <a16:creationId xmlns:a16="http://schemas.microsoft.com/office/drawing/2014/main" id="{3B624AF3-9F23-484C-BD6D-EF23AF54D7F6}"/>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51" name="正方形/長方形 850">
          <a:extLst>
            <a:ext uri="{FF2B5EF4-FFF2-40B4-BE49-F238E27FC236}">
              <a16:creationId xmlns:a16="http://schemas.microsoft.com/office/drawing/2014/main" id="{B5478BBD-5ECC-4FAE-B500-4CF26FE6EDFC}"/>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2" name="正方形/長方形 851">
          <a:extLst>
            <a:ext uri="{FF2B5EF4-FFF2-40B4-BE49-F238E27FC236}">
              <a16:creationId xmlns:a16="http://schemas.microsoft.com/office/drawing/2014/main" id="{0BD222E2-D414-4934-80E8-D6D2B4410EC9}"/>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3" name="テキスト ボックス 852">
          <a:extLst>
            <a:ext uri="{FF2B5EF4-FFF2-40B4-BE49-F238E27FC236}">
              <a16:creationId xmlns:a16="http://schemas.microsoft.com/office/drawing/2014/main" id="{4F08D85B-E714-44CD-BFD3-A3E6AB054FAD}"/>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4" name="直線コネクタ 853">
          <a:extLst>
            <a:ext uri="{FF2B5EF4-FFF2-40B4-BE49-F238E27FC236}">
              <a16:creationId xmlns:a16="http://schemas.microsoft.com/office/drawing/2014/main" id="{3D81068D-2392-456C-9670-25CEC6ACF137}"/>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110</xdr:row>
      <xdr:rowOff>48277</xdr:rowOff>
    </xdr:from>
    <xdr:ext cx="403059" cy="259045"/>
    <xdr:sp macro="" textlink="">
      <xdr:nvSpPr>
        <xdr:cNvPr id="855" name="テキスト ボックス 854">
          <a:extLst>
            <a:ext uri="{FF2B5EF4-FFF2-40B4-BE49-F238E27FC236}">
              <a16:creationId xmlns:a16="http://schemas.microsoft.com/office/drawing/2014/main" id="{9D387494-B318-4AE5-B4CE-717B7E3CDD77}"/>
            </a:ext>
          </a:extLst>
        </xdr:cNvPr>
        <xdr:cNvSpPr txBox="1"/>
      </xdr:nvSpPr>
      <xdr:spPr>
        <a:xfrm>
          <a:off x="10602761" y="1848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6" name="直線コネクタ 855">
          <a:extLst>
            <a:ext uri="{FF2B5EF4-FFF2-40B4-BE49-F238E27FC236}">
              <a16:creationId xmlns:a16="http://schemas.microsoft.com/office/drawing/2014/main" id="{5E366CC0-027A-4AC3-844A-069C13536F02}"/>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64606</xdr:rowOff>
    </xdr:from>
    <xdr:ext cx="403059" cy="259045"/>
    <xdr:sp macro="" textlink="">
      <xdr:nvSpPr>
        <xdr:cNvPr id="857" name="テキスト ボックス 856">
          <a:extLst>
            <a:ext uri="{FF2B5EF4-FFF2-40B4-BE49-F238E27FC236}">
              <a16:creationId xmlns:a16="http://schemas.microsoft.com/office/drawing/2014/main" id="{19382269-2D43-4F93-81B0-57D472095DB2}"/>
            </a:ext>
          </a:extLst>
        </xdr:cNvPr>
        <xdr:cNvSpPr txBox="1"/>
      </xdr:nvSpPr>
      <xdr:spPr>
        <a:xfrm>
          <a:off x="10602761" y="1816972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8" name="直線コネクタ 857">
          <a:extLst>
            <a:ext uri="{FF2B5EF4-FFF2-40B4-BE49-F238E27FC236}">
              <a16:creationId xmlns:a16="http://schemas.microsoft.com/office/drawing/2014/main" id="{5A4EEE33-553D-44F8-B758-86262AFD5EDD}"/>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9" name="テキスト ボックス 858">
          <a:extLst>
            <a:ext uri="{FF2B5EF4-FFF2-40B4-BE49-F238E27FC236}">
              <a16:creationId xmlns:a16="http://schemas.microsoft.com/office/drawing/2014/main" id="{466B7D41-F187-40DF-90BD-90C9DEB2C00E}"/>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60" name="直線コネクタ 859">
          <a:extLst>
            <a:ext uri="{FF2B5EF4-FFF2-40B4-BE49-F238E27FC236}">
              <a16:creationId xmlns:a16="http://schemas.microsoft.com/office/drawing/2014/main" id="{EC5A2C55-5FD7-4B20-A8A4-B2A4BFA6464F}"/>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61" name="テキスト ボックス 860">
          <a:extLst>
            <a:ext uri="{FF2B5EF4-FFF2-40B4-BE49-F238E27FC236}">
              <a16:creationId xmlns:a16="http://schemas.microsoft.com/office/drawing/2014/main" id="{F9500E04-015A-4F33-9B13-427F84E99F89}"/>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62" name="直線コネクタ 861">
          <a:extLst>
            <a:ext uri="{FF2B5EF4-FFF2-40B4-BE49-F238E27FC236}">
              <a16:creationId xmlns:a16="http://schemas.microsoft.com/office/drawing/2014/main" id="{9AC0433F-6112-40DB-B651-4C08330F1981}"/>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63" name="テキスト ボックス 862">
          <a:extLst>
            <a:ext uri="{FF2B5EF4-FFF2-40B4-BE49-F238E27FC236}">
              <a16:creationId xmlns:a16="http://schemas.microsoft.com/office/drawing/2014/main" id="{DBD01280-1BDC-4680-A2FF-58CE701902DE}"/>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4" name="直線コネクタ 863">
          <a:extLst>
            <a:ext uri="{FF2B5EF4-FFF2-40B4-BE49-F238E27FC236}">
              <a16:creationId xmlns:a16="http://schemas.microsoft.com/office/drawing/2014/main" id="{661E0BAC-C5CB-429C-A09A-D52AEF759F77}"/>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5" name="テキスト ボックス 864">
          <a:extLst>
            <a:ext uri="{FF2B5EF4-FFF2-40B4-BE49-F238E27FC236}">
              <a16:creationId xmlns:a16="http://schemas.microsoft.com/office/drawing/2014/main" id="{83FAE84D-B5CC-4C2C-93D0-A7F62E03CE24}"/>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6" name="直線コネクタ 865">
          <a:extLst>
            <a:ext uri="{FF2B5EF4-FFF2-40B4-BE49-F238E27FC236}">
              <a16:creationId xmlns:a16="http://schemas.microsoft.com/office/drawing/2014/main" id="{01A1D94A-B9CF-44CD-A0CD-AD53D2353274}"/>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98</xdr:row>
      <xdr:rowOff>146248</xdr:rowOff>
    </xdr:from>
    <xdr:ext cx="403059" cy="259045"/>
    <xdr:sp macro="" textlink="">
      <xdr:nvSpPr>
        <xdr:cNvPr id="867" name="テキスト ボックス 866">
          <a:extLst>
            <a:ext uri="{FF2B5EF4-FFF2-40B4-BE49-F238E27FC236}">
              <a16:creationId xmlns:a16="http://schemas.microsoft.com/office/drawing/2014/main" id="{2B249A3A-D70E-41E9-A531-C49B121BAB85}"/>
            </a:ext>
          </a:extLst>
        </xdr:cNvPr>
        <xdr:cNvSpPr txBox="1"/>
      </xdr:nvSpPr>
      <xdr:spPr>
        <a:xfrm>
          <a:off x="10602761" y="1657496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8" name="直線コネクタ 867">
          <a:extLst>
            <a:ext uri="{FF2B5EF4-FFF2-40B4-BE49-F238E27FC236}">
              <a16:creationId xmlns:a16="http://schemas.microsoft.com/office/drawing/2014/main" id="{53A183BE-3C57-4A1D-8B45-0CFCDF90781E}"/>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869" name="テキスト ボックス 868">
          <a:extLst>
            <a:ext uri="{FF2B5EF4-FFF2-40B4-BE49-F238E27FC236}">
              <a16:creationId xmlns:a16="http://schemas.microsoft.com/office/drawing/2014/main" id="{9D73168C-74A9-4C37-9103-009D8FEF5BF6}"/>
            </a:ext>
          </a:extLst>
        </xdr:cNvPr>
        <xdr:cNvSpPr txBox="1"/>
      </xdr:nvSpPr>
      <xdr:spPr>
        <a:xfrm>
          <a:off x="10602761" y="162560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70" name="【公民館】&#10;有形固定資産減価償却率グラフ枠">
          <a:extLst>
            <a:ext uri="{FF2B5EF4-FFF2-40B4-BE49-F238E27FC236}">
              <a16:creationId xmlns:a16="http://schemas.microsoft.com/office/drawing/2014/main" id="{06AE797D-3888-420A-BEBF-C52408648985}"/>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138249</xdr:rowOff>
    </xdr:from>
    <xdr:to>
      <xdr:col>85</xdr:col>
      <xdr:colOff>126364</xdr:colOff>
      <xdr:row>109</xdr:row>
      <xdr:rowOff>5987</xdr:rowOff>
    </xdr:to>
    <xdr:cxnSp macro="">
      <xdr:nvCxnSpPr>
        <xdr:cNvPr id="871" name="直線コネクタ 870">
          <a:extLst>
            <a:ext uri="{FF2B5EF4-FFF2-40B4-BE49-F238E27FC236}">
              <a16:creationId xmlns:a16="http://schemas.microsoft.com/office/drawing/2014/main" id="{77A0E8AE-1AB2-42B7-A178-F5351F771841}"/>
            </a:ext>
          </a:extLst>
        </xdr:cNvPr>
        <xdr:cNvCxnSpPr/>
      </xdr:nvCxnSpPr>
      <xdr:spPr>
        <a:xfrm flipV="1">
          <a:off x="14375764" y="16902249"/>
          <a:ext cx="0" cy="13764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9814</xdr:rowOff>
    </xdr:from>
    <xdr:ext cx="405111" cy="259045"/>
    <xdr:sp macro="" textlink="">
      <xdr:nvSpPr>
        <xdr:cNvPr id="872" name="【公民館】&#10;有形固定資産減価償却率最小値テキスト">
          <a:extLst>
            <a:ext uri="{FF2B5EF4-FFF2-40B4-BE49-F238E27FC236}">
              <a16:creationId xmlns:a16="http://schemas.microsoft.com/office/drawing/2014/main" id="{EC946C31-3F7F-41E7-A21D-B620F083858E}"/>
            </a:ext>
          </a:extLst>
        </xdr:cNvPr>
        <xdr:cNvSpPr txBox="1"/>
      </xdr:nvSpPr>
      <xdr:spPr>
        <a:xfrm>
          <a:off x="14414500" y="182825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5987</xdr:rowOff>
    </xdr:from>
    <xdr:to>
      <xdr:col>86</xdr:col>
      <xdr:colOff>25400</xdr:colOff>
      <xdr:row>109</xdr:row>
      <xdr:rowOff>5987</xdr:rowOff>
    </xdr:to>
    <xdr:cxnSp macro="">
      <xdr:nvCxnSpPr>
        <xdr:cNvPr id="873" name="直線コネクタ 872">
          <a:extLst>
            <a:ext uri="{FF2B5EF4-FFF2-40B4-BE49-F238E27FC236}">
              <a16:creationId xmlns:a16="http://schemas.microsoft.com/office/drawing/2014/main" id="{15E7E7DC-376C-411D-8432-65BE25B06E99}"/>
            </a:ext>
          </a:extLst>
        </xdr:cNvPr>
        <xdr:cNvCxnSpPr/>
      </xdr:nvCxnSpPr>
      <xdr:spPr>
        <a:xfrm>
          <a:off x="14287500" y="1827874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84926</xdr:rowOff>
    </xdr:from>
    <xdr:ext cx="405111" cy="259045"/>
    <xdr:sp macro="" textlink="">
      <xdr:nvSpPr>
        <xdr:cNvPr id="874" name="【公民館】&#10;有形固定資産減価償却率最大値テキスト">
          <a:extLst>
            <a:ext uri="{FF2B5EF4-FFF2-40B4-BE49-F238E27FC236}">
              <a16:creationId xmlns:a16="http://schemas.microsoft.com/office/drawing/2014/main" id="{0D5AEF22-73D8-416C-B070-92BC3C558343}"/>
            </a:ext>
          </a:extLst>
        </xdr:cNvPr>
        <xdr:cNvSpPr txBox="1"/>
      </xdr:nvSpPr>
      <xdr:spPr>
        <a:xfrm>
          <a:off x="14414500" y="16681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138249</xdr:rowOff>
    </xdr:from>
    <xdr:to>
      <xdr:col>86</xdr:col>
      <xdr:colOff>25400</xdr:colOff>
      <xdr:row>100</xdr:row>
      <xdr:rowOff>138249</xdr:rowOff>
    </xdr:to>
    <xdr:cxnSp macro="">
      <xdr:nvCxnSpPr>
        <xdr:cNvPr id="875" name="直線コネクタ 874">
          <a:extLst>
            <a:ext uri="{FF2B5EF4-FFF2-40B4-BE49-F238E27FC236}">
              <a16:creationId xmlns:a16="http://schemas.microsoft.com/office/drawing/2014/main" id="{C0E53E61-59B8-4502-8064-830366F41938}"/>
            </a:ext>
          </a:extLst>
        </xdr:cNvPr>
        <xdr:cNvCxnSpPr/>
      </xdr:nvCxnSpPr>
      <xdr:spPr>
        <a:xfrm>
          <a:off x="14287500" y="169022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98896</xdr:rowOff>
    </xdr:from>
    <xdr:ext cx="405111" cy="259045"/>
    <xdr:sp macro="" textlink="">
      <xdr:nvSpPr>
        <xdr:cNvPr id="876" name="【公民館】&#10;有形固定資産減価償却率平均値テキスト">
          <a:extLst>
            <a:ext uri="{FF2B5EF4-FFF2-40B4-BE49-F238E27FC236}">
              <a16:creationId xmlns:a16="http://schemas.microsoft.com/office/drawing/2014/main" id="{C05D51A1-81A0-4627-B0E6-92850BAD433D}"/>
            </a:ext>
          </a:extLst>
        </xdr:cNvPr>
        <xdr:cNvSpPr txBox="1"/>
      </xdr:nvSpPr>
      <xdr:spPr>
        <a:xfrm>
          <a:off x="14414500" y="1753345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76019</xdr:rowOff>
    </xdr:from>
    <xdr:to>
      <xdr:col>85</xdr:col>
      <xdr:colOff>177800</xdr:colOff>
      <xdr:row>106</xdr:row>
      <xdr:rowOff>6169</xdr:rowOff>
    </xdr:to>
    <xdr:sp macro="" textlink="">
      <xdr:nvSpPr>
        <xdr:cNvPr id="877" name="フローチャート: 判断 876">
          <a:extLst>
            <a:ext uri="{FF2B5EF4-FFF2-40B4-BE49-F238E27FC236}">
              <a16:creationId xmlns:a16="http://schemas.microsoft.com/office/drawing/2014/main" id="{2E7D2A7D-8F32-4036-A588-0A38795522B9}"/>
            </a:ext>
          </a:extLst>
        </xdr:cNvPr>
        <xdr:cNvSpPr/>
      </xdr:nvSpPr>
      <xdr:spPr>
        <a:xfrm>
          <a:off x="14325600" y="17678219"/>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144599</xdr:rowOff>
    </xdr:from>
    <xdr:to>
      <xdr:col>81</xdr:col>
      <xdr:colOff>101600</xdr:colOff>
      <xdr:row>106</xdr:row>
      <xdr:rowOff>74749</xdr:rowOff>
    </xdr:to>
    <xdr:sp macro="" textlink="">
      <xdr:nvSpPr>
        <xdr:cNvPr id="878" name="フローチャート: 判断 877">
          <a:extLst>
            <a:ext uri="{FF2B5EF4-FFF2-40B4-BE49-F238E27FC236}">
              <a16:creationId xmlns:a16="http://schemas.microsoft.com/office/drawing/2014/main" id="{FDB826B4-ECDB-43F2-B23A-7981207292ED}"/>
            </a:ext>
          </a:extLst>
        </xdr:cNvPr>
        <xdr:cNvSpPr/>
      </xdr:nvSpPr>
      <xdr:spPr>
        <a:xfrm>
          <a:off x="13578840" y="177467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102144</xdr:rowOff>
    </xdr:from>
    <xdr:to>
      <xdr:col>76</xdr:col>
      <xdr:colOff>165100</xdr:colOff>
      <xdr:row>106</xdr:row>
      <xdr:rowOff>32294</xdr:rowOff>
    </xdr:to>
    <xdr:sp macro="" textlink="">
      <xdr:nvSpPr>
        <xdr:cNvPr id="879" name="フローチャート: 判断 878">
          <a:extLst>
            <a:ext uri="{FF2B5EF4-FFF2-40B4-BE49-F238E27FC236}">
              <a16:creationId xmlns:a16="http://schemas.microsoft.com/office/drawing/2014/main" id="{772AB9FC-2072-4757-995F-D089A02A7A70}"/>
            </a:ext>
          </a:extLst>
        </xdr:cNvPr>
        <xdr:cNvSpPr/>
      </xdr:nvSpPr>
      <xdr:spPr>
        <a:xfrm>
          <a:off x="12804140" y="177043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49893</xdr:rowOff>
    </xdr:from>
    <xdr:to>
      <xdr:col>72</xdr:col>
      <xdr:colOff>38100</xdr:colOff>
      <xdr:row>105</xdr:row>
      <xdr:rowOff>151493</xdr:rowOff>
    </xdr:to>
    <xdr:sp macro="" textlink="">
      <xdr:nvSpPr>
        <xdr:cNvPr id="880" name="フローチャート: 判断 879">
          <a:extLst>
            <a:ext uri="{FF2B5EF4-FFF2-40B4-BE49-F238E27FC236}">
              <a16:creationId xmlns:a16="http://schemas.microsoft.com/office/drawing/2014/main" id="{5DEC7AC6-4362-4FB0-8F81-F2D13369F97E}"/>
            </a:ext>
          </a:extLst>
        </xdr:cNvPr>
        <xdr:cNvSpPr/>
      </xdr:nvSpPr>
      <xdr:spPr>
        <a:xfrm>
          <a:off x="12029440" y="1765209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156029</xdr:rowOff>
    </xdr:from>
    <xdr:to>
      <xdr:col>67</xdr:col>
      <xdr:colOff>101600</xdr:colOff>
      <xdr:row>105</xdr:row>
      <xdr:rowOff>86179</xdr:rowOff>
    </xdr:to>
    <xdr:sp macro="" textlink="">
      <xdr:nvSpPr>
        <xdr:cNvPr id="881" name="フローチャート: 判断 880">
          <a:extLst>
            <a:ext uri="{FF2B5EF4-FFF2-40B4-BE49-F238E27FC236}">
              <a16:creationId xmlns:a16="http://schemas.microsoft.com/office/drawing/2014/main" id="{95BA29CB-2066-49CC-A1C5-A4943750EE71}"/>
            </a:ext>
          </a:extLst>
        </xdr:cNvPr>
        <xdr:cNvSpPr/>
      </xdr:nvSpPr>
      <xdr:spPr>
        <a:xfrm>
          <a:off x="11231880" y="1759058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82" name="テキスト ボックス 881">
          <a:extLst>
            <a:ext uri="{FF2B5EF4-FFF2-40B4-BE49-F238E27FC236}">
              <a16:creationId xmlns:a16="http://schemas.microsoft.com/office/drawing/2014/main" id="{6352564A-24F8-4CB7-84BF-A6D25BB44C29}"/>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83" name="テキスト ボックス 882">
          <a:extLst>
            <a:ext uri="{FF2B5EF4-FFF2-40B4-BE49-F238E27FC236}">
              <a16:creationId xmlns:a16="http://schemas.microsoft.com/office/drawing/2014/main" id="{68061AA8-7777-44D0-8B1A-BDDE6AF94F6C}"/>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84" name="テキスト ボックス 883">
          <a:extLst>
            <a:ext uri="{FF2B5EF4-FFF2-40B4-BE49-F238E27FC236}">
              <a16:creationId xmlns:a16="http://schemas.microsoft.com/office/drawing/2014/main" id="{6F850AD0-360D-4E7E-AA34-17FAAD065A4C}"/>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5" name="テキスト ボックス 884">
          <a:extLst>
            <a:ext uri="{FF2B5EF4-FFF2-40B4-BE49-F238E27FC236}">
              <a16:creationId xmlns:a16="http://schemas.microsoft.com/office/drawing/2014/main" id="{CC6E551B-445F-44BA-9786-84D9AFE60BAE}"/>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6" name="テキスト ボックス 885">
          <a:extLst>
            <a:ext uri="{FF2B5EF4-FFF2-40B4-BE49-F238E27FC236}">
              <a16:creationId xmlns:a16="http://schemas.microsoft.com/office/drawing/2014/main" id="{92717ACE-5C14-4C95-B5F6-B089DE648A6D}"/>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58057</xdr:rowOff>
    </xdr:from>
    <xdr:to>
      <xdr:col>85</xdr:col>
      <xdr:colOff>177800</xdr:colOff>
      <xdr:row>106</xdr:row>
      <xdr:rowOff>159657</xdr:rowOff>
    </xdr:to>
    <xdr:sp macro="" textlink="">
      <xdr:nvSpPr>
        <xdr:cNvPr id="887" name="楕円 886">
          <a:extLst>
            <a:ext uri="{FF2B5EF4-FFF2-40B4-BE49-F238E27FC236}">
              <a16:creationId xmlns:a16="http://schemas.microsoft.com/office/drawing/2014/main" id="{E724B601-65AB-405F-B6C4-06978C96B723}"/>
            </a:ext>
          </a:extLst>
        </xdr:cNvPr>
        <xdr:cNvSpPr/>
      </xdr:nvSpPr>
      <xdr:spPr>
        <a:xfrm>
          <a:off x="14325600" y="17827897"/>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36484</xdr:rowOff>
    </xdr:from>
    <xdr:ext cx="405111" cy="259045"/>
    <xdr:sp macro="" textlink="">
      <xdr:nvSpPr>
        <xdr:cNvPr id="888" name="【公民館】&#10;有形固定資産減価償却率該当値テキスト">
          <a:extLst>
            <a:ext uri="{FF2B5EF4-FFF2-40B4-BE49-F238E27FC236}">
              <a16:creationId xmlns:a16="http://schemas.microsoft.com/office/drawing/2014/main" id="{CD8B00A0-03A0-4720-AAD9-AD76BF2AE811}"/>
            </a:ext>
          </a:extLst>
        </xdr:cNvPr>
        <xdr:cNvSpPr txBox="1"/>
      </xdr:nvSpPr>
      <xdr:spPr>
        <a:xfrm>
          <a:off x="14414500" y="17806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157662</xdr:rowOff>
    </xdr:from>
    <xdr:to>
      <xdr:col>81</xdr:col>
      <xdr:colOff>101600</xdr:colOff>
      <xdr:row>106</xdr:row>
      <xdr:rowOff>87812</xdr:rowOff>
    </xdr:to>
    <xdr:sp macro="" textlink="">
      <xdr:nvSpPr>
        <xdr:cNvPr id="889" name="楕円 888">
          <a:extLst>
            <a:ext uri="{FF2B5EF4-FFF2-40B4-BE49-F238E27FC236}">
              <a16:creationId xmlns:a16="http://schemas.microsoft.com/office/drawing/2014/main" id="{CC45F152-A896-4C44-8EE9-2D0DAF9E3AB6}"/>
            </a:ext>
          </a:extLst>
        </xdr:cNvPr>
        <xdr:cNvSpPr/>
      </xdr:nvSpPr>
      <xdr:spPr>
        <a:xfrm>
          <a:off x="13578840" y="1775986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37012</xdr:rowOff>
    </xdr:from>
    <xdr:to>
      <xdr:col>85</xdr:col>
      <xdr:colOff>127000</xdr:colOff>
      <xdr:row>106</xdr:row>
      <xdr:rowOff>108857</xdr:rowOff>
    </xdr:to>
    <xdr:cxnSp macro="">
      <xdr:nvCxnSpPr>
        <xdr:cNvPr id="890" name="直線コネクタ 889">
          <a:extLst>
            <a:ext uri="{FF2B5EF4-FFF2-40B4-BE49-F238E27FC236}">
              <a16:creationId xmlns:a16="http://schemas.microsoft.com/office/drawing/2014/main" id="{38FFCC37-47D5-4BB3-931E-42BBDA598CFB}"/>
            </a:ext>
          </a:extLst>
        </xdr:cNvPr>
        <xdr:cNvCxnSpPr/>
      </xdr:nvCxnSpPr>
      <xdr:spPr>
        <a:xfrm>
          <a:off x="13629640" y="17806852"/>
          <a:ext cx="74676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85816</xdr:rowOff>
    </xdr:from>
    <xdr:to>
      <xdr:col>76</xdr:col>
      <xdr:colOff>165100</xdr:colOff>
      <xdr:row>106</xdr:row>
      <xdr:rowOff>15966</xdr:rowOff>
    </xdr:to>
    <xdr:sp macro="" textlink="">
      <xdr:nvSpPr>
        <xdr:cNvPr id="891" name="楕円 890">
          <a:extLst>
            <a:ext uri="{FF2B5EF4-FFF2-40B4-BE49-F238E27FC236}">
              <a16:creationId xmlns:a16="http://schemas.microsoft.com/office/drawing/2014/main" id="{BB60C084-F159-412C-84CD-F500872C4A58}"/>
            </a:ext>
          </a:extLst>
        </xdr:cNvPr>
        <xdr:cNvSpPr/>
      </xdr:nvSpPr>
      <xdr:spPr>
        <a:xfrm>
          <a:off x="12804140" y="176880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136616</xdr:rowOff>
    </xdr:from>
    <xdr:to>
      <xdr:col>81</xdr:col>
      <xdr:colOff>50800</xdr:colOff>
      <xdr:row>106</xdr:row>
      <xdr:rowOff>37012</xdr:rowOff>
    </xdr:to>
    <xdr:cxnSp macro="">
      <xdr:nvCxnSpPr>
        <xdr:cNvPr id="892" name="直線コネクタ 891">
          <a:extLst>
            <a:ext uri="{FF2B5EF4-FFF2-40B4-BE49-F238E27FC236}">
              <a16:creationId xmlns:a16="http://schemas.microsoft.com/office/drawing/2014/main" id="{B0044052-30F7-4336-9EE1-1C5FF3E3F0B4}"/>
            </a:ext>
          </a:extLst>
        </xdr:cNvPr>
        <xdr:cNvCxnSpPr/>
      </xdr:nvCxnSpPr>
      <xdr:spPr>
        <a:xfrm>
          <a:off x="12854940" y="17738816"/>
          <a:ext cx="774700" cy="68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13970</xdr:rowOff>
    </xdr:from>
    <xdr:to>
      <xdr:col>72</xdr:col>
      <xdr:colOff>38100</xdr:colOff>
      <xdr:row>105</xdr:row>
      <xdr:rowOff>115570</xdr:rowOff>
    </xdr:to>
    <xdr:sp macro="" textlink="">
      <xdr:nvSpPr>
        <xdr:cNvPr id="893" name="楕円 892">
          <a:extLst>
            <a:ext uri="{FF2B5EF4-FFF2-40B4-BE49-F238E27FC236}">
              <a16:creationId xmlns:a16="http://schemas.microsoft.com/office/drawing/2014/main" id="{0E5DB1DB-B25D-414A-A1D6-4B67E4F7B095}"/>
            </a:ext>
          </a:extLst>
        </xdr:cNvPr>
        <xdr:cNvSpPr/>
      </xdr:nvSpPr>
      <xdr:spPr>
        <a:xfrm>
          <a:off x="12029440" y="176161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64770</xdr:rowOff>
    </xdr:from>
    <xdr:to>
      <xdr:col>76</xdr:col>
      <xdr:colOff>114300</xdr:colOff>
      <xdr:row>105</xdr:row>
      <xdr:rowOff>136616</xdr:rowOff>
    </xdr:to>
    <xdr:cxnSp macro="">
      <xdr:nvCxnSpPr>
        <xdr:cNvPr id="894" name="直線コネクタ 893">
          <a:extLst>
            <a:ext uri="{FF2B5EF4-FFF2-40B4-BE49-F238E27FC236}">
              <a16:creationId xmlns:a16="http://schemas.microsoft.com/office/drawing/2014/main" id="{366F2CDF-22F9-41D2-B6C1-99AEC30CC556}"/>
            </a:ext>
          </a:extLst>
        </xdr:cNvPr>
        <xdr:cNvCxnSpPr/>
      </xdr:nvCxnSpPr>
      <xdr:spPr>
        <a:xfrm>
          <a:off x="12072620" y="17666970"/>
          <a:ext cx="78232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110308</xdr:rowOff>
    </xdr:from>
    <xdr:to>
      <xdr:col>67</xdr:col>
      <xdr:colOff>101600</xdr:colOff>
      <xdr:row>105</xdr:row>
      <xdr:rowOff>40458</xdr:rowOff>
    </xdr:to>
    <xdr:sp macro="" textlink="">
      <xdr:nvSpPr>
        <xdr:cNvPr id="895" name="楕円 894">
          <a:extLst>
            <a:ext uri="{FF2B5EF4-FFF2-40B4-BE49-F238E27FC236}">
              <a16:creationId xmlns:a16="http://schemas.microsoft.com/office/drawing/2014/main" id="{B73ABCC3-863A-4BAB-B49B-928788F2B8EE}"/>
            </a:ext>
          </a:extLst>
        </xdr:cNvPr>
        <xdr:cNvSpPr/>
      </xdr:nvSpPr>
      <xdr:spPr>
        <a:xfrm>
          <a:off x="11231880" y="175448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161108</xdr:rowOff>
    </xdr:from>
    <xdr:to>
      <xdr:col>71</xdr:col>
      <xdr:colOff>177800</xdr:colOff>
      <xdr:row>105</xdr:row>
      <xdr:rowOff>64770</xdr:rowOff>
    </xdr:to>
    <xdr:cxnSp macro="">
      <xdr:nvCxnSpPr>
        <xdr:cNvPr id="896" name="直線コネクタ 895">
          <a:extLst>
            <a:ext uri="{FF2B5EF4-FFF2-40B4-BE49-F238E27FC236}">
              <a16:creationId xmlns:a16="http://schemas.microsoft.com/office/drawing/2014/main" id="{2115B3DF-4DCB-46F8-B215-C52EC8AE3EEC}"/>
            </a:ext>
          </a:extLst>
        </xdr:cNvPr>
        <xdr:cNvCxnSpPr/>
      </xdr:nvCxnSpPr>
      <xdr:spPr>
        <a:xfrm>
          <a:off x="11282680" y="17595668"/>
          <a:ext cx="789940" cy="71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91276</xdr:rowOff>
    </xdr:from>
    <xdr:ext cx="405111" cy="259045"/>
    <xdr:sp macro="" textlink="">
      <xdr:nvSpPr>
        <xdr:cNvPr id="897" name="n_1aveValue【公民館】&#10;有形固定資産減価償却率">
          <a:extLst>
            <a:ext uri="{FF2B5EF4-FFF2-40B4-BE49-F238E27FC236}">
              <a16:creationId xmlns:a16="http://schemas.microsoft.com/office/drawing/2014/main" id="{1CB3C4E6-637C-4D99-92AF-387B640E6652}"/>
            </a:ext>
          </a:extLst>
        </xdr:cNvPr>
        <xdr:cNvSpPr txBox="1"/>
      </xdr:nvSpPr>
      <xdr:spPr>
        <a:xfrm>
          <a:off x="13437244" y="175258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23421</xdr:rowOff>
    </xdr:from>
    <xdr:ext cx="405111" cy="259045"/>
    <xdr:sp macro="" textlink="">
      <xdr:nvSpPr>
        <xdr:cNvPr id="898" name="n_2aveValue【公民館】&#10;有形固定資産減価償却率">
          <a:extLst>
            <a:ext uri="{FF2B5EF4-FFF2-40B4-BE49-F238E27FC236}">
              <a16:creationId xmlns:a16="http://schemas.microsoft.com/office/drawing/2014/main" id="{FA51011B-C290-4AB2-95E1-A9E41FF307F7}"/>
            </a:ext>
          </a:extLst>
        </xdr:cNvPr>
        <xdr:cNvSpPr txBox="1"/>
      </xdr:nvSpPr>
      <xdr:spPr>
        <a:xfrm>
          <a:off x="12675244" y="17793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142620</xdr:rowOff>
    </xdr:from>
    <xdr:ext cx="405111" cy="259045"/>
    <xdr:sp macro="" textlink="">
      <xdr:nvSpPr>
        <xdr:cNvPr id="899" name="n_3aveValue【公民館】&#10;有形固定資産減価償却率">
          <a:extLst>
            <a:ext uri="{FF2B5EF4-FFF2-40B4-BE49-F238E27FC236}">
              <a16:creationId xmlns:a16="http://schemas.microsoft.com/office/drawing/2014/main" id="{9B3D2707-1E79-4255-98DC-12DD5F02D6FC}"/>
            </a:ext>
          </a:extLst>
        </xdr:cNvPr>
        <xdr:cNvSpPr txBox="1"/>
      </xdr:nvSpPr>
      <xdr:spPr>
        <a:xfrm>
          <a:off x="11900544" y="17744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77306</xdr:rowOff>
    </xdr:from>
    <xdr:ext cx="405111" cy="259045"/>
    <xdr:sp macro="" textlink="">
      <xdr:nvSpPr>
        <xdr:cNvPr id="900" name="n_4aveValue【公民館】&#10;有形固定資産減価償却率">
          <a:extLst>
            <a:ext uri="{FF2B5EF4-FFF2-40B4-BE49-F238E27FC236}">
              <a16:creationId xmlns:a16="http://schemas.microsoft.com/office/drawing/2014/main" id="{03247D50-BFB7-4DA6-9F9B-E209129190B3}"/>
            </a:ext>
          </a:extLst>
        </xdr:cNvPr>
        <xdr:cNvSpPr txBox="1"/>
      </xdr:nvSpPr>
      <xdr:spPr>
        <a:xfrm>
          <a:off x="11102984" y="176795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78939</xdr:rowOff>
    </xdr:from>
    <xdr:ext cx="405111" cy="259045"/>
    <xdr:sp macro="" textlink="">
      <xdr:nvSpPr>
        <xdr:cNvPr id="901" name="n_1mainValue【公民館】&#10;有形固定資産減価償却率">
          <a:extLst>
            <a:ext uri="{FF2B5EF4-FFF2-40B4-BE49-F238E27FC236}">
              <a16:creationId xmlns:a16="http://schemas.microsoft.com/office/drawing/2014/main" id="{0AE03C2A-7187-4465-945B-3EB51D6D0155}"/>
            </a:ext>
          </a:extLst>
        </xdr:cNvPr>
        <xdr:cNvSpPr txBox="1"/>
      </xdr:nvSpPr>
      <xdr:spPr>
        <a:xfrm>
          <a:off x="13437244" y="1784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32493</xdr:rowOff>
    </xdr:from>
    <xdr:ext cx="405111" cy="259045"/>
    <xdr:sp macro="" textlink="">
      <xdr:nvSpPr>
        <xdr:cNvPr id="902" name="n_2mainValue【公民館】&#10;有形固定資産減価償却率">
          <a:extLst>
            <a:ext uri="{FF2B5EF4-FFF2-40B4-BE49-F238E27FC236}">
              <a16:creationId xmlns:a16="http://schemas.microsoft.com/office/drawing/2014/main" id="{71E47289-A4B8-4C4E-B9BE-5449DEEB89A1}"/>
            </a:ext>
          </a:extLst>
        </xdr:cNvPr>
        <xdr:cNvSpPr txBox="1"/>
      </xdr:nvSpPr>
      <xdr:spPr>
        <a:xfrm>
          <a:off x="12675244" y="17467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132097</xdr:rowOff>
    </xdr:from>
    <xdr:ext cx="405111" cy="259045"/>
    <xdr:sp macro="" textlink="">
      <xdr:nvSpPr>
        <xdr:cNvPr id="903" name="n_3mainValue【公民館】&#10;有形固定資産減価償却率">
          <a:extLst>
            <a:ext uri="{FF2B5EF4-FFF2-40B4-BE49-F238E27FC236}">
              <a16:creationId xmlns:a16="http://schemas.microsoft.com/office/drawing/2014/main" id="{A7E87527-A367-4406-BD4D-170B50F93956}"/>
            </a:ext>
          </a:extLst>
        </xdr:cNvPr>
        <xdr:cNvSpPr txBox="1"/>
      </xdr:nvSpPr>
      <xdr:spPr>
        <a:xfrm>
          <a:off x="11900544" y="1739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56985</xdr:rowOff>
    </xdr:from>
    <xdr:ext cx="405111" cy="259045"/>
    <xdr:sp macro="" textlink="">
      <xdr:nvSpPr>
        <xdr:cNvPr id="904" name="n_4mainValue【公民館】&#10;有形固定資産減価償却率">
          <a:extLst>
            <a:ext uri="{FF2B5EF4-FFF2-40B4-BE49-F238E27FC236}">
              <a16:creationId xmlns:a16="http://schemas.microsoft.com/office/drawing/2014/main" id="{CC0E08C3-FD55-4A13-AC7E-99098CD4FC7D}"/>
            </a:ext>
          </a:extLst>
        </xdr:cNvPr>
        <xdr:cNvSpPr txBox="1"/>
      </xdr:nvSpPr>
      <xdr:spPr>
        <a:xfrm>
          <a:off x="11102984" y="17323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5" name="正方形/長方形 904">
          <a:extLst>
            <a:ext uri="{FF2B5EF4-FFF2-40B4-BE49-F238E27FC236}">
              <a16:creationId xmlns:a16="http://schemas.microsoft.com/office/drawing/2014/main" id="{873BC4A7-68DF-4765-B12D-B7E9E9F43EA0}"/>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6" name="正方形/長方形 905">
          <a:extLst>
            <a:ext uri="{FF2B5EF4-FFF2-40B4-BE49-F238E27FC236}">
              <a16:creationId xmlns:a16="http://schemas.microsoft.com/office/drawing/2014/main" id="{FD650EB7-7A7B-4486-98B4-5884A90B1270}"/>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7" name="正方形/長方形 906">
          <a:extLst>
            <a:ext uri="{FF2B5EF4-FFF2-40B4-BE49-F238E27FC236}">
              <a16:creationId xmlns:a16="http://schemas.microsoft.com/office/drawing/2014/main" id="{66E3150D-5916-4DA7-A839-069C981AC350}"/>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8" name="正方形/長方形 907">
          <a:extLst>
            <a:ext uri="{FF2B5EF4-FFF2-40B4-BE49-F238E27FC236}">
              <a16:creationId xmlns:a16="http://schemas.microsoft.com/office/drawing/2014/main" id="{4BB3E518-ED6D-48A6-9044-98370543C7DC}"/>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9" name="正方形/長方形 908">
          <a:extLst>
            <a:ext uri="{FF2B5EF4-FFF2-40B4-BE49-F238E27FC236}">
              <a16:creationId xmlns:a16="http://schemas.microsoft.com/office/drawing/2014/main" id="{BC2CD39F-215A-43EA-956E-7018A824B763}"/>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10" name="正方形/長方形 909">
          <a:extLst>
            <a:ext uri="{FF2B5EF4-FFF2-40B4-BE49-F238E27FC236}">
              <a16:creationId xmlns:a16="http://schemas.microsoft.com/office/drawing/2014/main" id="{4ED05EAD-1522-4BC8-B3DB-46C90C3C324A}"/>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11" name="正方形/長方形 910">
          <a:extLst>
            <a:ext uri="{FF2B5EF4-FFF2-40B4-BE49-F238E27FC236}">
              <a16:creationId xmlns:a16="http://schemas.microsoft.com/office/drawing/2014/main" id="{6AC3D05D-CD59-4716-902B-E432BF5F7D42}"/>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12" name="正方形/長方形 911">
          <a:extLst>
            <a:ext uri="{FF2B5EF4-FFF2-40B4-BE49-F238E27FC236}">
              <a16:creationId xmlns:a16="http://schemas.microsoft.com/office/drawing/2014/main" id="{BEA03026-E86D-4AEB-A42F-9BC768716E1F}"/>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13" name="テキスト ボックス 912">
          <a:extLst>
            <a:ext uri="{FF2B5EF4-FFF2-40B4-BE49-F238E27FC236}">
              <a16:creationId xmlns:a16="http://schemas.microsoft.com/office/drawing/2014/main" id="{3D12376B-948A-4F4E-962B-E217EEA4DC84}"/>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14" name="直線コネクタ 913">
          <a:extLst>
            <a:ext uri="{FF2B5EF4-FFF2-40B4-BE49-F238E27FC236}">
              <a16:creationId xmlns:a16="http://schemas.microsoft.com/office/drawing/2014/main" id="{8004A000-CEAD-46AA-93F8-2AAB64EA882C}"/>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15" name="直線コネクタ 914">
          <a:extLst>
            <a:ext uri="{FF2B5EF4-FFF2-40B4-BE49-F238E27FC236}">
              <a16:creationId xmlns:a16="http://schemas.microsoft.com/office/drawing/2014/main" id="{C66C940B-1567-4B20-A6BC-B0AD86673CAB}"/>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16" name="テキスト ボックス 915">
          <a:extLst>
            <a:ext uri="{FF2B5EF4-FFF2-40B4-BE49-F238E27FC236}">
              <a16:creationId xmlns:a16="http://schemas.microsoft.com/office/drawing/2014/main" id="{5E5269E6-397C-4148-9DC5-98B220A6EAE7}"/>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7" name="直線コネクタ 916">
          <a:extLst>
            <a:ext uri="{FF2B5EF4-FFF2-40B4-BE49-F238E27FC236}">
              <a16:creationId xmlns:a16="http://schemas.microsoft.com/office/drawing/2014/main" id="{3FDCE243-5653-4190-B9EB-C5326D83C55E}"/>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8" name="テキスト ボックス 917">
          <a:extLst>
            <a:ext uri="{FF2B5EF4-FFF2-40B4-BE49-F238E27FC236}">
              <a16:creationId xmlns:a16="http://schemas.microsoft.com/office/drawing/2014/main" id="{52B3AA4B-7643-4EE3-9F17-B326AC6126FB}"/>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9" name="直線コネクタ 918">
          <a:extLst>
            <a:ext uri="{FF2B5EF4-FFF2-40B4-BE49-F238E27FC236}">
              <a16:creationId xmlns:a16="http://schemas.microsoft.com/office/drawing/2014/main" id="{2BF152A8-AA37-4437-A083-516878B660BB}"/>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20" name="テキスト ボックス 919">
          <a:extLst>
            <a:ext uri="{FF2B5EF4-FFF2-40B4-BE49-F238E27FC236}">
              <a16:creationId xmlns:a16="http://schemas.microsoft.com/office/drawing/2014/main" id="{B606094D-22B5-417A-B9D8-AFA3774735DE}"/>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21" name="直線コネクタ 920">
          <a:extLst>
            <a:ext uri="{FF2B5EF4-FFF2-40B4-BE49-F238E27FC236}">
              <a16:creationId xmlns:a16="http://schemas.microsoft.com/office/drawing/2014/main" id="{29C91BC3-0100-4656-A03B-1CCF9A71DB58}"/>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22" name="テキスト ボックス 921">
          <a:extLst>
            <a:ext uri="{FF2B5EF4-FFF2-40B4-BE49-F238E27FC236}">
              <a16:creationId xmlns:a16="http://schemas.microsoft.com/office/drawing/2014/main" id="{E1237733-948E-4C10-8ED0-D5371D3EB691}"/>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3" name="直線コネクタ 922">
          <a:extLst>
            <a:ext uri="{FF2B5EF4-FFF2-40B4-BE49-F238E27FC236}">
              <a16:creationId xmlns:a16="http://schemas.microsoft.com/office/drawing/2014/main" id="{D6F801D0-E678-4A1E-82E3-0D29E93B8114}"/>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4" name="テキスト ボックス 923">
          <a:extLst>
            <a:ext uri="{FF2B5EF4-FFF2-40B4-BE49-F238E27FC236}">
              <a16:creationId xmlns:a16="http://schemas.microsoft.com/office/drawing/2014/main" id="{38C54745-9A82-40AC-B8CF-09C6C094404B}"/>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5" name="【公民館】&#10;一人当たり面積グラフ枠">
          <a:extLst>
            <a:ext uri="{FF2B5EF4-FFF2-40B4-BE49-F238E27FC236}">
              <a16:creationId xmlns:a16="http://schemas.microsoft.com/office/drawing/2014/main" id="{B3E36B90-32DA-4E9D-AF64-67DA953F5B45}"/>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142494</xdr:rowOff>
    </xdr:from>
    <xdr:to>
      <xdr:col>116</xdr:col>
      <xdr:colOff>62864</xdr:colOff>
      <xdr:row>108</xdr:row>
      <xdr:rowOff>67056</xdr:rowOff>
    </xdr:to>
    <xdr:cxnSp macro="">
      <xdr:nvCxnSpPr>
        <xdr:cNvPr id="926" name="直線コネクタ 925">
          <a:extLst>
            <a:ext uri="{FF2B5EF4-FFF2-40B4-BE49-F238E27FC236}">
              <a16:creationId xmlns:a16="http://schemas.microsoft.com/office/drawing/2014/main" id="{6A978888-0B29-4838-94EA-A6D8FC697E5D}"/>
            </a:ext>
          </a:extLst>
        </xdr:cNvPr>
        <xdr:cNvCxnSpPr/>
      </xdr:nvCxnSpPr>
      <xdr:spPr>
        <a:xfrm flipV="1">
          <a:off x="19509104" y="17074134"/>
          <a:ext cx="0" cy="10980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70883</xdr:rowOff>
    </xdr:from>
    <xdr:ext cx="469744" cy="259045"/>
    <xdr:sp macro="" textlink="">
      <xdr:nvSpPr>
        <xdr:cNvPr id="927" name="【公民館】&#10;一人当たり面積最小値テキスト">
          <a:extLst>
            <a:ext uri="{FF2B5EF4-FFF2-40B4-BE49-F238E27FC236}">
              <a16:creationId xmlns:a16="http://schemas.microsoft.com/office/drawing/2014/main" id="{2D8C92E2-0B8C-4820-B128-274D469401D9}"/>
            </a:ext>
          </a:extLst>
        </xdr:cNvPr>
        <xdr:cNvSpPr txBox="1"/>
      </xdr:nvSpPr>
      <xdr:spPr>
        <a:xfrm>
          <a:off x="19547840" y="18176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67056</xdr:rowOff>
    </xdr:from>
    <xdr:to>
      <xdr:col>116</xdr:col>
      <xdr:colOff>152400</xdr:colOff>
      <xdr:row>108</xdr:row>
      <xdr:rowOff>67056</xdr:rowOff>
    </xdr:to>
    <xdr:cxnSp macro="">
      <xdr:nvCxnSpPr>
        <xdr:cNvPr id="928" name="直線コネクタ 927">
          <a:extLst>
            <a:ext uri="{FF2B5EF4-FFF2-40B4-BE49-F238E27FC236}">
              <a16:creationId xmlns:a16="http://schemas.microsoft.com/office/drawing/2014/main" id="{18CF6FA3-4A3A-43E0-9E6D-4B5317ED2FC5}"/>
            </a:ext>
          </a:extLst>
        </xdr:cNvPr>
        <xdr:cNvCxnSpPr/>
      </xdr:nvCxnSpPr>
      <xdr:spPr>
        <a:xfrm>
          <a:off x="19443700" y="181721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89171</xdr:rowOff>
    </xdr:from>
    <xdr:ext cx="469744" cy="259045"/>
    <xdr:sp macro="" textlink="">
      <xdr:nvSpPr>
        <xdr:cNvPr id="929" name="【公民館】&#10;一人当たり面積最大値テキスト">
          <a:extLst>
            <a:ext uri="{FF2B5EF4-FFF2-40B4-BE49-F238E27FC236}">
              <a16:creationId xmlns:a16="http://schemas.microsoft.com/office/drawing/2014/main" id="{A23B3460-C357-4143-979A-433F3C577625}"/>
            </a:ext>
          </a:extLst>
        </xdr:cNvPr>
        <xdr:cNvSpPr txBox="1"/>
      </xdr:nvSpPr>
      <xdr:spPr>
        <a:xfrm>
          <a:off x="19547840" y="16853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142494</xdr:rowOff>
    </xdr:from>
    <xdr:to>
      <xdr:col>116</xdr:col>
      <xdr:colOff>152400</xdr:colOff>
      <xdr:row>101</xdr:row>
      <xdr:rowOff>142494</xdr:rowOff>
    </xdr:to>
    <xdr:cxnSp macro="">
      <xdr:nvCxnSpPr>
        <xdr:cNvPr id="930" name="直線コネクタ 929">
          <a:extLst>
            <a:ext uri="{FF2B5EF4-FFF2-40B4-BE49-F238E27FC236}">
              <a16:creationId xmlns:a16="http://schemas.microsoft.com/office/drawing/2014/main" id="{A5466294-4693-42B4-9C3D-92F5D54B499D}"/>
            </a:ext>
          </a:extLst>
        </xdr:cNvPr>
        <xdr:cNvCxnSpPr/>
      </xdr:nvCxnSpPr>
      <xdr:spPr>
        <a:xfrm>
          <a:off x="19443700" y="170741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120414</xdr:rowOff>
    </xdr:from>
    <xdr:ext cx="469744" cy="259045"/>
    <xdr:sp macro="" textlink="">
      <xdr:nvSpPr>
        <xdr:cNvPr id="931" name="【公民館】&#10;一人当たり面積平均値テキスト">
          <a:extLst>
            <a:ext uri="{FF2B5EF4-FFF2-40B4-BE49-F238E27FC236}">
              <a16:creationId xmlns:a16="http://schemas.microsoft.com/office/drawing/2014/main" id="{40E1F182-1653-46CE-9C4E-628D99B3038F}"/>
            </a:ext>
          </a:extLst>
        </xdr:cNvPr>
        <xdr:cNvSpPr txBox="1"/>
      </xdr:nvSpPr>
      <xdr:spPr>
        <a:xfrm>
          <a:off x="19547840" y="177226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141987</xdr:rowOff>
    </xdr:from>
    <xdr:to>
      <xdr:col>116</xdr:col>
      <xdr:colOff>114300</xdr:colOff>
      <xdr:row>106</xdr:row>
      <xdr:rowOff>72137</xdr:rowOff>
    </xdr:to>
    <xdr:sp macro="" textlink="">
      <xdr:nvSpPr>
        <xdr:cNvPr id="932" name="フローチャート: 判断 931">
          <a:extLst>
            <a:ext uri="{FF2B5EF4-FFF2-40B4-BE49-F238E27FC236}">
              <a16:creationId xmlns:a16="http://schemas.microsoft.com/office/drawing/2014/main" id="{27E173F1-E0DE-4561-AD9D-A0347251A1A9}"/>
            </a:ext>
          </a:extLst>
        </xdr:cNvPr>
        <xdr:cNvSpPr/>
      </xdr:nvSpPr>
      <xdr:spPr>
        <a:xfrm>
          <a:off x="19458940" y="1774418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109982</xdr:rowOff>
    </xdr:from>
    <xdr:to>
      <xdr:col>112</xdr:col>
      <xdr:colOff>38100</xdr:colOff>
      <xdr:row>106</xdr:row>
      <xdr:rowOff>40132</xdr:rowOff>
    </xdr:to>
    <xdr:sp macro="" textlink="">
      <xdr:nvSpPr>
        <xdr:cNvPr id="933" name="フローチャート: 判断 932">
          <a:extLst>
            <a:ext uri="{FF2B5EF4-FFF2-40B4-BE49-F238E27FC236}">
              <a16:creationId xmlns:a16="http://schemas.microsoft.com/office/drawing/2014/main" id="{67E1A51A-77CD-4500-872D-40E41C767C1A}"/>
            </a:ext>
          </a:extLst>
        </xdr:cNvPr>
        <xdr:cNvSpPr/>
      </xdr:nvSpPr>
      <xdr:spPr>
        <a:xfrm>
          <a:off x="18735040" y="177121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114554</xdr:rowOff>
    </xdr:from>
    <xdr:to>
      <xdr:col>107</xdr:col>
      <xdr:colOff>101600</xdr:colOff>
      <xdr:row>106</xdr:row>
      <xdr:rowOff>44704</xdr:rowOff>
    </xdr:to>
    <xdr:sp macro="" textlink="">
      <xdr:nvSpPr>
        <xdr:cNvPr id="934" name="フローチャート: 判断 933">
          <a:extLst>
            <a:ext uri="{FF2B5EF4-FFF2-40B4-BE49-F238E27FC236}">
              <a16:creationId xmlns:a16="http://schemas.microsoft.com/office/drawing/2014/main" id="{EF55512D-E605-424B-B172-8857919B3ED9}"/>
            </a:ext>
          </a:extLst>
        </xdr:cNvPr>
        <xdr:cNvSpPr/>
      </xdr:nvSpPr>
      <xdr:spPr>
        <a:xfrm>
          <a:off x="17937480" y="177167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128270</xdr:rowOff>
    </xdr:from>
    <xdr:to>
      <xdr:col>102</xdr:col>
      <xdr:colOff>165100</xdr:colOff>
      <xdr:row>106</xdr:row>
      <xdr:rowOff>58420</xdr:rowOff>
    </xdr:to>
    <xdr:sp macro="" textlink="">
      <xdr:nvSpPr>
        <xdr:cNvPr id="935" name="フローチャート: 判断 934">
          <a:extLst>
            <a:ext uri="{FF2B5EF4-FFF2-40B4-BE49-F238E27FC236}">
              <a16:creationId xmlns:a16="http://schemas.microsoft.com/office/drawing/2014/main" id="{0D2A80C7-1BCC-40F5-BCC6-5A5C0D6754DF}"/>
            </a:ext>
          </a:extLst>
        </xdr:cNvPr>
        <xdr:cNvSpPr/>
      </xdr:nvSpPr>
      <xdr:spPr>
        <a:xfrm>
          <a:off x="17162780" y="177304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119126</xdr:rowOff>
    </xdr:from>
    <xdr:to>
      <xdr:col>98</xdr:col>
      <xdr:colOff>38100</xdr:colOff>
      <xdr:row>106</xdr:row>
      <xdr:rowOff>49276</xdr:rowOff>
    </xdr:to>
    <xdr:sp macro="" textlink="">
      <xdr:nvSpPr>
        <xdr:cNvPr id="936" name="フローチャート: 判断 935">
          <a:extLst>
            <a:ext uri="{FF2B5EF4-FFF2-40B4-BE49-F238E27FC236}">
              <a16:creationId xmlns:a16="http://schemas.microsoft.com/office/drawing/2014/main" id="{A0711725-8983-493D-925A-169F22C07CA1}"/>
            </a:ext>
          </a:extLst>
        </xdr:cNvPr>
        <xdr:cNvSpPr/>
      </xdr:nvSpPr>
      <xdr:spPr>
        <a:xfrm>
          <a:off x="16388080" y="1772132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34A6CBC0-9CD9-44D1-8F36-FC35A43EE185}"/>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62D91605-E910-4913-AEE0-7DAEC9783815}"/>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F2A93EDB-3393-4208-B9AD-D6E6A2FDF7DE}"/>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40" name="テキスト ボックス 939">
          <a:extLst>
            <a:ext uri="{FF2B5EF4-FFF2-40B4-BE49-F238E27FC236}">
              <a16:creationId xmlns:a16="http://schemas.microsoft.com/office/drawing/2014/main" id="{A3906284-CE36-4903-8003-C37C7CE6AD88}"/>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1" name="テキスト ボックス 940">
          <a:extLst>
            <a:ext uri="{FF2B5EF4-FFF2-40B4-BE49-F238E27FC236}">
              <a16:creationId xmlns:a16="http://schemas.microsoft.com/office/drawing/2014/main" id="{FA49B82E-5C95-412C-9FAD-A57D24E320E2}"/>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101</xdr:row>
      <xdr:rowOff>91694</xdr:rowOff>
    </xdr:from>
    <xdr:to>
      <xdr:col>116</xdr:col>
      <xdr:colOff>114300</xdr:colOff>
      <xdr:row>102</xdr:row>
      <xdr:rowOff>21844</xdr:rowOff>
    </xdr:to>
    <xdr:sp macro="" textlink="">
      <xdr:nvSpPr>
        <xdr:cNvPr id="942" name="楕円 941">
          <a:extLst>
            <a:ext uri="{FF2B5EF4-FFF2-40B4-BE49-F238E27FC236}">
              <a16:creationId xmlns:a16="http://schemas.microsoft.com/office/drawing/2014/main" id="{B8480B43-5522-4BC8-80FC-DFF05102A779}"/>
            </a:ext>
          </a:extLst>
        </xdr:cNvPr>
        <xdr:cNvSpPr/>
      </xdr:nvSpPr>
      <xdr:spPr>
        <a:xfrm>
          <a:off x="19458940" y="170233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44721</xdr:rowOff>
    </xdr:from>
    <xdr:ext cx="469744" cy="259045"/>
    <xdr:sp macro="" textlink="">
      <xdr:nvSpPr>
        <xdr:cNvPr id="943" name="【公民館】&#10;一人当たり面積該当値テキスト">
          <a:extLst>
            <a:ext uri="{FF2B5EF4-FFF2-40B4-BE49-F238E27FC236}">
              <a16:creationId xmlns:a16="http://schemas.microsoft.com/office/drawing/2014/main" id="{A785CE63-F083-4FD3-8583-6734B2F6473A}"/>
            </a:ext>
          </a:extLst>
        </xdr:cNvPr>
        <xdr:cNvSpPr txBox="1"/>
      </xdr:nvSpPr>
      <xdr:spPr>
        <a:xfrm>
          <a:off x="19547840" y="16976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101</xdr:row>
      <xdr:rowOff>105411</xdr:rowOff>
    </xdr:from>
    <xdr:to>
      <xdr:col>112</xdr:col>
      <xdr:colOff>38100</xdr:colOff>
      <xdr:row>102</xdr:row>
      <xdr:rowOff>35561</xdr:rowOff>
    </xdr:to>
    <xdr:sp macro="" textlink="">
      <xdr:nvSpPr>
        <xdr:cNvPr id="944" name="楕円 943">
          <a:extLst>
            <a:ext uri="{FF2B5EF4-FFF2-40B4-BE49-F238E27FC236}">
              <a16:creationId xmlns:a16="http://schemas.microsoft.com/office/drawing/2014/main" id="{57E99AB8-7E5C-4AE0-906B-C5A91181F668}"/>
            </a:ext>
          </a:extLst>
        </xdr:cNvPr>
        <xdr:cNvSpPr/>
      </xdr:nvSpPr>
      <xdr:spPr>
        <a:xfrm>
          <a:off x="18735040" y="1703705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101</xdr:row>
      <xdr:rowOff>142494</xdr:rowOff>
    </xdr:from>
    <xdr:to>
      <xdr:col>116</xdr:col>
      <xdr:colOff>63500</xdr:colOff>
      <xdr:row>101</xdr:row>
      <xdr:rowOff>156211</xdr:rowOff>
    </xdr:to>
    <xdr:cxnSp macro="">
      <xdr:nvCxnSpPr>
        <xdr:cNvPr id="945" name="直線コネクタ 944">
          <a:extLst>
            <a:ext uri="{FF2B5EF4-FFF2-40B4-BE49-F238E27FC236}">
              <a16:creationId xmlns:a16="http://schemas.microsoft.com/office/drawing/2014/main" id="{DC6F6519-87BA-42B5-8220-E0221780145D}"/>
            </a:ext>
          </a:extLst>
        </xdr:cNvPr>
        <xdr:cNvCxnSpPr/>
      </xdr:nvCxnSpPr>
      <xdr:spPr>
        <a:xfrm flipV="1">
          <a:off x="18778220" y="17074134"/>
          <a:ext cx="73152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101</xdr:row>
      <xdr:rowOff>114554</xdr:rowOff>
    </xdr:from>
    <xdr:to>
      <xdr:col>107</xdr:col>
      <xdr:colOff>101600</xdr:colOff>
      <xdr:row>102</xdr:row>
      <xdr:rowOff>44704</xdr:rowOff>
    </xdr:to>
    <xdr:sp macro="" textlink="">
      <xdr:nvSpPr>
        <xdr:cNvPr id="946" name="楕円 945">
          <a:extLst>
            <a:ext uri="{FF2B5EF4-FFF2-40B4-BE49-F238E27FC236}">
              <a16:creationId xmlns:a16="http://schemas.microsoft.com/office/drawing/2014/main" id="{C4723370-7EC9-4150-B3F1-8D7D45EF884C}"/>
            </a:ext>
          </a:extLst>
        </xdr:cNvPr>
        <xdr:cNvSpPr/>
      </xdr:nvSpPr>
      <xdr:spPr>
        <a:xfrm>
          <a:off x="17937480" y="170461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101</xdr:row>
      <xdr:rowOff>156211</xdr:rowOff>
    </xdr:from>
    <xdr:to>
      <xdr:col>111</xdr:col>
      <xdr:colOff>177800</xdr:colOff>
      <xdr:row>101</xdr:row>
      <xdr:rowOff>165354</xdr:rowOff>
    </xdr:to>
    <xdr:cxnSp macro="">
      <xdr:nvCxnSpPr>
        <xdr:cNvPr id="947" name="直線コネクタ 946">
          <a:extLst>
            <a:ext uri="{FF2B5EF4-FFF2-40B4-BE49-F238E27FC236}">
              <a16:creationId xmlns:a16="http://schemas.microsoft.com/office/drawing/2014/main" id="{AA0BD6D1-3A52-49B1-BD2C-C0BFEC1571CA}"/>
            </a:ext>
          </a:extLst>
        </xdr:cNvPr>
        <xdr:cNvCxnSpPr/>
      </xdr:nvCxnSpPr>
      <xdr:spPr>
        <a:xfrm flipV="1">
          <a:off x="17988280" y="17087851"/>
          <a:ext cx="78994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101</xdr:row>
      <xdr:rowOff>128270</xdr:rowOff>
    </xdr:from>
    <xdr:to>
      <xdr:col>102</xdr:col>
      <xdr:colOff>165100</xdr:colOff>
      <xdr:row>102</xdr:row>
      <xdr:rowOff>58420</xdr:rowOff>
    </xdr:to>
    <xdr:sp macro="" textlink="">
      <xdr:nvSpPr>
        <xdr:cNvPr id="948" name="楕円 947">
          <a:extLst>
            <a:ext uri="{FF2B5EF4-FFF2-40B4-BE49-F238E27FC236}">
              <a16:creationId xmlns:a16="http://schemas.microsoft.com/office/drawing/2014/main" id="{00AD9B00-EF87-443C-9C49-F44BD9851771}"/>
            </a:ext>
          </a:extLst>
        </xdr:cNvPr>
        <xdr:cNvSpPr/>
      </xdr:nvSpPr>
      <xdr:spPr>
        <a:xfrm>
          <a:off x="17162780" y="170599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101</xdr:row>
      <xdr:rowOff>165354</xdr:rowOff>
    </xdr:from>
    <xdr:to>
      <xdr:col>107</xdr:col>
      <xdr:colOff>50800</xdr:colOff>
      <xdr:row>102</xdr:row>
      <xdr:rowOff>7620</xdr:rowOff>
    </xdr:to>
    <xdr:cxnSp macro="">
      <xdr:nvCxnSpPr>
        <xdr:cNvPr id="949" name="直線コネクタ 948">
          <a:extLst>
            <a:ext uri="{FF2B5EF4-FFF2-40B4-BE49-F238E27FC236}">
              <a16:creationId xmlns:a16="http://schemas.microsoft.com/office/drawing/2014/main" id="{2F7FEB44-ABCF-4EB4-910C-DB0C04568871}"/>
            </a:ext>
          </a:extLst>
        </xdr:cNvPr>
        <xdr:cNvCxnSpPr/>
      </xdr:nvCxnSpPr>
      <xdr:spPr>
        <a:xfrm flipV="1">
          <a:off x="17213580" y="17096994"/>
          <a:ext cx="774700" cy="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101</xdr:row>
      <xdr:rowOff>141987</xdr:rowOff>
    </xdr:from>
    <xdr:to>
      <xdr:col>98</xdr:col>
      <xdr:colOff>38100</xdr:colOff>
      <xdr:row>102</xdr:row>
      <xdr:rowOff>72137</xdr:rowOff>
    </xdr:to>
    <xdr:sp macro="" textlink="">
      <xdr:nvSpPr>
        <xdr:cNvPr id="950" name="楕円 949">
          <a:extLst>
            <a:ext uri="{FF2B5EF4-FFF2-40B4-BE49-F238E27FC236}">
              <a16:creationId xmlns:a16="http://schemas.microsoft.com/office/drawing/2014/main" id="{D60ADFCA-ED98-4B6B-BA6C-73D6171D6D36}"/>
            </a:ext>
          </a:extLst>
        </xdr:cNvPr>
        <xdr:cNvSpPr/>
      </xdr:nvSpPr>
      <xdr:spPr>
        <a:xfrm>
          <a:off x="16388080" y="1707362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102</xdr:row>
      <xdr:rowOff>7620</xdr:rowOff>
    </xdr:from>
    <xdr:to>
      <xdr:col>102</xdr:col>
      <xdr:colOff>114300</xdr:colOff>
      <xdr:row>102</xdr:row>
      <xdr:rowOff>21337</xdr:rowOff>
    </xdr:to>
    <xdr:cxnSp macro="">
      <xdr:nvCxnSpPr>
        <xdr:cNvPr id="951" name="直線コネクタ 950">
          <a:extLst>
            <a:ext uri="{FF2B5EF4-FFF2-40B4-BE49-F238E27FC236}">
              <a16:creationId xmlns:a16="http://schemas.microsoft.com/office/drawing/2014/main" id="{EB321638-0A60-49D5-9562-BEF1093A5C4B}"/>
            </a:ext>
          </a:extLst>
        </xdr:cNvPr>
        <xdr:cNvCxnSpPr/>
      </xdr:nvCxnSpPr>
      <xdr:spPr>
        <a:xfrm flipV="1">
          <a:off x="16431260" y="17106900"/>
          <a:ext cx="78232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31259</xdr:rowOff>
    </xdr:from>
    <xdr:ext cx="469744" cy="259045"/>
    <xdr:sp macro="" textlink="">
      <xdr:nvSpPr>
        <xdr:cNvPr id="952" name="n_1aveValue【公民館】&#10;一人当たり面積">
          <a:extLst>
            <a:ext uri="{FF2B5EF4-FFF2-40B4-BE49-F238E27FC236}">
              <a16:creationId xmlns:a16="http://schemas.microsoft.com/office/drawing/2014/main" id="{31A14168-ABA4-4404-8C91-186790CDA83C}"/>
            </a:ext>
          </a:extLst>
        </xdr:cNvPr>
        <xdr:cNvSpPr txBox="1"/>
      </xdr:nvSpPr>
      <xdr:spPr>
        <a:xfrm>
          <a:off x="18561127" y="17801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35831</xdr:rowOff>
    </xdr:from>
    <xdr:ext cx="469744" cy="259045"/>
    <xdr:sp macro="" textlink="">
      <xdr:nvSpPr>
        <xdr:cNvPr id="953" name="n_2aveValue【公民館】&#10;一人当たり面積">
          <a:extLst>
            <a:ext uri="{FF2B5EF4-FFF2-40B4-BE49-F238E27FC236}">
              <a16:creationId xmlns:a16="http://schemas.microsoft.com/office/drawing/2014/main" id="{02454BA4-9AD2-4F8B-9717-A3E3A1FB8064}"/>
            </a:ext>
          </a:extLst>
        </xdr:cNvPr>
        <xdr:cNvSpPr txBox="1"/>
      </xdr:nvSpPr>
      <xdr:spPr>
        <a:xfrm>
          <a:off x="17776267" y="17805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49547</xdr:rowOff>
    </xdr:from>
    <xdr:ext cx="469744" cy="259045"/>
    <xdr:sp macro="" textlink="">
      <xdr:nvSpPr>
        <xdr:cNvPr id="954" name="n_3aveValue【公民館】&#10;一人当たり面積">
          <a:extLst>
            <a:ext uri="{FF2B5EF4-FFF2-40B4-BE49-F238E27FC236}">
              <a16:creationId xmlns:a16="http://schemas.microsoft.com/office/drawing/2014/main" id="{C54E09B2-F0A7-495A-977B-E793A4617530}"/>
            </a:ext>
          </a:extLst>
        </xdr:cNvPr>
        <xdr:cNvSpPr txBox="1"/>
      </xdr:nvSpPr>
      <xdr:spPr>
        <a:xfrm>
          <a:off x="17001567" y="17819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40403</xdr:rowOff>
    </xdr:from>
    <xdr:ext cx="469744" cy="259045"/>
    <xdr:sp macro="" textlink="">
      <xdr:nvSpPr>
        <xdr:cNvPr id="955" name="n_4aveValue【公民館】&#10;一人当たり面積">
          <a:extLst>
            <a:ext uri="{FF2B5EF4-FFF2-40B4-BE49-F238E27FC236}">
              <a16:creationId xmlns:a16="http://schemas.microsoft.com/office/drawing/2014/main" id="{985BFFDA-F443-4A87-9EE6-82B96BEE5C98}"/>
            </a:ext>
          </a:extLst>
        </xdr:cNvPr>
        <xdr:cNvSpPr txBox="1"/>
      </xdr:nvSpPr>
      <xdr:spPr>
        <a:xfrm>
          <a:off x="16226867" y="17810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100</xdr:row>
      <xdr:rowOff>52088</xdr:rowOff>
    </xdr:from>
    <xdr:ext cx="469744" cy="259045"/>
    <xdr:sp macro="" textlink="">
      <xdr:nvSpPr>
        <xdr:cNvPr id="956" name="n_1mainValue【公民館】&#10;一人当たり面積">
          <a:extLst>
            <a:ext uri="{FF2B5EF4-FFF2-40B4-BE49-F238E27FC236}">
              <a16:creationId xmlns:a16="http://schemas.microsoft.com/office/drawing/2014/main" id="{6C299F17-65E6-4413-927C-DE6479A98C6C}"/>
            </a:ext>
          </a:extLst>
        </xdr:cNvPr>
        <xdr:cNvSpPr txBox="1"/>
      </xdr:nvSpPr>
      <xdr:spPr>
        <a:xfrm>
          <a:off x="18561127" y="1681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100</xdr:row>
      <xdr:rowOff>61231</xdr:rowOff>
    </xdr:from>
    <xdr:ext cx="469744" cy="259045"/>
    <xdr:sp macro="" textlink="">
      <xdr:nvSpPr>
        <xdr:cNvPr id="957" name="n_2mainValue【公民館】&#10;一人当たり面積">
          <a:extLst>
            <a:ext uri="{FF2B5EF4-FFF2-40B4-BE49-F238E27FC236}">
              <a16:creationId xmlns:a16="http://schemas.microsoft.com/office/drawing/2014/main" id="{904876C2-4EAD-4D44-8D3E-269083592BD2}"/>
            </a:ext>
          </a:extLst>
        </xdr:cNvPr>
        <xdr:cNvSpPr txBox="1"/>
      </xdr:nvSpPr>
      <xdr:spPr>
        <a:xfrm>
          <a:off x="17776267" y="16825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100</xdr:row>
      <xdr:rowOff>74947</xdr:rowOff>
    </xdr:from>
    <xdr:ext cx="469744" cy="259045"/>
    <xdr:sp macro="" textlink="">
      <xdr:nvSpPr>
        <xdr:cNvPr id="958" name="n_3mainValue【公民館】&#10;一人当たり面積">
          <a:extLst>
            <a:ext uri="{FF2B5EF4-FFF2-40B4-BE49-F238E27FC236}">
              <a16:creationId xmlns:a16="http://schemas.microsoft.com/office/drawing/2014/main" id="{B34C24D2-0222-4C90-A3EF-F93445D1269C}"/>
            </a:ext>
          </a:extLst>
        </xdr:cNvPr>
        <xdr:cNvSpPr txBox="1"/>
      </xdr:nvSpPr>
      <xdr:spPr>
        <a:xfrm>
          <a:off x="17001567" y="1683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100</xdr:row>
      <xdr:rowOff>88664</xdr:rowOff>
    </xdr:from>
    <xdr:ext cx="469744" cy="259045"/>
    <xdr:sp macro="" textlink="">
      <xdr:nvSpPr>
        <xdr:cNvPr id="959" name="n_4mainValue【公民館】&#10;一人当たり面積">
          <a:extLst>
            <a:ext uri="{FF2B5EF4-FFF2-40B4-BE49-F238E27FC236}">
              <a16:creationId xmlns:a16="http://schemas.microsoft.com/office/drawing/2014/main" id="{821372F3-E2AB-42FE-AE02-726F6F6DDE4D}"/>
            </a:ext>
          </a:extLst>
        </xdr:cNvPr>
        <xdr:cNvSpPr txBox="1"/>
      </xdr:nvSpPr>
      <xdr:spPr>
        <a:xfrm>
          <a:off x="16226867" y="16852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60" name="正方形/長方形 959">
          <a:extLst>
            <a:ext uri="{FF2B5EF4-FFF2-40B4-BE49-F238E27FC236}">
              <a16:creationId xmlns:a16="http://schemas.microsoft.com/office/drawing/2014/main" id="{F1733E4A-95EE-4144-9462-5DD020AF77B2}"/>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1" name="正方形/長方形 960">
          <a:extLst>
            <a:ext uri="{FF2B5EF4-FFF2-40B4-BE49-F238E27FC236}">
              <a16:creationId xmlns:a16="http://schemas.microsoft.com/office/drawing/2014/main" id="{634058E3-3391-48C7-8FFA-12253FE6AE8A}"/>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2" name="テキスト ボックス 961">
          <a:extLst>
            <a:ext uri="{FF2B5EF4-FFF2-40B4-BE49-F238E27FC236}">
              <a16:creationId xmlns:a16="http://schemas.microsoft.com/office/drawing/2014/main" id="{216308AD-7073-4B94-8218-88D1FD7DDD5B}"/>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有形固定資産減価償却率については、昨年度と比較し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ポイント改善している。これは、学校施設の長寿命化改修及び給食センターの施設整備を行ったためである。また、ほとんどの施設の老朽具合は類似団体平均と同程度であるが、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が類似団体平均よりも大幅に老朽化が進んでいる。また、一人当たりの面積においては、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が類似団体より大幅に大きい。今後は、地区ごとの人口推移を勘案し、人口規模にあった施設保有量の維持と市民ニーズにあった有効的な活用を目指し施設の再編を進めるなど、健全で持続可能な管理運営が必要で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DC287FD-021C-4FEA-93E1-20F274626E2C}"/>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F8E6E6D-47E0-419B-9589-779E9C610145}"/>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CE81A49-1FE7-4BE2-8E3C-DEF74F16A6E6}"/>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1163D71-8850-47F8-A08E-941D39297E38}"/>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愛媛県西条市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7C55884-453D-4BE9-B156-98BFCDBDE747}"/>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3F4CE57-0865-4FB4-BF15-8C3321B23389}"/>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ACD7002-BB81-4D6B-AA77-839AB60AE77F}"/>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A5BECBD-EC6B-414D-9238-FEF4FBF02F4C}"/>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61AFC9B-1103-4F90-A67E-5565A3843572}"/>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5048FB7-AA9B-4496-B7CA-292EAD4796B3}"/>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103,413
101,406
510.04
59,713,777
56,027,250
3,561,076
30,108,263
58,367,801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ACEB695-210F-40DF-B5A1-478F0BC29F11}"/>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7AC2A96-0F4A-428C-85A3-C64EA07AD067}"/>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464B51C-D640-4345-BC5D-4DD217A4BC5B}"/>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43.2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C594B39-F9A8-4118-826C-8D02CB4E6AE8}"/>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78F6F40-573E-46EE-9DCD-EC42EDD6C33E}"/>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C6C3ECFF-B019-4FB6-B022-176C65245A7D}"/>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4EEFB1F-26BA-468F-ACFC-FFE46A4AEEF4}"/>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D021E51-9D37-4BF7-9822-5A968F698E69}"/>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17B30DA-49BD-4F00-9105-0FA98E8B8A69}"/>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25C1F6F-546C-4868-948F-445FAA08EC3B}"/>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BEF21E2-AF95-42F8-916D-9DD96045A41E}"/>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08B5A57-A666-4DC6-831C-C65FC3001D69}"/>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0F55EC6-9476-4CF1-82DA-DFF2DCAE4F2A}"/>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C28545C-C06F-4F3C-AE92-F90E9FAF2549}"/>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5B0888E-C033-4434-AE13-62D771082AFC}"/>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0700069-56BF-4E3A-A0BC-ECAF6E4A06CD}"/>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24C6307-3502-4996-A177-920C22330EB3}"/>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35E632A-2B2C-4C1E-A97B-C865922B93B3}"/>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14AA55F-FE1C-4579-837B-8954EA6D3569}"/>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119AF4A-5ACB-405E-832F-1FD6C1A2AC44}"/>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1C10F87-C4F5-4DDD-941D-99B05A0B5FBB}"/>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5C4F8CE-E311-48E2-9232-ACD97D747BE0}"/>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1834873-70AB-423A-ACB1-2D765232F65B}"/>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93C1774-A49B-4D69-8935-4048A8F12C98}"/>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D12A3D3-37BF-4475-9261-4BA13DD75E9D}"/>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6139F08-ADA8-4C49-AF38-9085D2A5C83F}"/>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636AD47-6DE5-4608-B1CC-5B76453BE299}"/>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A042C3A-9ACB-428E-A478-018F9D7858B9}"/>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B0FE2EF-25D3-46E8-B91E-6093623C167C}"/>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117E335-41E9-47C2-B55D-E9F613A58646}"/>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C6FC47E-50F3-4B4D-A0F6-5B053F4E45AF}"/>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9C9BBA3-9FE7-4EA2-A7E7-120F7593B583}"/>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72844C59-4692-4C3D-AF82-48D9EE62C462}"/>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AD5DBAE6-7F02-46F2-91F3-5BF1840D6546}"/>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1639581C-034E-40F6-8DC1-BCBDED5A8612}"/>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8DA44A28-0BF2-4D48-A3BD-98C4515BA9A9}"/>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667B8B55-2441-4BA5-8722-370FD6976EFD}"/>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FFA2E9AD-0250-48A0-B927-4EF496E4F0D0}"/>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241BB6DE-6DBF-4687-A028-DD242DFBE2F2}"/>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497DF27A-801B-4934-BEA1-957D59B60010}"/>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BC7FD293-457B-4942-A340-E68678704E82}"/>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EE1EAE1A-A4A5-46A0-9246-59ABB5A1290E}"/>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BA410CA9-9598-4642-A3E3-D3F6FB4D6F7A}"/>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216C3C38-D9A8-4B0D-9747-F15F0B71B3E2}"/>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2243FE73-C9A1-4E3B-B44D-27E34AB011E4}"/>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1C4019BC-A859-43FB-945A-028EC3B7C774}"/>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F10FE1AE-1020-44FB-B23C-7E36E85E4A50}"/>
            </a:ext>
          </a:extLst>
        </xdr:cNvPr>
        <xdr:cNvCxnSpPr/>
      </xdr:nvCxnSpPr>
      <xdr:spPr>
        <a:xfrm flipV="1">
          <a:off x="4086225" y="5665470"/>
          <a:ext cx="0" cy="1467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93538933-7E24-4888-AB7B-ACE0A7B14CF1}"/>
            </a:ext>
          </a:extLst>
        </xdr:cNvPr>
        <xdr:cNvSpPr txBox="1"/>
      </xdr:nvSpPr>
      <xdr:spPr>
        <a:xfrm>
          <a:off x="412496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1DEC8E62-5AB4-495A-A922-0FF1400CC693}"/>
            </a:ext>
          </a:extLst>
        </xdr:cNvPr>
        <xdr:cNvCxnSpPr/>
      </xdr:nvCxnSpPr>
      <xdr:spPr>
        <a:xfrm>
          <a:off x="402082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80027</xdr:rowOff>
    </xdr:from>
    <xdr:ext cx="340478" cy="259045"/>
    <xdr:sp macro="" textlink="">
      <xdr:nvSpPr>
        <xdr:cNvPr id="61" name="【図書館】&#10;有形固定資産減価償却率最大値テキスト">
          <a:extLst>
            <a:ext uri="{FF2B5EF4-FFF2-40B4-BE49-F238E27FC236}">
              <a16:creationId xmlns:a16="http://schemas.microsoft.com/office/drawing/2014/main" id="{3C30DEEB-5AD2-42E3-A8F4-ED80940C9141}"/>
            </a:ext>
          </a:extLst>
        </xdr:cNvPr>
        <xdr:cNvSpPr txBox="1"/>
      </xdr:nvSpPr>
      <xdr:spPr>
        <a:xfrm>
          <a:off x="4124960" y="54445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62" name="直線コネクタ 61">
          <a:extLst>
            <a:ext uri="{FF2B5EF4-FFF2-40B4-BE49-F238E27FC236}">
              <a16:creationId xmlns:a16="http://schemas.microsoft.com/office/drawing/2014/main" id="{1647EF9D-31A8-4D57-8547-B1943D654750}"/>
            </a:ext>
          </a:extLst>
        </xdr:cNvPr>
        <xdr:cNvCxnSpPr/>
      </xdr:nvCxnSpPr>
      <xdr:spPr>
        <a:xfrm>
          <a:off x="4020820" y="56654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160944</xdr:rowOff>
    </xdr:from>
    <xdr:ext cx="405111" cy="259045"/>
    <xdr:sp macro="" textlink="">
      <xdr:nvSpPr>
        <xdr:cNvPr id="63" name="【図書館】&#10;有形固定資産減価償却率平均値テキスト">
          <a:extLst>
            <a:ext uri="{FF2B5EF4-FFF2-40B4-BE49-F238E27FC236}">
              <a16:creationId xmlns:a16="http://schemas.microsoft.com/office/drawing/2014/main" id="{D5165676-97D6-4039-85D3-367E5B29A47E}"/>
            </a:ext>
          </a:extLst>
        </xdr:cNvPr>
        <xdr:cNvSpPr txBox="1"/>
      </xdr:nvSpPr>
      <xdr:spPr>
        <a:xfrm>
          <a:off x="4124960" y="619598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138067</xdr:rowOff>
    </xdr:from>
    <xdr:to>
      <xdr:col>24</xdr:col>
      <xdr:colOff>114300</xdr:colOff>
      <xdr:row>38</xdr:row>
      <xdr:rowOff>68218</xdr:rowOff>
    </xdr:to>
    <xdr:sp macro="" textlink="">
      <xdr:nvSpPr>
        <xdr:cNvPr id="64" name="フローチャート: 判断 63">
          <a:extLst>
            <a:ext uri="{FF2B5EF4-FFF2-40B4-BE49-F238E27FC236}">
              <a16:creationId xmlns:a16="http://schemas.microsoft.com/office/drawing/2014/main" id="{69BFBC99-1430-42A9-851F-A4E6FEF31F1F}"/>
            </a:ext>
          </a:extLst>
        </xdr:cNvPr>
        <xdr:cNvSpPr/>
      </xdr:nvSpPr>
      <xdr:spPr>
        <a:xfrm>
          <a:off x="4036060" y="6340747"/>
          <a:ext cx="101600" cy="9779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121739</xdr:rowOff>
    </xdr:from>
    <xdr:to>
      <xdr:col>20</xdr:col>
      <xdr:colOff>38100</xdr:colOff>
      <xdr:row>38</xdr:row>
      <xdr:rowOff>51888</xdr:rowOff>
    </xdr:to>
    <xdr:sp macro="" textlink="">
      <xdr:nvSpPr>
        <xdr:cNvPr id="65" name="フローチャート: 判断 64">
          <a:extLst>
            <a:ext uri="{FF2B5EF4-FFF2-40B4-BE49-F238E27FC236}">
              <a16:creationId xmlns:a16="http://schemas.microsoft.com/office/drawing/2014/main" id="{71486A62-A609-46B2-87B9-02531E35D17C}"/>
            </a:ext>
          </a:extLst>
        </xdr:cNvPr>
        <xdr:cNvSpPr/>
      </xdr:nvSpPr>
      <xdr:spPr>
        <a:xfrm>
          <a:off x="3312160" y="6324419"/>
          <a:ext cx="78740" cy="9778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90714</xdr:rowOff>
    </xdr:from>
    <xdr:to>
      <xdr:col>15</xdr:col>
      <xdr:colOff>101600</xdr:colOff>
      <xdr:row>38</xdr:row>
      <xdr:rowOff>20864</xdr:rowOff>
    </xdr:to>
    <xdr:sp macro="" textlink="">
      <xdr:nvSpPr>
        <xdr:cNvPr id="66" name="フローチャート: 判断 65">
          <a:extLst>
            <a:ext uri="{FF2B5EF4-FFF2-40B4-BE49-F238E27FC236}">
              <a16:creationId xmlns:a16="http://schemas.microsoft.com/office/drawing/2014/main" id="{02DE3B47-6CB1-4CDE-9171-FB4843383149}"/>
            </a:ext>
          </a:extLst>
        </xdr:cNvPr>
        <xdr:cNvSpPr/>
      </xdr:nvSpPr>
      <xdr:spPr>
        <a:xfrm>
          <a:off x="2514600" y="62933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62956</xdr:rowOff>
    </xdr:from>
    <xdr:to>
      <xdr:col>10</xdr:col>
      <xdr:colOff>165100</xdr:colOff>
      <xdr:row>37</xdr:row>
      <xdr:rowOff>164556</xdr:rowOff>
    </xdr:to>
    <xdr:sp macro="" textlink="">
      <xdr:nvSpPr>
        <xdr:cNvPr id="67" name="フローチャート: 判断 66">
          <a:extLst>
            <a:ext uri="{FF2B5EF4-FFF2-40B4-BE49-F238E27FC236}">
              <a16:creationId xmlns:a16="http://schemas.microsoft.com/office/drawing/2014/main" id="{9D19F401-4464-4CE4-91DE-A4AB73FC9B27}"/>
            </a:ext>
          </a:extLst>
        </xdr:cNvPr>
        <xdr:cNvSpPr/>
      </xdr:nvSpPr>
      <xdr:spPr>
        <a:xfrm>
          <a:off x="1739900" y="6265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129903</xdr:rowOff>
    </xdr:from>
    <xdr:to>
      <xdr:col>6</xdr:col>
      <xdr:colOff>38100</xdr:colOff>
      <xdr:row>37</xdr:row>
      <xdr:rowOff>60053</xdr:rowOff>
    </xdr:to>
    <xdr:sp macro="" textlink="">
      <xdr:nvSpPr>
        <xdr:cNvPr id="68" name="フローチャート: 判断 67">
          <a:extLst>
            <a:ext uri="{FF2B5EF4-FFF2-40B4-BE49-F238E27FC236}">
              <a16:creationId xmlns:a16="http://schemas.microsoft.com/office/drawing/2014/main" id="{8C907D14-3BAD-4D90-BBE2-FAF1AC806F4F}"/>
            </a:ext>
          </a:extLst>
        </xdr:cNvPr>
        <xdr:cNvSpPr/>
      </xdr:nvSpPr>
      <xdr:spPr>
        <a:xfrm>
          <a:off x="965200" y="616494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DFE632A-E842-47BF-807B-71AA8F037155}"/>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CD5ADB2-5DAA-472F-92ED-C635410220A6}"/>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BB5EF11-C238-43D1-8418-D774DA2033E9}"/>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5D13BCF-1B66-408B-B727-E87A7A8748D1}"/>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A14D5618-3281-42CC-80D4-E1ABD13A7633}"/>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157661</xdr:rowOff>
    </xdr:from>
    <xdr:to>
      <xdr:col>24</xdr:col>
      <xdr:colOff>114300</xdr:colOff>
      <xdr:row>38</xdr:row>
      <xdr:rowOff>87812</xdr:rowOff>
    </xdr:to>
    <xdr:sp macro="" textlink="">
      <xdr:nvSpPr>
        <xdr:cNvPr id="74" name="楕円 73">
          <a:extLst>
            <a:ext uri="{FF2B5EF4-FFF2-40B4-BE49-F238E27FC236}">
              <a16:creationId xmlns:a16="http://schemas.microsoft.com/office/drawing/2014/main" id="{DA906C37-68AE-44DE-9EDE-0F8D51F5458B}"/>
            </a:ext>
          </a:extLst>
        </xdr:cNvPr>
        <xdr:cNvSpPr/>
      </xdr:nvSpPr>
      <xdr:spPr>
        <a:xfrm>
          <a:off x="4036060" y="6360341"/>
          <a:ext cx="101600" cy="9779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136089</xdr:rowOff>
    </xdr:from>
    <xdr:ext cx="405111" cy="259045"/>
    <xdr:sp macro="" textlink="">
      <xdr:nvSpPr>
        <xdr:cNvPr id="75" name="【図書館】&#10;有形固定資産減価償却率該当値テキスト">
          <a:extLst>
            <a:ext uri="{FF2B5EF4-FFF2-40B4-BE49-F238E27FC236}">
              <a16:creationId xmlns:a16="http://schemas.microsoft.com/office/drawing/2014/main" id="{0C28F0E1-FA90-446D-85C7-5083FE7B72B2}"/>
            </a:ext>
          </a:extLst>
        </xdr:cNvPr>
        <xdr:cNvSpPr txBox="1"/>
      </xdr:nvSpPr>
      <xdr:spPr>
        <a:xfrm>
          <a:off x="4124960" y="6338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110308</xdr:rowOff>
    </xdr:from>
    <xdr:to>
      <xdr:col>20</xdr:col>
      <xdr:colOff>38100</xdr:colOff>
      <xdr:row>38</xdr:row>
      <xdr:rowOff>40458</xdr:rowOff>
    </xdr:to>
    <xdr:sp macro="" textlink="">
      <xdr:nvSpPr>
        <xdr:cNvPr id="76" name="楕円 75">
          <a:extLst>
            <a:ext uri="{FF2B5EF4-FFF2-40B4-BE49-F238E27FC236}">
              <a16:creationId xmlns:a16="http://schemas.microsoft.com/office/drawing/2014/main" id="{F64527DD-A228-45D7-A771-E35254972F91}"/>
            </a:ext>
          </a:extLst>
        </xdr:cNvPr>
        <xdr:cNvSpPr/>
      </xdr:nvSpPr>
      <xdr:spPr>
        <a:xfrm>
          <a:off x="3312160" y="631298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161109</xdr:rowOff>
    </xdr:from>
    <xdr:to>
      <xdr:col>24</xdr:col>
      <xdr:colOff>63500</xdr:colOff>
      <xdr:row>38</xdr:row>
      <xdr:rowOff>37012</xdr:rowOff>
    </xdr:to>
    <xdr:cxnSp macro="">
      <xdr:nvCxnSpPr>
        <xdr:cNvPr id="77" name="直線コネクタ 76">
          <a:extLst>
            <a:ext uri="{FF2B5EF4-FFF2-40B4-BE49-F238E27FC236}">
              <a16:creationId xmlns:a16="http://schemas.microsoft.com/office/drawing/2014/main" id="{97574CC4-85D7-4AA6-8E22-BF3A3F2E7E8B}"/>
            </a:ext>
          </a:extLst>
        </xdr:cNvPr>
        <xdr:cNvCxnSpPr/>
      </xdr:nvCxnSpPr>
      <xdr:spPr>
        <a:xfrm>
          <a:off x="3355340" y="6363789"/>
          <a:ext cx="73152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64589</xdr:rowOff>
    </xdr:from>
    <xdr:to>
      <xdr:col>15</xdr:col>
      <xdr:colOff>101600</xdr:colOff>
      <xdr:row>37</xdr:row>
      <xdr:rowOff>166188</xdr:rowOff>
    </xdr:to>
    <xdr:sp macro="" textlink="">
      <xdr:nvSpPr>
        <xdr:cNvPr id="78" name="楕円 77">
          <a:extLst>
            <a:ext uri="{FF2B5EF4-FFF2-40B4-BE49-F238E27FC236}">
              <a16:creationId xmlns:a16="http://schemas.microsoft.com/office/drawing/2014/main" id="{1BC07A9E-696A-4472-9267-159EF6F3CF81}"/>
            </a:ext>
          </a:extLst>
        </xdr:cNvPr>
        <xdr:cNvSpPr/>
      </xdr:nvSpPr>
      <xdr:spPr>
        <a:xfrm>
          <a:off x="2514600" y="626726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115389</xdr:rowOff>
    </xdr:from>
    <xdr:to>
      <xdr:col>19</xdr:col>
      <xdr:colOff>177800</xdr:colOff>
      <xdr:row>37</xdr:row>
      <xdr:rowOff>161109</xdr:rowOff>
    </xdr:to>
    <xdr:cxnSp macro="">
      <xdr:nvCxnSpPr>
        <xdr:cNvPr id="79" name="直線コネクタ 78">
          <a:extLst>
            <a:ext uri="{FF2B5EF4-FFF2-40B4-BE49-F238E27FC236}">
              <a16:creationId xmlns:a16="http://schemas.microsoft.com/office/drawing/2014/main" id="{050CB757-E974-4F7A-A7A7-B21E7C9DDB1C}"/>
            </a:ext>
          </a:extLst>
        </xdr:cNvPr>
        <xdr:cNvCxnSpPr/>
      </xdr:nvCxnSpPr>
      <xdr:spPr>
        <a:xfrm>
          <a:off x="2565400" y="6318069"/>
          <a:ext cx="78994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17236</xdr:rowOff>
    </xdr:from>
    <xdr:to>
      <xdr:col>10</xdr:col>
      <xdr:colOff>165100</xdr:colOff>
      <xdr:row>37</xdr:row>
      <xdr:rowOff>118836</xdr:rowOff>
    </xdr:to>
    <xdr:sp macro="" textlink="">
      <xdr:nvSpPr>
        <xdr:cNvPr id="80" name="楕円 79">
          <a:extLst>
            <a:ext uri="{FF2B5EF4-FFF2-40B4-BE49-F238E27FC236}">
              <a16:creationId xmlns:a16="http://schemas.microsoft.com/office/drawing/2014/main" id="{29A58777-726D-4D15-81FC-7C47FA637A90}"/>
            </a:ext>
          </a:extLst>
        </xdr:cNvPr>
        <xdr:cNvSpPr/>
      </xdr:nvSpPr>
      <xdr:spPr>
        <a:xfrm>
          <a:off x="1739900" y="6219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68036</xdr:rowOff>
    </xdr:from>
    <xdr:to>
      <xdr:col>15</xdr:col>
      <xdr:colOff>50800</xdr:colOff>
      <xdr:row>37</xdr:row>
      <xdr:rowOff>115389</xdr:rowOff>
    </xdr:to>
    <xdr:cxnSp macro="">
      <xdr:nvCxnSpPr>
        <xdr:cNvPr id="81" name="直線コネクタ 80">
          <a:extLst>
            <a:ext uri="{FF2B5EF4-FFF2-40B4-BE49-F238E27FC236}">
              <a16:creationId xmlns:a16="http://schemas.microsoft.com/office/drawing/2014/main" id="{0FE2F7B9-5C4C-4BE9-A6E1-36F395101082}"/>
            </a:ext>
          </a:extLst>
        </xdr:cNvPr>
        <xdr:cNvCxnSpPr/>
      </xdr:nvCxnSpPr>
      <xdr:spPr>
        <a:xfrm>
          <a:off x="1790700" y="6270716"/>
          <a:ext cx="7747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17236</xdr:rowOff>
    </xdr:from>
    <xdr:to>
      <xdr:col>6</xdr:col>
      <xdr:colOff>38100</xdr:colOff>
      <xdr:row>37</xdr:row>
      <xdr:rowOff>118836</xdr:rowOff>
    </xdr:to>
    <xdr:sp macro="" textlink="">
      <xdr:nvSpPr>
        <xdr:cNvPr id="82" name="楕円 81">
          <a:extLst>
            <a:ext uri="{FF2B5EF4-FFF2-40B4-BE49-F238E27FC236}">
              <a16:creationId xmlns:a16="http://schemas.microsoft.com/office/drawing/2014/main" id="{BDAE16B2-3F39-4A79-9207-3CB95C8F244F}"/>
            </a:ext>
          </a:extLst>
        </xdr:cNvPr>
        <xdr:cNvSpPr/>
      </xdr:nvSpPr>
      <xdr:spPr>
        <a:xfrm>
          <a:off x="965200" y="621991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68036</xdr:rowOff>
    </xdr:from>
    <xdr:to>
      <xdr:col>10</xdr:col>
      <xdr:colOff>114300</xdr:colOff>
      <xdr:row>37</xdr:row>
      <xdr:rowOff>68036</xdr:rowOff>
    </xdr:to>
    <xdr:cxnSp macro="">
      <xdr:nvCxnSpPr>
        <xdr:cNvPr id="83" name="直線コネクタ 82">
          <a:extLst>
            <a:ext uri="{FF2B5EF4-FFF2-40B4-BE49-F238E27FC236}">
              <a16:creationId xmlns:a16="http://schemas.microsoft.com/office/drawing/2014/main" id="{247C70DB-3823-42C9-BAB4-725CCF3C1BB0}"/>
            </a:ext>
          </a:extLst>
        </xdr:cNvPr>
        <xdr:cNvCxnSpPr/>
      </xdr:nvCxnSpPr>
      <xdr:spPr>
        <a:xfrm>
          <a:off x="1008380" y="6270716"/>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43015</xdr:rowOff>
    </xdr:from>
    <xdr:ext cx="405111" cy="259045"/>
    <xdr:sp macro="" textlink="">
      <xdr:nvSpPr>
        <xdr:cNvPr id="84" name="n_1aveValue【図書館】&#10;有形固定資産減価償却率">
          <a:extLst>
            <a:ext uri="{FF2B5EF4-FFF2-40B4-BE49-F238E27FC236}">
              <a16:creationId xmlns:a16="http://schemas.microsoft.com/office/drawing/2014/main" id="{CCBE9F02-9575-40AB-A6ED-EDD2240F0700}"/>
            </a:ext>
          </a:extLst>
        </xdr:cNvPr>
        <xdr:cNvSpPr txBox="1"/>
      </xdr:nvSpPr>
      <xdr:spPr>
        <a:xfrm>
          <a:off x="3170564" y="6413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11992</xdr:rowOff>
    </xdr:from>
    <xdr:ext cx="405111" cy="259045"/>
    <xdr:sp macro="" textlink="">
      <xdr:nvSpPr>
        <xdr:cNvPr id="85" name="n_2aveValue【図書館】&#10;有形固定資産減価償却率">
          <a:extLst>
            <a:ext uri="{FF2B5EF4-FFF2-40B4-BE49-F238E27FC236}">
              <a16:creationId xmlns:a16="http://schemas.microsoft.com/office/drawing/2014/main" id="{8915DEAA-342B-4D73-B3D6-A6415158EEEC}"/>
            </a:ext>
          </a:extLst>
        </xdr:cNvPr>
        <xdr:cNvSpPr txBox="1"/>
      </xdr:nvSpPr>
      <xdr:spPr>
        <a:xfrm>
          <a:off x="2385704" y="6382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155683</xdr:rowOff>
    </xdr:from>
    <xdr:ext cx="405111" cy="259045"/>
    <xdr:sp macro="" textlink="">
      <xdr:nvSpPr>
        <xdr:cNvPr id="86" name="n_3aveValue【図書館】&#10;有形固定資産減価償却率">
          <a:extLst>
            <a:ext uri="{FF2B5EF4-FFF2-40B4-BE49-F238E27FC236}">
              <a16:creationId xmlns:a16="http://schemas.microsoft.com/office/drawing/2014/main" id="{2E5D63E1-D1FD-4DF2-9C80-E0E9036E0607}"/>
            </a:ext>
          </a:extLst>
        </xdr:cNvPr>
        <xdr:cNvSpPr txBox="1"/>
      </xdr:nvSpPr>
      <xdr:spPr>
        <a:xfrm>
          <a:off x="1611004" y="6358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76580</xdr:rowOff>
    </xdr:from>
    <xdr:ext cx="405111" cy="259045"/>
    <xdr:sp macro="" textlink="">
      <xdr:nvSpPr>
        <xdr:cNvPr id="87" name="n_4aveValue【図書館】&#10;有形固定資産減価償却率">
          <a:extLst>
            <a:ext uri="{FF2B5EF4-FFF2-40B4-BE49-F238E27FC236}">
              <a16:creationId xmlns:a16="http://schemas.microsoft.com/office/drawing/2014/main" id="{8363E82C-9698-4933-A935-27D19D7179B2}"/>
            </a:ext>
          </a:extLst>
        </xdr:cNvPr>
        <xdr:cNvSpPr txBox="1"/>
      </xdr:nvSpPr>
      <xdr:spPr>
        <a:xfrm>
          <a:off x="836304" y="59439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56985</xdr:rowOff>
    </xdr:from>
    <xdr:ext cx="405111" cy="259045"/>
    <xdr:sp macro="" textlink="">
      <xdr:nvSpPr>
        <xdr:cNvPr id="88" name="n_1mainValue【図書館】&#10;有形固定資産減価償却率">
          <a:extLst>
            <a:ext uri="{FF2B5EF4-FFF2-40B4-BE49-F238E27FC236}">
              <a16:creationId xmlns:a16="http://schemas.microsoft.com/office/drawing/2014/main" id="{7DA52198-DA78-4A3D-806F-D68596FC954C}"/>
            </a:ext>
          </a:extLst>
        </xdr:cNvPr>
        <xdr:cNvSpPr txBox="1"/>
      </xdr:nvSpPr>
      <xdr:spPr>
        <a:xfrm>
          <a:off x="3170564" y="6092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11266</xdr:rowOff>
    </xdr:from>
    <xdr:ext cx="405111" cy="259045"/>
    <xdr:sp macro="" textlink="">
      <xdr:nvSpPr>
        <xdr:cNvPr id="89" name="n_2mainValue【図書館】&#10;有形固定資産減価償却率">
          <a:extLst>
            <a:ext uri="{FF2B5EF4-FFF2-40B4-BE49-F238E27FC236}">
              <a16:creationId xmlns:a16="http://schemas.microsoft.com/office/drawing/2014/main" id="{73FDEA7E-1768-4F2E-BD27-4DB11EFB9E8A}"/>
            </a:ext>
          </a:extLst>
        </xdr:cNvPr>
        <xdr:cNvSpPr txBox="1"/>
      </xdr:nvSpPr>
      <xdr:spPr>
        <a:xfrm>
          <a:off x="2385704" y="60463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135363</xdr:rowOff>
    </xdr:from>
    <xdr:ext cx="405111" cy="259045"/>
    <xdr:sp macro="" textlink="">
      <xdr:nvSpPr>
        <xdr:cNvPr id="90" name="n_3mainValue【図書館】&#10;有形固定資産減価償却率">
          <a:extLst>
            <a:ext uri="{FF2B5EF4-FFF2-40B4-BE49-F238E27FC236}">
              <a16:creationId xmlns:a16="http://schemas.microsoft.com/office/drawing/2014/main" id="{90A417E9-C45E-46DF-9CFB-3033BE5D34CF}"/>
            </a:ext>
          </a:extLst>
        </xdr:cNvPr>
        <xdr:cNvSpPr txBox="1"/>
      </xdr:nvSpPr>
      <xdr:spPr>
        <a:xfrm>
          <a:off x="1611004" y="6002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109963</xdr:rowOff>
    </xdr:from>
    <xdr:ext cx="405111" cy="259045"/>
    <xdr:sp macro="" textlink="">
      <xdr:nvSpPr>
        <xdr:cNvPr id="91" name="n_4mainValue【図書館】&#10;有形固定資産減価償却率">
          <a:extLst>
            <a:ext uri="{FF2B5EF4-FFF2-40B4-BE49-F238E27FC236}">
              <a16:creationId xmlns:a16="http://schemas.microsoft.com/office/drawing/2014/main" id="{6BDEE593-5CB1-4997-B7BA-9CE6E4FB3E38}"/>
            </a:ext>
          </a:extLst>
        </xdr:cNvPr>
        <xdr:cNvSpPr txBox="1"/>
      </xdr:nvSpPr>
      <xdr:spPr>
        <a:xfrm>
          <a:off x="836304" y="6312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791F0149-C73D-4BCD-A423-7A78A152C5BD}"/>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846B899D-05E8-48BE-A8DE-1C67433A4AE5}"/>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122D95E1-68E9-4C2E-9428-5ED5B1EBC047}"/>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8D202029-B4A8-459D-8C3A-B0967FE5838D}"/>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35B07A7E-D1E1-41F5-B1A0-0D5F494DC56E}"/>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CD6AF798-C259-4E64-8D97-61F42E2D2A5A}"/>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1B718278-FEE4-470C-8F0D-3EC647CCD07F}"/>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79EE4A08-283B-47CC-8410-28E1D024A739}"/>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75AFF101-0B78-4DFF-992E-278B61B9B81D}"/>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7C87B1FE-75DD-451F-A990-2438111A0B33}"/>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2B3D6263-B35A-41A5-AF79-A37C1549C270}"/>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B4453D85-E2A5-450E-8BD0-39E75701087F}"/>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8C69EDA4-8AFA-4CB5-9DFF-AC07F579F378}"/>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9FDCAA67-149E-4C25-BFDC-1A35F1169F3F}"/>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B2E68CBC-31B8-4888-8CEA-1452D9ADF1DB}"/>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DF468AE1-F51F-453D-88B3-68307FF1C1C0}"/>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B7987791-FBA0-4DD4-AAC8-36E536E71E98}"/>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119E002C-AB9F-4D86-8065-4F1B8C940EE0}"/>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D0C0C7C6-F8B8-472B-BB5B-B417932F0DF9}"/>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58915BE3-6ACE-4A70-8B18-1A41CAD2EF81}"/>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E820E08A-3D74-4D64-A2D7-83302251E208}"/>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7230962A-1487-4200-A180-4308AE701615}"/>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B1A4277D-DA79-4364-AE01-D9D0A6B430BE}"/>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120650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75FB33B8-6DD7-4660-A328-8C2145DCAA6D}"/>
            </a:ext>
          </a:extLst>
        </xdr:cNvPr>
        <xdr:cNvCxnSpPr/>
      </xdr:nvCxnSpPr>
      <xdr:spPr>
        <a:xfrm flipV="1">
          <a:off x="9219565" y="5652770"/>
          <a:ext cx="0" cy="1315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3EF1A0B9-EAA5-4BA7-8A0E-E4A8B4D7FED7}"/>
            </a:ext>
          </a:extLst>
        </xdr:cNvPr>
        <xdr:cNvSpPr txBox="1"/>
      </xdr:nvSpPr>
      <xdr:spPr>
        <a:xfrm>
          <a:off x="9258300" y="697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1A8D6506-8F76-4840-99E7-9E338170A59F}"/>
            </a:ext>
          </a:extLst>
        </xdr:cNvPr>
        <xdr:cNvCxnSpPr/>
      </xdr:nvCxnSpPr>
      <xdr:spPr>
        <a:xfrm>
          <a:off x="9154160" y="6968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67327</xdr:rowOff>
    </xdr:from>
    <xdr:ext cx="469744" cy="259045"/>
    <xdr:sp macro="" textlink="">
      <xdr:nvSpPr>
        <xdr:cNvPr id="118" name="【図書館】&#10;一人当たり面積最大値テキスト">
          <a:extLst>
            <a:ext uri="{FF2B5EF4-FFF2-40B4-BE49-F238E27FC236}">
              <a16:creationId xmlns:a16="http://schemas.microsoft.com/office/drawing/2014/main" id="{A66CFD10-0AF1-4DCD-A58B-35F6FDEC3FF8}"/>
            </a:ext>
          </a:extLst>
        </xdr:cNvPr>
        <xdr:cNvSpPr txBox="1"/>
      </xdr:nvSpPr>
      <xdr:spPr>
        <a:xfrm>
          <a:off x="9258300" y="543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120650</xdr:rowOff>
    </xdr:from>
    <xdr:to>
      <xdr:col>55</xdr:col>
      <xdr:colOff>88900</xdr:colOff>
      <xdr:row>33</xdr:row>
      <xdr:rowOff>120650</xdr:rowOff>
    </xdr:to>
    <xdr:cxnSp macro="">
      <xdr:nvCxnSpPr>
        <xdr:cNvPr id="119" name="直線コネクタ 118">
          <a:extLst>
            <a:ext uri="{FF2B5EF4-FFF2-40B4-BE49-F238E27FC236}">
              <a16:creationId xmlns:a16="http://schemas.microsoft.com/office/drawing/2014/main" id="{D9566C79-4757-4AA6-B3F1-FA0A4B6FF998}"/>
            </a:ext>
          </a:extLst>
        </xdr:cNvPr>
        <xdr:cNvCxnSpPr/>
      </xdr:nvCxnSpPr>
      <xdr:spPr>
        <a:xfrm>
          <a:off x="9154160" y="56527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105427</xdr:rowOff>
    </xdr:from>
    <xdr:ext cx="469744" cy="259045"/>
    <xdr:sp macro="" textlink="">
      <xdr:nvSpPr>
        <xdr:cNvPr id="120" name="【図書館】&#10;一人当たり面積平均値テキスト">
          <a:extLst>
            <a:ext uri="{FF2B5EF4-FFF2-40B4-BE49-F238E27FC236}">
              <a16:creationId xmlns:a16="http://schemas.microsoft.com/office/drawing/2014/main" id="{7401AF86-7F35-4B40-A28D-0BBE1E97045F}"/>
            </a:ext>
          </a:extLst>
        </xdr:cNvPr>
        <xdr:cNvSpPr txBox="1"/>
      </xdr:nvSpPr>
      <xdr:spPr>
        <a:xfrm>
          <a:off x="9258300" y="64757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127000</xdr:rowOff>
    </xdr:from>
    <xdr:to>
      <xdr:col>55</xdr:col>
      <xdr:colOff>50800</xdr:colOff>
      <xdr:row>39</xdr:row>
      <xdr:rowOff>57150</xdr:rowOff>
    </xdr:to>
    <xdr:sp macro="" textlink="">
      <xdr:nvSpPr>
        <xdr:cNvPr id="121" name="フローチャート: 判断 120">
          <a:extLst>
            <a:ext uri="{FF2B5EF4-FFF2-40B4-BE49-F238E27FC236}">
              <a16:creationId xmlns:a16="http://schemas.microsoft.com/office/drawing/2014/main" id="{7455FF66-7629-45A1-8840-0BDF2114236B}"/>
            </a:ext>
          </a:extLst>
        </xdr:cNvPr>
        <xdr:cNvSpPr/>
      </xdr:nvSpPr>
      <xdr:spPr>
        <a:xfrm>
          <a:off x="9192260" y="64973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88900</xdr:rowOff>
    </xdr:from>
    <xdr:to>
      <xdr:col>50</xdr:col>
      <xdr:colOff>165100</xdr:colOff>
      <xdr:row>39</xdr:row>
      <xdr:rowOff>19050</xdr:rowOff>
    </xdr:to>
    <xdr:sp macro="" textlink="">
      <xdr:nvSpPr>
        <xdr:cNvPr id="122" name="フローチャート: 判断 121">
          <a:extLst>
            <a:ext uri="{FF2B5EF4-FFF2-40B4-BE49-F238E27FC236}">
              <a16:creationId xmlns:a16="http://schemas.microsoft.com/office/drawing/2014/main" id="{61B42049-0FC2-4371-A165-76CAF684235A}"/>
            </a:ext>
          </a:extLst>
        </xdr:cNvPr>
        <xdr:cNvSpPr/>
      </xdr:nvSpPr>
      <xdr:spPr>
        <a:xfrm>
          <a:off x="8445500" y="64592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101600</xdr:rowOff>
    </xdr:from>
    <xdr:to>
      <xdr:col>46</xdr:col>
      <xdr:colOff>38100</xdr:colOff>
      <xdr:row>39</xdr:row>
      <xdr:rowOff>31750</xdr:rowOff>
    </xdr:to>
    <xdr:sp macro="" textlink="">
      <xdr:nvSpPr>
        <xdr:cNvPr id="123" name="フローチャート: 判断 122">
          <a:extLst>
            <a:ext uri="{FF2B5EF4-FFF2-40B4-BE49-F238E27FC236}">
              <a16:creationId xmlns:a16="http://schemas.microsoft.com/office/drawing/2014/main" id="{71A44512-6B1F-4698-9DD1-4CCBA17CA732}"/>
            </a:ext>
          </a:extLst>
        </xdr:cNvPr>
        <xdr:cNvSpPr/>
      </xdr:nvSpPr>
      <xdr:spPr>
        <a:xfrm>
          <a:off x="7670800" y="64719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101600</xdr:rowOff>
    </xdr:from>
    <xdr:to>
      <xdr:col>41</xdr:col>
      <xdr:colOff>101600</xdr:colOff>
      <xdr:row>39</xdr:row>
      <xdr:rowOff>31750</xdr:rowOff>
    </xdr:to>
    <xdr:sp macro="" textlink="">
      <xdr:nvSpPr>
        <xdr:cNvPr id="124" name="フローチャート: 判断 123">
          <a:extLst>
            <a:ext uri="{FF2B5EF4-FFF2-40B4-BE49-F238E27FC236}">
              <a16:creationId xmlns:a16="http://schemas.microsoft.com/office/drawing/2014/main" id="{D90AF136-3C81-4675-A6F1-82ED3EF4418E}"/>
            </a:ext>
          </a:extLst>
        </xdr:cNvPr>
        <xdr:cNvSpPr/>
      </xdr:nvSpPr>
      <xdr:spPr>
        <a:xfrm>
          <a:off x="6873240" y="64719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38100</xdr:rowOff>
    </xdr:from>
    <xdr:to>
      <xdr:col>36</xdr:col>
      <xdr:colOff>165100</xdr:colOff>
      <xdr:row>38</xdr:row>
      <xdr:rowOff>139700</xdr:rowOff>
    </xdr:to>
    <xdr:sp macro="" textlink="">
      <xdr:nvSpPr>
        <xdr:cNvPr id="125" name="フローチャート: 判断 124">
          <a:extLst>
            <a:ext uri="{FF2B5EF4-FFF2-40B4-BE49-F238E27FC236}">
              <a16:creationId xmlns:a16="http://schemas.microsoft.com/office/drawing/2014/main" id="{DC3A9E9A-CD40-4B2F-B2C8-D5593DF3EFE7}"/>
            </a:ext>
          </a:extLst>
        </xdr:cNvPr>
        <xdr:cNvSpPr/>
      </xdr:nvSpPr>
      <xdr:spPr>
        <a:xfrm>
          <a:off x="609854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CCB1818-B2EC-4C0A-98E0-F33E5AD2DCBA}"/>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F06F4F7D-37B0-4A2C-BDC7-643D2ECB3F97}"/>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41E9F7F-3FAD-4427-9DF0-436FC1A1D172}"/>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5A0457EC-E0D0-43B4-ADEE-A6454D37CCB0}"/>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BEEC337-E3F3-426F-8A02-57CFD70F057C}"/>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57150</xdr:rowOff>
    </xdr:from>
    <xdr:to>
      <xdr:col>55</xdr:col>
      <xdr:colOff>50800</xdr:colOff>
      <xdr:row>35</xdr:row>
      <xdr:rowOff>158750</xdr:rowOff>
    </xdr:to>
    <xdr:sp macro="" textlink="">
      <xdr:nvSpPr>
        <xdr:cNvPr id="131" name="楕円 130">
          <a:extLst>
            <a:ext uri="{FF2B5EF4-FFF2-40B4-BE49-F238E27FC236}">
              <a16:creationId xmlns:a16="http://schemas.microsoft.com/office/drawing/2014/main" id="{DC391968-073D-4E88-946A-61EF74781E2D}"/>
            </a:ext>
          </a:extLst>
        </xdr:cNvPr>
        <xdr:cNvSpPr/>
      </xdr:nvSpPr>
      <xdr:spPr>
        <a:xfrm>
          <a:off x="9192260" y="59245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34</xdr:row>
      <xdr:rowOff>80027</xdr:rowOff>
    </xdr:from>
    <xdr:ext cx="469744" cy="259045"/>
    <xdr:sp macro="" textlink="">
      <xdr:nvSpPr>
        <xdr:cNvPr id="132" name="【図書館】&#10;一人当たり面積該当値テキスト">
          <a:extLst>
            <a:ext uri="{FF2B5EF4-FFF2-40B4-BE49-F238E27FC236}">
              <a16:creationId xmlns:a16="http://schemas.microsoft.com/office/drawing/2014/main" id="{9E53DA61-0698-4547-B7CF-8DED5E86C6E8}"/>
            </a:ext>
          </a:extLst>
        </xdr:cNvPr>
        <xdr:cNvSpPr txBox="1"/>
      </xdr:nvSpPr>
      <xdr:spPr>
        <a:xfrm>
          <a:off x="9258300" y="5779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69850</xdr:rowOff>
    </xdr:from>
    <xdr:to>
      <xdr:col>50</xdr:col>
      <xdr:colOff>165100</xdr:colOff>
      <xdr:row>36</xdr:row>
      <xdr:rowOff>0</xdr:rowOff>
    </xdr:to>
    <xdr:sp macro="" textlink="">
      <xdr:nvSpPr>
        <xdr:cNvPr id="133" name="楕円 132">
          <a:extLst>
            <a:ext uri="{FF2B5EF4-FFF2-40B4-BE49-F238E27FC236}">
              <a16:creationId xmlns:a16="http://schemas.microsoft.com/office/drawing/2014/main" id="{3848DE1B-2C6B-4B68-8E3B-146525753C83}"/>
            </a:ext>
          </a:extLst>
        </xdr:cNvPr>
        <xdr:cNvSpPr/>
      </xdr:nvSpPr>
      <xdr:spPr>
        <a:xfrm>
          <a:off x="8445500" y="59372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35</xdr:row>
      <xdr:rowOff>107950</xdr:rowOff>
    </xdr:from>
    <xdr:to>
      <xdr:col>55</xdr:col>
      <xdr:colOff>0</xdr:colOff>
      <xdr:row>35</xdr:row>
      <xdr:rowOff>120650</xdr:rowOff>
    </xdr:to>
    <xdr:cxnSp macro="">
      <xdr:nvCxnSpPr>
        <xdr:cNvPr id="134" name="直線コネクタ 133">
          <a:extLst>
            <a:ext uri="{FF2B5EF4-FFF2-40B4-BE49-F238E27FC236}">
              <a16:creationId xmlns:a16="http://schemas.microsoft.com/office/drawing/2014/main" id="{FD05225C-3785-46C1-BB9C-34CD9414EF93}"/>
            </a:ext>
          </a:extLst>
        </xdr:cNvPr>
        <xdr:cNvCxnSpPr/>
      </xdr:nvCxnSpPr>
      <xdr:spPr>
        <a:xfrm flipV="1">
          <a:off x="8496300" y="5975350"/>
          <a:ext cx="7239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82550</xdr:rowOff>
    </xdr:from>
    <xdr:to>
      <xdr:col>46</xdr:col>
      <xdr:colOff>38100</xdr:colOff>
      <xdr:row>36</xdr:row>
      <xdr:rowOff>12700</xdr:rowOff>
    </xdr:to>
    <xdr:sp macro="" textlink="">
      <xdr:nvSpPr>
        <xdr:cNvPr id="135" name="楕円 134">
          <a:extLst>
            <a:ext uri="{FF2B5EF4-FFF2-40B4-BE49-F238E27FC236}">
              <a16:creationId xmlns:a16="http://schemas.microsoft.com/office/drawing/2014/main" id="{78B4A895-B522-4C1D-BB49-BC1FFD084C34}"/>
            </a:ext>
          </a:extLst>
        </xdr:cNvPr>
        <xdr:cNvSpPr/>
      </xdr:nvSpPr>
      <xdr:spPr>
        <a:xfrm>
          <a:off x="7670800" y="5949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120650</xdr:rowOff>
    </xdr:from>
    <xdr:to>
      <xdr:col>50</xdr:col>
      <xdr:colOff>114300</xdr:colOff>
      <xdr:row>35</xdr:row>
      <xdr:rowOff>133350</xdr:rowOff>
    </xdr:to>
    <xdr:cxnSp macro="">
      <xdr:nvCxnSpPr>
        <xdr:cNvPr id="136" name="直線コネクタ 135">
          <a:extLst>
            <a:ext uri="{FF2B5EF4-FFF2-40B4-BE49-F238E27FC236}">
              <a16:creationId xmlns:a16="http://schemas.microsoft.com/office/drawing/2014/main" id="{F3B62BB9-3D1B-4CCA-9947-3B34B4DBAE73}"/>
            </a:ext>
          </a:extLst>
        </xdr:cNvPr>
        <xdr:cNvCxnSpPr/>
      </xdr:nvCxnSpPr>
      <xdr:spPr>
        <a:xfrm flipV="1">
          <a:off x="7713980" y="5988050"/>
          <a:ext cx="78232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95250</xdr:rowOff>
    </xdr:from>
    <xdr:to>
      <xdr:col>41</xdr:col>
      <xdr:colOff>101600</xdr:colOff>
      <xdr:row>36</xdr:row>
      <xdr:rowOff>25400</xdr:rowOff>
    </xdr:to>
    <xdr:sp macro="" textlink="">
      <xdr:nvSpPr>
        <xdr:cNvPr id="137" name="楕円 136">
          <a:extLst>
            <a:ext uri="{FF2B5EF4-FFF2-40B4-BE49-F238E27FC236}">
              <a16:creationId xmlns:a16="http://schemas.microsoft.com/office/drawing/2014/main" id="{05EFEC87-C703-47AA-858C-0EDA0F2D2557}"/>
            </a:ext>
          </a:extLst>
        </xdr:cNvPr>
        <xdr:cNvSpPr/>
      </xdr:nvSpPr>
      <xdr:spPr>
        <a:xfrm>
          <a:off x="6873240" y="59626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35</xdr:row>
      <xdr:rowOff>133350</xdr:rowOff>
    </xdr:from>
    <xdr:to>
      <xdr:col>45</xdr:col>
      <xdr:colOff>177800</xdr:colOff>
      <xdr:row>35</xdr:row>
      <xdr:rowOff>146050</xdr:rowOff>
    </xdr:to>
    <xdr:cxnSp macro="">
      <xdr:nvCxnSpPr>
        <xdr:cNvPr id="138" name="直線コネクタ 137">
          <a:extLst>
            <a:ext uri="{FF2B5EF4-FFF2-40B4-BE49-F238E27FC236}">
              <a16:creationId xmlns:a16="http://schemas.microsoft.com/office/drawing/2014/main" id="{89F55215-66FF-4FE9-B444-81083C0541E9}"/>
            </a:ext>
          </a:extLst>
        </xdr:cNvPr>
        <xdr:cNvCxnSpPr/>
      </xdr:nvCxnSpPr>
      <xdr:spPr>
        <a:xfrm flipV="1">
          <a:off x="6924040" y="6000750"/>
          <a:ext cx="78994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35</xdr:row>
      <xdr:rowOff>6350</xdr:rowOff>
    </xdr:from>
    <xdr:to>
      <xdr:col>36</xdr:col>
      <xdr:colOff>165100</xdr:colOff>
      <xdr:row>35</xdr:row>
      <xdr:rowOff>107950</xdr:rowOff>
    </xdr:to>
    <xdr:sp macro="" textlink="">
      <xdr:nvSpPr>
        <xdr:cNvPr id="139" name="楕円 138">
          <a:extLst>
            <a:ext uri="{FF2B5EF4-FFF2-40B4-BE49-F238E27FC236}">
              <a16:creationId xmlns:a16="http://schemas.microsoft.com/office/drawing/2014/main" id="{0A5A5CD8-740A-461F-964C-4DDE72CF5C3E}"/>
            </a:ext>
          </a:extLst>
        </xdr:cNvPr>
        <xdr:cNvSpPr/>
      </xdr:nvSpPr>
      <xdr:spPr>
        <a:xfrm>
          <a:off x="6098540" y="587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35</xdr:row>
      <xdr:rowOff>57150</xdr:rowOff>
    </xdr:from>
    <xdr:to>
      <xdr:col>41</xdr:col>
      <xdr:colOff>50800</xdr:colOff>
      <xdr:row>35</xdr:row>
      <xdr:rowOff>146050</xdr:rowOff>
    </xdr:to>
    <xdr:cxnSp macro="">
      <xdr:nvCxnSpPr>
        <xdr:cNvPr id="140" name="直線コネクタ 139">
          <a:extLst>
            <a:ext uri="{FF2B5EF4-FFF2-40B4-BE49-F238E27FC236}">
              <a16:creationId xmlns:a16="http://schemas.microsoft.com/office/drawing/2014/main" id="{C5BC4395-5CC0-4CEE-B57F-EA5171221497}"/>
            </a:ext>
          </a:extLst>
        </xdr:cNvPr>
        <xdr:cNvCxnSpPr/>
      </xdr:nvCxnSpPr>
      <xdr:spPr>
        <a:xfrm>
          <a:off x="6149340" y="5924550"/>
          <a:ext cx="7747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10177</xdr:rowOff>
    </xdr:from>
    <xdr:ext cx="469744" cy="259045"/>
    <xdr:sp macro="" textlink="">
      <xdr:nvSpPr>
        <xdr:cNvPr id="141" name="n_1aveValue【図書館】&#10;一人当たり面積">
          <a:extLst>
            <a:ext uri="{FF2B5EF4-FFF2-40B4-BE49-F238E27FC236}">
              <a16:creationId xmlns:a16="http://schemas.microsoft.com/office/drawing/2014/main" id="{E03C8999-5A47-4295-9FB6-328D0CA23CA4}"/>
            </a:ext>
          </a:extLst>
        </xdr:cNvPr>
        <xdr:cNvSpPr txBox="1"/>
      </xdr:nvSpPr>
      <xdr:spPr>
        <a:xfrm>
          <a:off x="8271587" y="6548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22877</xdr:rowOff>
    </xdr:from>
    <xdr:ext cx="469744" cy="259045"/>
    <xdr:sp macro="" textlink="">
      <xdr:nvSpPr>
        <xdr:cNvPr id="142" name="n_2aveValue【図書館】&#10;一人当たり面積">
          <a:extLst>
            <a:ext uri="{FF2B5EF4-FFF2-40B4-BE49-F238E27FC236}">
              <a16:creationId xmlns:a16="http://schemas.microsoft.com/office/drawing/2014/main" id="{DE40239F-AC03-4718-BF01-88AF213CEAF7}"/>
            </a:ext>
          </a:extLst>
        </xdr:cNvPr>
        <xdr:cNvSpPr txBox="1"/>
      </xdr:nvSpPr>
      <xdr:spPr>
        <a:xfrm>
          <a:off x="7509587" y="6560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22877</xdr:rowOff>
    </xdr:from>
    <xdr:ext cx="469744" cy="259045"/>
    <xdr:sp macro="" textlink="">
      <xdr:nvSpPr>
        <xdr:cNvPr id="143" name="n_3aveValue【図書館】&#10;一人当たり面積">
          <a:extLst>
            <a:ext uri="{FF2B5EF4-FFF2-40B4-BE49-F238E27FC236}">
              <a16:creationId xmlns:a16="http://schemas.microsoft.com/office/drawing/2014/main" id="{148A09BB-C7EC-4244-A2B5-24E3357D7F8E}"/>
            </a:ext>
          </a:extLst>
        </xdr:cNvPr>
        <xdr:cNvSpPr txBox="1"/>
      </xdr:nvSpPr>
      <xdr:spPr>
        <a:xfrm>
          <a:off x="6712027" y="6560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130827</xdr:rowOff>
    </xdr:from>
    <xdr:ext cx="469744" cy="259045"/>
    <xdr:sp macro="" textlink="">
      <xdr:nvSpPr>
        <xdr:cNvPr id="144" name="n_4aveValue【図書館】&#10;一人当たり面積">
          <a:extLst>
            <a:ext uri="{FF2B5EF4-FFF2-40B4-BE49-F238E27FC236}">
              <a16:creationId xmlns:a16="http://schemas.microsoft.com/office/drawing/2014/main" id="{5CA2306E-63B1-4DCB-8B0C-23782E669025}"/>
            </a:ext>
          </a:extLst>
        </xdr:cNvPr>
        <xdr:cNvSpPr txBox="1"/>
      </xdr:nvSpPr>
      <xdr:spPr>
        <a:xfrm>
          <a:off x="5937327" y="6501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34</xdr:row>
      <xdr:rowOff>16527</xdr:rowOff>
    </xdr:from>
    <xdr:ext cx="469744" cy="259045"/>
    <xdr:sp macro="" textlink="">
      <xdr:nvSpPr>
        <xdr:cNvPr id="145" name="n_1mainValue【図書館】&#10;一人当たり面積">
          <a:extLst>
            <a:ext uri="{FF2B5EF4-FFF2-40B4-BE49-F238E27FC236}">
              <a16:creationId xmlns:a16="http://schemas.microsoft.com/office/drawing/2014/main" id="{48D46953-535C-4590-9B67-769D924D2A06}"/>
            </a:ext>
          </a:extLst>
        </xdr:cNvPr>
        <xdr:cNvSpPr txBox="1"/>
      </xdr:nvSpPr>
      <xdr:spPr>
        <a:xfrm>
          <a:off x="8271587" y="571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34</xdr:row>
      <xdr:rowOff>29227</xdr:rowOff>
    </xdr:from>
    <xdr:ext cx="469744" cy="259045"/>
    <xdr:sp macro="" textlink="">
      <xdr:nvSpPr>
        <xdr:cNvPr id="146" name="n_2mainValue【図書館】&#10;一人当たり面積">
          <a:extLst>
            <a:ext uri="{FF2B5EF4-FFF2-40B4-BE49-F238E27FC236}">
              <a16:creationId xmlns:a16="http://schemas.microsoft.com/office/drawing/2014/main" id="{30A9D54B-4BD7-4510-82BA-F2214DEF41E1}"/>
            </a:ext>
          </a:extLst>
        </xdr:cNvPr>
        <xdr:cNvSpPr txBox="1"/>
      </xdr:nvSpPr>
      <xdr:spPr>
        <a:xfrm>
          <a:off x="7509587" y="572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34</xdr:row>
      <xdr:rowOff>41927</xdr:rowOff>
    </xdr:from>
    <xdr:ext cx="469744" cy="259045"/>
    <xdr:sp macro="" textlink="">
      <xdr:nvSpPr>
        <xdr:cNvPr id="147" name="n_3mainValue【図書館】&#10;一人当たり面積">
          <a:extLst>
            <a:ext uri="{FF2B5EF4-FFF2-40B4-BE49-F238E27FC236}">
              <a16:creationId xmlns:a16="http://schemas.microsoft.com/office/drawing/2014/main" id="{C6C916D7-3090-4E40-A072-E621F3AFFBD8}"/>
            </a:ext>
          </a:extLst>
        </xdr:cNvPr>
        <xdr:cNvSpPr txBox="1"/>
      </xdr:nvSpPr>
      <xdr:spPr>
        <a:xfrm>
          <a:off x="6712027" y="5741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33</xdr:row>
      <xdr:rowOff>124477</xdr:rowOff>
    </xdr:from>
    <xdr:ext cx="469744" cy="259045"/>
    <xdr:sp macro="" textlink="">
      <xdr:nvSpPr>
        <xdr:cNvPr id="148" name="n_4mainValue【図書館】&#10;一人当たり面積">
          <a:extLst>
            <a:ext uri="{FF2B5EF4-FFF2-40B4-BE49-F238E27FC236}">
              <a16:creationId xmlns:a16="http://schemas.microsoft.com/office/drawing/2014/main" id="{698CB87E-A0E3-485B-B741-193895C99764}"/>
            </a:ext>
          </a:extLst>
        </xdr:cNvPr>
        <xdr:cNvSpPr txBox="1"/>
      </xdr:nvSpPr>
      <xdr:spPr>
        <a:xfrm>
          <a:off x="5937327" y="565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BF705A9C-5EEE-4523-8FC9-E6C6F853C974}"/>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7257C540-8435-490A-AD27-8DABEB4C2B8B}"/>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1CEED09E-99CB-401E-86CE-9D99F0839C8B}"/>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50449B86-77C5-42C4-BF1C-C7B9C10DE8E1}"/>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5FA82CC-E3A6-4ED4-BCB4-68B5E365304B}"/>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23617E6D-39EC-4799-853F-535D53286B3B}"/>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3F2C7CD2-9C4B-4BDF-9CC0-4CB5536698F3}"/>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D27618D0-E9AA-460D-980B-19BAF00E0FFF}"/>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E2966358-CE16-477C-A7D2-EAF0691BBC41}"/>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502ED705-261A-431E-A9FF-266A9A75206B}"/>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7C460809-83FF-4788-838F-CAE36EB03402}"/>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0" name="直線コネクタ 159">
          <a:extLst>
            <a:ext uri="{FF2B5EF4-FFF2-40B4-BE49-F238E27FC236}">
              <a16:creationId xmlns:a16="http://schemas.microsoft.com/office/drawing/2014/main" id="{A70A5EBE-67CD-40A2-9D56-CE4FE3270A0B}"/>
            </a:ext>
          </a:extLst>
        </xdr:cNvPr>
        <xdr:cNvCxnSpPr/>
      </xdr:nvCxnSpPr>
      <xdr:spPr>
        <a:xfrm>
          <a:off x="67056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61" name="テキスト ボックス 160">
          <a:extLst>
            <a:ext uri="{FF2B5EF4-FFF2-40B4-BE49-F238E27FC236}">
              <a16:creationId xmlns:a16="http://schemas.microsoft.com/office/drawing/2014/main" id="{510C1D7A-F420-42C7-B23D-E4A8356A8CB9}"/>
            </a:ext>
          </a:extLst>
        </xdr:cNvPr>
        <xdr:cNvSpPr txBox="1"/>
      </xdr:nvSpPr>
      <xdr:spPr>
        <a:xfrm>
          <a:off x="27196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2" name="直線コネクタ 161">
          <a:extLst>
            <a:ext uri="{FF2B5EF4-FFF2-40B4-BE49-F238E27FC236}">
              <a16:creationId xmlns:a16="http://schemas.microsoft.com/office/drawing/2014/main" id="{14FFD85E-57E1-42CC-87DA-4A32AD251D6D}"/>
            </a:ext>
          </a:extLst>
        </xdr:cNvPr>
        <xdr:cNvCxnSpPr/>
      </xdr:nvCxnSpPr>
      <xdr:spPr>
        <a:xfrm>
          <a:off x="67056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3" name="テキスト ボックス 162">
          <a:extLst>
            <a:ext uri="{FF2B5EF4-FFF2-40B4-BE49-F238E27FC236}">
              <a16:creationId xmlns:a16="http://schemas.microsoft.com/office/drawing/2014/main" id="{17AA9DCA-D2B7-4BDB-985C-6ED13534EA2D}"/>
            </a:ext>
          </a:extLst>
        </xdr:cNvPr>
        <xdr:cNvSpPr txBox="1"/>
      </xdr:nvSpPr>
      <xdr:spPr>
        <a:xfrm>
          <a:off x="33608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4" name="直線コネクタ 163">
          <a:extLst>
            <a:ext uri="{FF2B5EF4-FFF2-40B4-BE49-F238E27FC236}">
              <a16:creationId xmlns:a16="http://schemas.microsoft.com/office/drawing/2014/main" id="{6329060A-FAC9-436D-9D6F-664A766758FE}"/>
            </a:ext>
          </a:extLst>
        </xdr:cNvPr>
        <xdr:cNvCxnSpPr/>
      </xdr:nvCxnSpPr>
      <xdr:spPr>
        <a:xfrm>
          <a:off x="67056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5" name="テキスト ボックス 164">
          <a:extLst>
            <a:ext uri="{FF2B5EF4-FFF2-40B4-BE49-F238E27FC236}">
              <a16:creationId xmlns:a16="http://schemas.microsoft.com/office/drawing/2014/main" id="{54EAAB92-3B0F-4AA7-8CB3-D5C8C6BFF164}"/>
            </a:ext>
          </a:extLst>
        </xdr:cNvPr>
        <xdr:cNvSpPr txBox="1"/>
      </xdr:nvSpPr>
      <xdr:spPr>
        <a:xfrm>
          <a:off x="336081" y="96990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6" name="直線コネクタ 165">
          <a:extLst>
            <a:ext uri="{FF2B5EF4-FFF2-40B4-BE49-F238E27FC236}">
              <a16:creationId xmlns:a16="http://schemas.microsoft.com/office/drawing/2014/main" id="{1F95BA79-A63B-42E0-BA58-F15C043D09A0}"/>
            </a:ext>
          </a:extLst>
        </xdr:cNvPr>
        <xdr:cNvCxnSpPr/>
      </xdr:nvCxnSpPr>
      <xdr:spPr>
        <a:xfrm>
          <a:off x="67056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7" name="テキスト ボックス 166">
          <a:extLst>
            <a:ext uri="{FF2B5EF4-FFF2-40B4-BE49-F238E27FC236}">
              <a16:creationId xmlns:a16="http://schemas.microsoft.com/office/drawing/2014/main" id="{CE88953B-6876-4D9A-830C-5A900A607FC9}"/>
            </a:ext>
          </a:extLst>
        </xdr:cNvPr>
        <xdr:cNvSpPr txBox="1"/>
      </xdr:nvSpPr>
      <xdr:spPr>
        <a:xfrm>
          <a:off x="336081" y="9249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D570A546-58F5-4F28-BD07-C231065A4959}"/>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9" name="テキスト ボックス 168">
          <a:extLst>
            <a:ext uri="{FF2B5EF4-FFF2-40B4-BE49-F238E27FC236}">
              <a16:creationId xmlns:a16="http://schemas.microsoft.com/office/drawing/2014/main" id="{D8B2D3E6-5DED-4D9B-BD17-108D0BED1B47}"/>
            </a:ext>
          </a:extLst>
        </xdr:cNvPr>
        <xdr:cNvSpPr txBox="1"/>
      </xdr:nvSpPr>
      <xdr:spPr>
        <a:xfrm>
          <a:off x="33608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C3B3CC7B-7B38-43A2-8A67-C6CC2A06192C}"/>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50292</xdr:rowOff>
    </xdr:from>
    <xdr:to>
      <xdr:col>24</xdr:col>
      <xdr:colOff>62865</xdr:colOff>
      <xdr:row>63</xdr:row>
      <xdr:rowOff>6858</xdr:rowOff>
    </xdr:to>
    <xdr:cxnSp macro="">
      <xdr:nvCxnSpPr>
        <xdr:cNvPr id="171" name="直線コネクタ 170">
          <a:extLst>
            <a:ext uri="{FF2B5EF4-FFF2-40B4-BE49-F238E27FC236}">
              <a16:creationId xmlns:a16="http://schemas.microsoft.com/office/drawing/2014/main" id="{43532413-4606-4C82-A75C-BDA56377843F}"/>
            </a:ext>
          </a:extLst>
        </xdr:cNvPr>
        <xdr:cNvCxnSpPr/>
      </xdr:nvCxnSpPr>
      <xdr:spPr>
        <a:xfrm flipV="1">
          <a:off x="4086225" y="9270492"/>
          <a:ext cx="0" cy="12976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10685</xdr:rowOff>
    </xdr:from>
    <xdr:ext cx="405111" cy="259045"/>
    <xdr:sp macro="" textlink="">
      <xdr:nvSpPr>
        <xdr:cNvPr id="172" name="【体育館・プール】&#10;有形固定資産減価償却率最小値テキスト">
          <a:extLst>
            <a:ext uri="{FF2B5EF4-FFF2-40B4-BE49-F238E27FC236}">
              <a16:creationId xmlns:a16="http://schemas.microsoft.com/office/drawing/2014/main" id="{45444001-F345-4AA0-A14E-4E5C9A8E9EFF}"/>
            </a:ext>
          </a:extLst>
        </xdr:cNvPr>
        <xdr:cNvSpPr txBox="1"/>
      </xdr:nvSpPr>
      <xdr:spPr>
        <a:xfrm>
          <a:off x="4124960" y="10572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6858</xdr:rowOff>
    </xdr:from>
    <xdr:to>
      <xdr:col>24</xdr:col>
      <xdr:colOff>152400</xdr:colOff>
      <xdr:row>63</xdr:row>
      <xdr:rowOff>6858</xdr:rowOff>
    </xdr:to>
    <xdr:cxnSp macro="">
      <xdr:nvCxnSpPr>
        <xdr:cNvPr id="173" name="直線コネクタ 172">
          <a:extLst>
            <a:ext uri="{FF2B5EF4-FFF2-40B4-BE49-F238E27FC236}">
              <a16:creationId xmlns:a16="http://schemas.microsoft.com/office/drawing/2014/main" id="{CB56142E-3AC8-42F1-8FE0-830733D3BB3B}"/>
            </a:ext>
          </a:extLst>
        </xdr:cNvPr>
        <xdr:cNvCxnSpPr/>
      </xdr:nvCxnSpPr>
      <xdr:spPr>
        <a:xfrm>
          <a:off x="4020820" y="105681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168419</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2ADC3C37-E32D-4FC2-A69F-939476CB0425}"/>
            </a:ext>
          </a:extLst>
        </xdr:cNvPr>
        <xdr:cNvSpPr txBox="1"/>
      </xdr:nvSpPr>
      <xdr:spPr>
        <a:xfrm>
          <a:off x="4124960" y="9053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50292</xdr:rowOff>
    </xdr:from>
    <xdr:to>
      <xdr:col>24</xdr:col>
      <xdr:colOff>152400</xdr:colOff>
      <xdr:row>55</xdr:row>
      <xdr:rowOff>50292</xdr:rowOff>
    </xdr:to>
    <xdr:cxnSp macro="">
      <xdr:nvCxnSpPr>
        <xdr:cNvPr id="175" name="直線コネクタ 174">
          <a:extLst>
            <a:ext uri="{FF2B5EF4-FFF2-40B4-BE49-F238E27FC236}">
              <a16:creationId xmlns:a16="http://schemas.microsoft.com/office/drawing/2014/main" id="{7152FBCB-32D5-48D5-8931-07B63CCD4B88}"/>
            </a:ext>
          </a:extLst>
        </xdr:cNvPr>
        <xdr:cNvCxnSpPr/>
      </xdr:nvCxnSpPr>
      <xdr:spPr>
        <a:xfrm>
          <a:off x="4020820" y="927049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93235</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AF31A20D-38FB-48FA-A632-731C4DFEF308}"/>
            </a:ext>
          </a:extLst>
        </xdr:cNvPr>
        <xdr:cNvSpPr txBox="1"/>
      </xdr:nvSpPr>
      <xdr:spPr>
        <a:xfrm>
          <a:off x="4124960" y="98163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70358</xdr:rowOff>
    </xdr:from>
    <xdr:to>
      <xdr:col>24</xdr:col>
      <xdr:colOff>114300</xdr:colOff>
      <xdr:row>60</xdr:row>
      <xdr:rowOff>508</xdr:rowOff>
    </xdr:to>
    <xdr:sp macro="" textlink="">
      <xdr:nvSpPr>
        <xdr:cNvPr id="177" name="フローチャート: 判断 176">
          <a:extLst>
            <a:ext uri="{FF2B5EF4-FFF2-40B4-BE49-F238E27FC236}">
              <a16:creationId xmlns:a16="http://schemas.microsoft.com/office/drawing/2014/main" id="{AD702C27-CB0A-4520-9FEB-FDA2AC48AD31}"/>
            </a:ext>
          </a:extLst>
        </xdr:cNvPr>
        <xdr:cNvSpPr/>
      </xdr:nvSpPr>
      <xdr:spPr>
        <a:xfrm>
          <a:off x="4036060" y="99611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13208</xdr:rowOff>
    </xdr:from>
    <xdr:to>
      <xdr:col>20</xdr:col>
      <xdr:colOff>38100</xdr:colOff>
      <xdr:row>59</xdr:row>
      <xdr:rowOff>114808</xdr:rowOff>
    </xdr:to>
    <xdr:sp macro="" textlink="">
      <xdr:nvSpPr>
        <xdr:cNvPr id="178" name="フローチャート: 判断 177">
          <a:extLst>
            <a:ext uri="{FF2B5EF4-FFF2-40B4-BE49-F238E27FC236}">
              <a16:creationId xmlns:a16="http://schemas.microsoft.com/office/drawing/2014/main" id="{44D0C63F-0121-40F1-A43D-75236AFBF521}"/>
            </a:ext>
          </a:extLst>
        </xdr:cNvPr>
        <xdr:cNvSpPr/>
      </xdr:nvSpPr>
      <xdr:spPr>
        <a:xfrm>
          <a:off x="3312160" y="990396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145796</xdr:rowOff>
    </xdr:from>
    <xdr:to>
      <xdr:col>15</xdr:col>
      <xdr:colOff>101600</xdr:colOff>
      <xdr:row>59</xdr:row>
      <xdr:rowOff>75946</xdr:rowOff>
    </xdr:to>
    <xdr:sp macro="" textlink="">
      <xdr:nvSpPr>
        <xdr:cNvPr id="179" name="フローチャート: 判断 178">
          <a:extLst>
            <a:ext uri="{FF2B5EF4-FFF2-40B4-BE49-F238E27FC236}">
              <a16:creationId xmlns:a16="http://schemas.microsoft.com/office/drawing/2014/main" id="{8D6F0D21-AEDC-4DB2-BD1E-4992F935E25C}"/>
            </a:ext>
          </a:extLst>
        </xdr:cNvPr>
        <xdr:cNvSpPr/>
      </xdr:nvSpPr>
      <xdr:spPr>
        <a:xfrm>
          <a:off x="2514600" y="98689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106934</xdr:rowOff>
    </xdr:from>
    <xdr:to>
      <xdr:col>10</xdr:col>
      <xdr:colOff>165100</xdr:colOff>
      <xdr:row>59</xdr:row>
      <xdr:rowOff>37084</xdr:rowOff>
    </xdr:to>
    <xdr:sp macro="" textlink="">
      <xdr:nvSpPr>
        <xdr:cNvPr id="180" name="フローチャート: 判断 179">
          <a:extLst>
            <a:ext uri="{FF2B5EF4-FFF2-40B4-BE49-F238E27FC236}">
              <a16:creationId xmlns:a16="http://schemas.microsoft.com/office/drawing/2014/main" id="{54E5E2EA-F463-4223-9029-23E9BAAEED21}"/>
            </a:ext>
          </a:extLst>
        </xdr:cNvPr>
        <xdr:cNvSpPr/>
      </xdr:nvSpPr>
      <xdr:spPr>
        <a:xfrm>
          <a:off x="1739900" y="98300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143510</xdr:rowOff>
    </xdr:from>
    <xdr:to>
      <xdr:col>6</xdr:col>
      <xdr:colOff>38100</xdr:colOff>
      <xdr:row>59</xdr:row>
      <xdr:rowOff>73660</xdr:rowOff>
    </xdr:to>
    <xdr:sp macro="" textlink="">
      <xdr:nvSpPr>
        <xdr:cNvPr id="181" name="フローチャート: 判断 180">
          <a:extLst>
            <a:ext uri="{FF2B5EF4-FFF2-40B4-BE49-F238E27FC236}">
              <a16:creationId xmlns:a16="http://schemas.microsoft.com/office/drawing/2014/main" id="{433505DD-1083-4DD2-AB7F-7DE832DEEEF3}"/>
            </a:ext>
          </a:extLst>
        </xdr:cNvPr>
        <xdr:cNvSpPr/>
      </xdr:nvSpPr>
      <xdr:spPr>
        <a:xfrm>
          <a:off x="965200" y="98666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E1D48344-1F0F-422E-AC82-2B850E8C647B}"/>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62F09D6-EC93-4C35-AE04-B6F7821FABFB}"/>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18C7C747-EB34-4855-BB26-E25C0E9F5D15}"/>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7208B13-DF5F-442F-B66D-DE72757E0174}"/>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FE836EC6-2781-4E75-850A-4764C29452C9}"/>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159512</xdr:rowOff>
    </xdr:from>
    <xdr:to>
      <xdr:col>24</xdr:col>
      <xdr:colOff>114300</xdr:colOff>
      <xdr:row>61</xdr:row>
      <xdr:rowOff>89662</xdr:rowOff>
    </xdr:to>
    <xdr:sp macro="" textlink="">
      <xdr:nvSpPr>
        <xdr:cNvPr id="187" name="楕円 186">
          <a:extLst>
            <a:ext uri="{FF2B5EF4-FFF2-40B4-BE49-F238E27FC236}">
              <a16:creationId xmlns:a16="http://schemas.microsoft.com/office/drawing/2014/main" id="{55B1C2F0-D6DA-43AF-AC26-E6919C9D55E6}"/>
            </a:ext>
          </a:extLst>
        </xdr:cNvPr>
        <xdr:cNvSpPr/>
      </xdr:nvSpPr>
      <xdr:spPr>
        <a:xfrm>
          <a:off x="4036060" y="102179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137939</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E5457337-747B-417F-B9EA-533D543CF1F7}"/>
            </a:ext>
          </a:extLst>
        </xdr:cNvPr>
        <xdr:cNvSpPr txBox="1"/>
      </xdr:nvSpPr>
      <xdr:spPr>
        <a:xfrm>
          <a:off x="4124960" y="10196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106934</xdr:rowOff>
    </xdr:from>
    <xdr:to>
      <xdr:col>20</xdr:col>
      <xdr:colOff>38100</xdr:colOff>
      <xdr:row>61</xdr:row>
      <xdr:rowOff>37084</xdr:rowOff>
    </xdr:to>
    <xdr:sp macro="" textlink="">
      <xdr:nvSpPr>
        <xdr:cNvPr id="189" name="楕円 188">
          <a:extLst>
            <a:ext uri="{FF2B5EF4-FFF2-40B4-BE49-F238E27FC236}">
              <a16:creationId xmlns:a16="http://schemas.microsoft.com/office/drawing/2014/main" id="{6898B74B-A5FD-4281-9D4C-E19DEC81FABC}"/>
            </a:ext>
          </a:extLst>
        </xdr:cNvPr>
        <xdr:cNvSpPr/>
      </xdr:nvSpPr>
      <xdr:spPr>
        <a:xfrm>
          <a:off x="3312160" y="1016533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157734</xdr:rowOff>
    </xdr:from>
    <xdr:to>
      <xdr:col>24</xdr:col>
      <xdr:colOff>63500</xdr:colOff>
      <xdr:row>61</xdr:row>
      <xdr:rowOff>38862</xdr:rowOff>
    </xdr:to>
    <xdr:cxnSp macro="">
      <xdr:nvCxnSpPr>
        <xdr:cNvPr id="190" name="直線コネクタ 189">
          <a:extLst>
            <a:ext uri="{FF2B5EF4-FFF2-40B4-BE49-F238E27FC236}">
              <a16:creationId xmlns:a16="http://schemas.microsoft.com/office/drawing/2014/main" id="{727A85AF-D9DC-46E2-A782-96E9BBC1B758}"/>
            </a:ext>
          </a:extLst>
        </xdr:cNvPr>
        <xdr:cNvCxnSpPr/>
      </xdr:nvCxnSpPr>
      <xdr:spPr>
        <a:xfrm>
          <a:off x="3355340" y="10216134"/>
          <a:ext cx="731520" cy="48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54356</xdr:rowOff>
    </xdr:from>
    <xdr:to>
      <xdr:col>15</xdr:col>
      <xdr:colOff>101600</xdr:colOff>
      <xdr:row>60</xdr:row>
      <xdr:rowOff>155956</xdr:rowOff>
    </xdr:to>
    <xdr:sp macro="" textlink="">
      <xdr:nvSpPr>
        <xdr:cNvPr id="191" name="楕円 190">
          <a:extLst>
            <a:ext uri="{FF2B5EF4-FFF2-40B4-BE49-F238E27FC236}">
              <a16:creationId xmlns:a16="http://schemas.microsoft.com/office/drawing/2014/main" id="{E7B17423-C18D-482C-A877-D66C5803A7FB}"/>
            </a:ext>
          </a:extLst>
        </xdr:cNvPr>
        <xdr:cNvSpPr/>
      </xdr:nvSpPr>
      <xdr:spPr>
        <a:xfrm>
          <a:off x="2514600" y="10112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105156</xdr:rowOff>
    </xdr:from>
    <xdr:to>
      <xdr:col>19</xdr:col>
      <xdr:colOff>177800</xdr:colOff>
      <xdr:row>60</xdr:row>
      <xdr:rowOff>157734</xdr:rowOff>
    </xdr:to>
    <xdr:cxnSp macro="">
      <xdr:nvCxnSpPr>
        <xdr:cNvPr id="192" name="直線コネクタ 191">
          <a:extLst>
            <a:ext uri="{FF2B5EF4-FFF2-40B4-BE49-F238E27FC236}">
              <a16:creationId xmlns:a16="http://schemas.microsoft.com/office/drawing/2014/main" id="{E32A01C4-0117-4ECD-B81B-B479F3FFE0D0}"/>
            </a:ext>
          </a:extLst>
        </xdr:cNvPr>
        <xdr:cNvCxnSpPr/>
      </xdr:nvCxnSpPr>
      <xdr:spPr>
        <a:xfrm>
          <a:off x="2565400" y="10163556"/>
          <a:ext cx="78994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1778</xdr:rowOff>
    </xdr:from>
    <xdr:to>
      <xdr:col>10</xdr:col>
      <xdr:colOff>165100</xdr:colOff>
      <xdr:row>60</xdr:row>
      <xdr:rowOff>103378</xdr:rowOff>
    </xdr:to>
    <xdr:sp macro="" textlink="">
      <xdr:nvSpPr>
        <xdr:cNvPr id="193" name="楕円 192">
          <a:extLst>
            <a:ext uri="{FF2B5EF4-FFF2-40B4-BE49-F238E27FC236}">
              <a16:creationId xmlns:a16="http://schemas.microsoft.com/office/drawing/2014/main" id="{2AF0CE53-E1D8-4717-A16F-D608C2B81996}"/>
            </a:ext>
          </a:extLst>
        </xdr:cNvPr>
        <xdr:cNvSpPr/>
      </xdr:nvSpPr>
      <xdr:spPr>
        <a:xfrm>
          <a:off x="1739900" y="10060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52578</xdr:rowOff>
    </xdr:from>
    <xdr:to>
      <xdr:col>15</xdr:col>
      <xdr:colOff>50800</xdr:colOff>
      <xdr:row>60</xdr:row>
      <xdr:rowOff>105156</xdr:rowOff>
    </xdr:to>
    <xdr:cxnSp macro="">
      <xdr:nvCxnSpPr>
        <xdr:cNvPr id="194" name="直線コネクタ 193">
          <a:extLst>
            <a:ext uri="{FF2B5EF4-FFF2-40B4-BE49-F238E27FC236}">
              <a16:creationId xmlns:a16="http://schemas.microsoft.com/office/drawing/2014/main" id="{490327AE-ED92-483B-A09F-073EC1D72573}"/>
            </a:ext>
          </a:extLst>
        </xdr:cNvPr>
        <xdr:cNvCxnSpPr/>
      </xdr:nvCxnSpPr>
      <xdr:spPr>
        <a:xfrm>
          <a:off x="1790700" y="10110978"/>
          <a:ext cx="7747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120650</xdr:rowOff>
    </xdr:from>
    <xdr:to>
      <xdr:col>6</xdr:col>
      <xdr:colOff>38100</xdr:colOff>
      <xdr:row>60</xdr:row>
      <xdr:rowOff>50800</xdr:rowOff>
    </xdr:to>
    <xdr:sp macro="" textlink="">
      <xdr:nvSpPr>
        <xdr:cNvPr id="195" name="楕円 194">
          <a:extLst>
            <a:ext uri="{FF2B5EF4-FFF2-40B4-BE49-F238E27FC236}">
              <a16:creationId xmlns:a16="http://schemas.microsoft.com/office/drawing/2014/main" id="{ED362E49-3732-42B8-9C8B-25ECAD44CC0E}"/>
            </a:ext>
          </a:extLst>
        </xdr:cNvPr>
        <xdr:cNvSpPr/>
      </xdr:nvSpPr>
      <xdr:spPr>
        <a:xfrm>
          <a:off x="965200" y="100114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0</xdr:rowOff>
    </xdr:from>
    <xdr:to>
      <xdr:col>10</xdr:col>
      <xdr:colOff>114300</xdr:colOff>
      <xdr:row>60</xdr:row>
      <xdr:rowOff>52578</xdr:rowOff>
    </xdr:to>
    <xdr:cxnSp macro="">
      <xdr:nvCxnSpPr>
        <xdr:cNvPr id="196" name="直線コネクタ 195">
          <a:extLst>
            <a:ext uri="{FF2B5EF4-FFF2-40B4-BE49-F238E27FC236}">
              <a16:creationId xmlns:a16="http://schemas.microsoft.com/office/drawing/2014/main" id="{10FF34C1-2467-473F-963F-FA9815A68814}"/>
            </a:ext>
          </a:extLst>
        </xdr:cNvPr>
        <xdr:cNvCxnSpPr/>
      </xdr:nvCxnSpPr>
      <xdr:spPr>
        <a:xfrm>
          <a:off x="1008380" y="10058400"/>
          <a:ext cx="78232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131335</xdr:rowOff>
    </xdr:from>
    <xdr:ext cx="405111" cy="259045"/>
    <xdr:sp macro="" textlink="">
      <xdr:nvSpPr>
        <xdr:cNvPr id="197" name="n_1aveValue【体育館・プール】&#10;有形固定資産減価償却率">
          <a:extLst>
            <a:ext uri="{FF2B5EF4-FFF2-40B4-BE49-F238E27FC236}">
              <a16:creationId xmlns:a16="http://schemas.microsoft.com/office/drawing/2014/main" id="{931D1A99-0E20-4F94-9D5E-854ECC1BB87D}"/>
            </a:ext>
          </a:extLst>
        </xdr:cNvPr>
        <xdr:cNvSpPr txBox="1"/>
      </xdr:nvSpPr>
      <xdr:spPr>
        <a:xfrm>
          <a:off x="3170564" y="9686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92473</xdr:rowOff>
    </xdr:from>
    <xdr:ext cx="405111" cy="259045"/>
    <xdr:sp macro="" textlink="">
      <xdr:nvSpPr>
        <xdr:cNvPr id="198" name="n_2aveValue【体育館・プール】&#10;有形固定資産減価償却率">
          <a:extLst>
            <a:ext uri="{FF2B5EF4-FFF2-40B4-BE49-F238E27FC236}">
              <a16:creationId xmlns:a16="http://schemas.microsoft.com/office/drawing/2014/main" id="{184C798E-6AAE-4A8A-B05E-DAC5FCFC55C0}"/>
            </a:ext>
          </a:extLst>
        </xdr:cNvPr>
        <xdr:cNvSpPr txBox="1"/>
      </xdr:nvSpPr>
      <xdr:spPr>
        <a:xfrm>
          <a:off x="2385704" y="964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53611</xdr:rowOff>
    </xdr:from>
    <xdr:ext cx="405111" cy="259045"/>
    <xdr:sp macro="" textlink="">
      <xdr:nvSpPr>
        <xdr:cNvPr id="199" name="n_3aveValue【体育館・プール】&#10;有形固定資産減価償却率">
          <a:extLst>
            <a:ext uri="{FF2B5EF4-FFF2-40B4-BE49-F238E27FC236}">
              <a16:creationId xmlns:a16="http://schemas.microsoft.com/office/drawing/2014/main" id="{F2F57ADB-365C-4569-9A09-D4CF96DBEFFD}"/>
            </a:ext>
          </a:extLst>
        </xdr:cNvPr>
        <xdr:cNvSpPr txBox="1"/>
      </xdr:nvSpPr>
      <xdr:spPr>
        <a:xfrm>
          <a:off x="1611004" y="9609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90187</xdr:rowOff>
    </xdr:from>
    <xdr:ext cx="405111" cy="259045"/>
    <xdr:sp macro="" textlink="">
      <xdr:nvSpPr>
        <xdr:cNvPr id="200" name="n_4aveValue【体育館・プール】&#10;有形固定資産減価償却率">
          <a:extLst>
            <a:ext uri="{FF2B5EF4-FFF2-40B4-BE49-F238E27FC236}">
              <a16:creationId xmlns:a16="http://schemas.microsoft.com/office/drawing/2014/main" id="{0EA098D1-6064-4F73-AA2F-F4066588ECB3}"/>
            </a:ext>
          </a:extLst>
        </xdr:cNvPr>
        <xdr:cNvSpPr txBox="1"/>
      </xdr:nvSpPr>
      <xdr:spPr>
        <a:xfrm>
          <a:off x="836304" y="964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28211</xdr:rowOff>
    </xdr:from>
    <xdr:ext cx="405111" cy="259045"/>
    <xdr:sp macro="" textlink="">
      <xdr:nvSpPr>
        <xdr:cNvPr id="201" name="n_1mainValue【体育館・プール】&#10;有形固定資産減価償却率">
          <a:extLst>
            <a:ext uri="{FF2B5EF4-FFF2-40B4-BE49-F238E27FC236}">
              <a16:creationId xmlns:a16="http://schemas.microsoft.com/office/drawing/2014/main" id="{AC86CCD7-EA4A-49F7-BC70-A8A9F727E266}"/>
            </a:ext>
          </a:extLst>
        </xdr:cNvPr>
        <xdr:cNvSpPr txBox="1"/>
      </xdr:nvSpPr>
      <xdr:spPr>
        <a:xfrm>
          <a:off x="3170564" y="10254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147083</xdr:rowOff>
    </xdr:from>
    <xdr:ext cx="405111" cy="259045"/>
    <xdr:sp macro="" textlink="">
      <xdr:nvSpPr>
        <xdr:cNvPr id="202" name="n_2mainValue【体育館・プール】&#10;有形固定資産減価償却率">
          <a:extLst>
            <a:ext uri="{FF2B5EF4-FFF2-40B4-BE49-F238E27FC236}">
              <a16:creationId xmlns:a16="http://schemas.microsoft.com/office/drawing/2014/main" id="{A62A6555-174C-4C45-B9AD-EE56DB8AFF4E}"/>
            </a:ext>
          </a:extLst>
        </xdr:cNvPr>
        <xdr:cNvSpPr txBox="1"/>
      </xdr:nvSpPr>
      <xdr:spPr>
        <a:xfrm>
          <a:off x="2385704" y="10205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94505</xdr:rowOff>
    </xdr:from>
    <xdr:ext cx="405111" cy="259045"/>
    <xdr:sp macro="" textlink="">
      <xdr:nvSpPr>
        <xdr:cNvPr id="203" name="n_3mainValue【体育館・プール】&#10;有形固定資産減価償却率">
          <a:extLst>
            <a:ext uri="{FF2B5EF4-FFF2-40B4-BE49-F238E27FC236}">
              <a16:creationId xmlns:a16="http://schemas.microsoft.com/office/drawing/2014/main" id="{335CBB95-04C7-491B-AB9B-63DC6907D5F6}"/>
            </a:ext>
          </a:extLst>
        </xdr:cNvPr>
        <xdr:cNvSpPr txBox="1"/>
      </xdr:nvSpPr>
      <xdr:spPr>
        <a:xfrm>
          <a:off x="1611004" y="10152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41927</xdr:rowOff>
    </xdr:from>
    <xdr:ext cx="405111" cy="259045"/>
    <xdr:sp macro="" textlink="">
      <xdr:nvSpPr>
        <xdr:cNvPr id="204" name="n_4mainValue【体育館・プール】&#10;有形固定資産減価償却率">
          <a:extLst>
            <a:ext uri="{FF2B5EF4-FFF2-40B4-BE49-F238E27FC236}">
              <a16:creationId xmlns:a16="http://schemas.microsoft.com/office/drawing/2014/main" id="{82315157-3174-4487-BDA2-881D3BE480A3}"/>
            </a:ext>
          </a:extLst>
        </xdr:cNvPr>
        <xdr:cNvSpPr txBox="1"/>
      </xdr:nvSpPr>
      <xdr:spPr>
        <a:xfrm>
          <a:off x="836304" y="10100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88A17751-68EB-4AC0-9D46-8E3AB20B57E3}"/>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B23C46A4-1E5B-476A-A46C-BD56A60CB5BD}"/>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99E93AE9-DA53-4918-AFDF-F4050FE76854}"/>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BF3FE445-6AE8-4662-9BA3-AAE203D917F5}"/>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8986059-21F3-4652-9845-379E5E471F2E}"/>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E18F6420-9ABD-4996-8D6F-83356FF0E75F}"/>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5ED3B43F-AE07-4C9A-94BA-41B933AC8894}"/>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867541C4-092A-4016-8E1A-4BF915CA9809}"/>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1966F138-7836-497D-8EFE-AA9614E117D6}"/>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2AF6214E-D858-461E-8093-F2D157424515}"/>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12473D18-BEEB-499C-8F81-A52A93AFD9D2}"/>
            </a:ext>
          </a:extLst>
        </xdr:cNvPr>
        <xdr:cNvCxnSpPr/>
      </xdr:nvCxnSpPr>
      <xdr:spPr>
        <a:xfrm>
          <a:off x="5826760" y="1085958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16" name="テキスト ボックス 215">
          <a:extLst>
            <a:ext uri="{FF2B5EF4-FFF2-40B4-BE49-F238E27FC236}">
              <a16:creationId xmlns:a16="http://schemas.microsoft.com/office/drawing/2014/main" id="{4947E234-4689-4C23-9C7A-662688475C42}"/>
            </a:ext>
          </a:extLst>
        </xdr:cNvPr>
        <xdr:cNvSpPr txBox="1"/>
      </xdr:nvSpPr>
      <xdr:spPr>
        <a:xfrm>
          <a:off x="54053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BF55E938-6C39-47FE-8E25-8DB5F8015A7D}"/>
            </a:ext>
          </a:extLst>
        </xdr:cNvPr>
        <xdr:cNvCxnSpPr/>
      </xdr:nvCxnSpPr>
      <xdr:spPr>
        <a:xfrm>
          <a:off x="5826760" y="1054063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18" name="テキスト ボックス 217">
          <a:extLst>
            <a:ext uri="{FF2B5EF4-FFF2-40B4-BE49-F238E27FC236}">
              <a16:creationId xmlns:a16="http://schemas.microsoft.com/office/drawing/2014/main" id="{790B45D1-4710-4216-B3DC-9F88B666E711}"/>
            </a:ext>
          </a:extLst>
        </xdr:cNvPr>
        <xdr:cNvSpPr txBox="1"/>
      </xdr:nvSpPr>
      <xdr:spPr>
        <a:xfrm>
          <a:off x="540530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2F146E9A-770F-4786-BF6D-28FA21367911}"/>
            </a:ext>
          </a:extLst>
        </xdr:cNvPr>
        <xdr:cNvCxnSpPr/>
      </xdr:nvCxnSpPr>
      <xdr:spPr>
        <a:xfrm>
          <a:off x="5826760" y="102216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0" name="テキスト ボックス 219">
          <a:extLst>
            <a:ext uri="{FF2B5EF4-FFF2-40B4-BE49-F238E27FC236}">
              <a16:creationId xmlns:a16="http://schemas.microsoft.com/office/drawing/2014/main" id="{A229631C-4484-4A98-A7B5-049FD3400B9D}"/>
            </a:ext>
          </a:extLst>
        </xdr:cNvPr>
        <xdr:cNvSpPr txBox="1"/>
      </xdr:nvSpPr>
      <xdr:spPr>
        <a:xfrm>
          <a:off x="540530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0063476B-2087-4E34-8461-06CD839CC750}"/>
            </a:ext>
          </a:extLst>
        </xdr:cNvPr>
        <xdr:cNvCxnSpPr/>
      </xdr:nvCxnSpPr>
      <xdr:spPr>
        <a:xfrm>
          <a:off x="5826760" y="989892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2" name="テキスト ボックス 221">
          <a:extLst>
            <a:ext uri="{FF2B5EF4-FFF2-40B4-BE49-F238E27FC236}">
              <a16:creationId xmlns:a16="http://schemas.microsoft.com/office/drawing/2014/main" id="{7F33329F-B4D8-473D-A9C9-B1FA6FC83269}"/>
            </a:ext>
          </a:extLst>
        </xdr:cNvPr>
        <xdr:cNvSpPr txBox="1"/>
      </xdr:nvSpPr>
      <xdr:spPr>
        <a:xfrm>
          <a:off x="540530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C11CEDFE-8A72-40A6-A4B5-7EF3AC2E4ECA}"/>
            </a:ext>
          </a:extLst>
        </xdr:cNvPr>
        <xdr:cNvCxnSpPr/>
      </xdr:nvCxnSpPr>
      <xdr:spPr>
        <a:xfrm>
          <a:off x="5826760" y="957997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4" name="テキスト ボックス 223">
          <a:extLst>
            <a:ext uri="{FF2B5EF4-FFF2-40B4-BE49-F238E27FC236}">
              <a16:creationId xmlns:a16="http://schemas.microsoft.com/office/drawing/2014/main" id="{7BECADE4-23C1-478F-A6A9-4082FAA2FCD7}"/>
            </a:ext>
          </a:extLst>
        </xdr:cNvPr>
        <xdr:cNvSpPr txBox="1"/>
      </xdr:nvSpPr>
      <xdr:spPr>
        <a:xfrm>
          <a:off x="540530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1D9C7C1B-0807-4438-B9C3-63FB8CA95B2A}"/>
            </a:ext>
          </a:extLst>
        </xdr:cNvPr>
        <xdr:cNvCxnSpPr/>
      </xdr:nvCxnSpPr>
      <xdr:spPr>
        <a:xfrm>
          <a:off x="5826760" y="926102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26" name="テキスト ボックス 225">
          <a:extLst>
            <a:ext uri="{FF2B5EF4-FFF2-40B4-BE49-F238E27FC236}">
              <a16:creationId xmlns:a16="http://schemas.microsoft.com/office/drawing/2014/main" id="{74A5EB02-4BB5-49BA-95BE-E063528CCE10}"/>
            </a:ext>
          </a:extLst>
        </xdr:cNvPr>
        <xdr:cNvSpPr txBox="1"/>
      </xdr:nvSpPr>
      <xdr:spPr>
        <a:xfrm>
          <a:off x="540530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980867C8-4856-4E75-B766-7906132FAB7C}"/>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43E0E0F1-3891-423D-83DA-F3A69018F64E}"/>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20870A2C-38C6-48EF-A94C-AB4565F4D05D}"/>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0</xdr:rowOff>
    </xdr:from>
    <xdr:to>
      <xdr:col>54</xdr:col>
      <xdr:colOff>189865</xdr:colOff>
      <xdr:row>63</xdr:row>
      <xdr:rowOff>115933</xdr:rowOff>
    </xdr:to>
    <xdr:cxnSp macro="">
      <xdr:nvCxnSpPr>
        <xdr:cNvPr id="230" name="直線コネクタ 229">
          <a:extLst>
            <a:ext uri="{FF2B5EF4-FFF2-40B4-BE49-F238E27FC236}">
              <a16:creationId xmlns:a16="http://schemas.microsoft.com/office/drawing/2014/main" id="{F4C1F9BA-F763-44FC-BAD4-6FE4BD1B3A8D}"/>
            </a:ext>
          </a:extLst>
        </xdr:cNvPr>
        <xdr:cNvCxnSpPr/>
      </xdr:nvCxnSpPr>
      <xdr:spPr>
        <a:xfrm flipV="1">
          <a:off x="9219565" y="9387840"/>
          <a:ext cx="0" cy="12894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119760</xdr:rowOff>
    </xdr:from>
    <xdr:ext cx="469744" cy="259045"/>
    <xdr:sp macro="" textlink="">
      <xdr:nvSpPr>
        <xdr:cNvPr id="231" name="【体育館・プール】&#10;一人当たり面積最小値テキスト">
          <a:extLst>
            <a:ext uri="{FF2B5EF4-FFF2-40B4-BE49-F238E27FC236}">
              <a16:creationId xmlns:a16="http://schemas.microsoft.com/office/drawing/2014/main" id="{2DE1F472-89B3-464D-A606-94CAD61062D5}"/>
            </a:ext>
          </a:extLst>
        </xdr:cNvPr>
        <xdr:cNvSpPr txBox="1"/>
      </xdr:nvSpPr>
      <xdr:spPr>
        <a:xfrm>
          <a:off x="9258300" y="10681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115933</xdr:rowOff>
    </xdr:from>
    <xdr:to>
      <xdr:col>55</xdr:col>
      <xdr:colOff>88900</xdr:colOff>
      <xdr:row>63</xdr:row>
      <xdr:rowOff>115933</xdr:rowOff>
    </xdr:to>
    <xdr:cxnSp macro="">
      <xdr:nvCxnSpPr>
        <xdr:cNvPr id="232" name="直線コネクタ 231">
          <a:extLst>
            <a:ext uri="{FF2B5EF4-FFF2-40B4-BE49-F238E27FC236}">
              <a16:creationId xmlns:a16="http://schemas.microsoft.com/office/drawing/2014/main" id="{E4AD2F2E-7013-4D74-A9AE-7871336E7FFB}"/>
            </a:ext>
          </a:extLst>
        </xdr:cNvPr>
        <xdr:cNvCxnSpPr/>
      </xdr:nvCxnSpPr>
      <xdr:spPr>
        <a:xfrm>
          <a:off x="9154160" y="106772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118127</xdr:rowOff>
    </xdr:from>
    <xdr:ext cx="469744" cy="259045"/>
    <xdr:sp macro="" textlink="">
      <xdr:nvSpPr>
        <xdr:cNvPr id="233" name="【体育館・プール】&#10;一人当たり面積最大値テキスト">
          <a:extLst>
            <a:ext uri="{FF2B5EF4-FFF2-40B4-BE49-F238E27FC236}">
              <a16:creationId xmlns:a16="http://schemas.microsoft.com/office/drawing/2014/main" id="{317786C3-7280-4304-9F35-AB981A0CE9C9}"/>
            </a:ext>
          </a:extLst>
        </xdr:cNvPr>
        <xdr:cNvSpPr txBox="1"/>
      </xdr:nvSpPr>
      <xdr:spPr>
        <a:xfrm>
          <a:off x="9258300" y="9170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0</xdr:rowOff>
    </xdr:from>
    <xdr:to>
      <xdr:col>55</xdr:col>
      <xdr:colOff>88900</xdr:colOff>
      <xdr:row>56</xdr:row>
      <xdr:rowOff>0</xdr:rowOff>
    </xdr:to>
    <xdr:cxnSp macro="">
      <xdr:nvCxnSpPr>
        <xdr:cNvPr id="234" name="直線コネクタ 233">
          <a:extLst>
            <a:ext uri="{FF2B5EF4-FFF2-40B4-BE49-F238E27FC236}">
              <a16:creationId xmlns:a16="http://schemas.microsoft.com/office/drawing/2014/main" id="{5886614B-2260-46F8-89D2-1D8D8027CD36}"/>
            </a:ext>
          </a:extLst>
        </xdr:cNvPr>
        <xdr:cNvCxnSpPr/>
      </xdr:nvCxnSpPr>
      <xdr:spPr>
        <a:xfrm>
          <a:off x="9154160" y="93878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59889</xdr:rowOff>
    </xdr:from>
    <xdr:ext cx="469744" cy="259045"/>
    <xdr:sp macro="" textlink="">
      <xdr:nvSpPr>
        <xdr:cNvPr id="235" name="【体育館・プール】&#10;一人当たり面積平均値テキスト">
          <a:extLst>
            <a:ext uri="{FF2B5EF4-FFF2-40B4-BE49-F238E27FC236}">
              <a16:creationId xmlns:a16="http://schemas.microsoft.com/office/drawing/2014/main" id="{67C1A9C8-4C0E-4B05-8A8B-360C26E0645A}"/>
            </a:ext>
          </a:extLst>
        </xdr:cNvPr>
        <xdr:cNvSpPr txBox="1"/>
      </xdr:nvSpPr>
      <xdr:spPr>
        <a:xfrm>
          <a:off x="9258300" y="102859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81462</xdr:rowOff>
    </xdr:from>
    <xdr:to>
      <xdr:col>55</xdr:col>
      <xdr:colOff>50800</xdr:colOff>
      <xdr:row>62</xdr:row>
      <xdr:rowOff>11612</xdr:rowOff>
    </xdr:to>
    <xdr:sp macro="" textlink="">
      <xdr:nvSpPr>
        <xdr:cNvPr id="236" name="フローチャート: 判断 235">
          <a:extLst>
            <a:ext uri="{FF2B5EF4-FFF2-40B4-BE49-F238E27FC236}">
              <a16:creationId xmlns:a16="http://schemas.microsoft.com/office/drawing/2014/main" id="{D66223BC-152C-42D3-858A-72922D7E1C30}"/>
            </a:ext>
          </a:extLst>
        </xdr:cNvPr>
        <xdr:cNvSpPr/>
      </xdr:nvSpPr>
      <xdr:spPr>
        <a:xfrm>
          <a:off x="9192260" y="1030750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68399</xdr:rowOff>
    </xdr:from>
    <xdr:to>
      <xdr:col>50</xdr:col>
      <xdr:colOff>165100</xdr:colOff>
      <xdr:row>61</xdr:row>
      <xdr:rowOff>169999</xdr:rowOff>
    </xdr:to>
    <xdr:sp macro="" textlink="">
      <xdr:nvSpPr>
        <xdr:cNvPr id="237" name="フローチャート: 判断 236">
          <a:extLst>
            <a:ext uri="{FF2B5EF4-FFF2-40B4-BE49-F238E27FC236}">
              <a16:creationId xmlns:a16="http://schemas.microsoft.com/office/drawing/2014/main" id="{A78DB2B8-7B04-4CEC-B9C1-45AFAE094318}"/>
            </a:ext>
          </a:extLst>
        </xdr:cNvPr>
        <xdr:cNvSpPr/>
      </xdr:nvSpPr>
      <xdr:spPr>
        <a:xfrm>
          <a:off x="8445500" y="10294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68399</xdr:rowOff>
    </xdr:from>
    <xdr:to>
      <xdr:col>46</xdr:col>
      <xdr:colOff>38100</xdr:colOff>
      <xdr:row>61</xdr:row>
      <xdr:rowOff>169999</xdr:rowOff>
    </xdr:to>
    <xdr:sp macro="" textlink="">
      <xdr:nvSpPr>
        <xdr:cNvPr id="238" name="フローチャート: 判断 237">
          <a:extLst>
            <a:ext uri="{FF2B5EF4-FFF2-40B4-BE49-F238E27FC236}">
              <a16:creationId xmlns:a16="http://schemas.microsoft.com/office/drawing/2014/main" id="{62FD2600-7DC3-4D4F-980E-8B8CD24CA4CC}"/>
            </a:ext>
          </a:extLst>
        </xdr:cNvPr>
        <xdr:cNvSpPr/>
      </xdr:nvSpPr>
      <xdr:spPr>
        <a:xfrm>
          <a:off x="7670800" y="1029443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84727</xdr:rowOff>
    </xdr:from>
    <xdr:to>
      <xdr:col>41</xdr:col>
      <xdr:colOff>101600</xdr:colOff>
      <xdr:row>62</xdr:row>
      <xdr:rowOff>14877</xdr:rowOff>
    </xdr:to>
    <xdr:sp macro="" textlink="">
      <xdr:nvSpPr>
        <xdr:cNvPr id="239" name="フローチャート: 判断 238">
          <a:extLst>
            <a:ext uri="{FF2B5EF4-FFF2-40B4-BE49-F238E27FC236}">
              <a16:creationId xmlns:a16="http://schemas.microsoft.com/office/drawing/2014/main" id="{7CF6F53F-1DCA-48D2-9C76-28DC6FF098C3}"/>
            </a:ext>
          </a:extLst>
        </xdr:cNvPr>
        <xdr:cNvSpPr/>
      </xdr:nvSpPr>
      <xdr:spPr>
        <a:xfrm>
          <a:off x="6873240" y="103107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141877</xdr:rowOff>
    </xdr:from>
    <xdr:to>
      <xdr:col>36</xdr:col>
      <xdr:colOff>165100</xdr:colOff>
      <xdr:row>61</xdr:row>
      <xdr:rowOff>72027</xdr:rowOff>
    </xdr:to>
    <xdr:sp macro="" textlink="">
      <xdr:nvSpPr>
        <xdr:cNvPr id="240" name="フローチャート: 判断 239">
          <a:extLst>
            <a:ext uri="{FF2B5EF4-FFF2-40B4-BE49-F238E27FC236}">
              <a16:creationId xmlns:a16="http://schemas.microsoft.com/office/drawing/2014/main" id="{C508A09E-AF98-438F-AFA8-1E4F7E8EBFF5}"/>
            </a:ext>
          </a:extLst>
        </xdr:cNvPr>
        <xdr:cNvSpPr/>
      </xdr:nvSpPr>
      <xdr:spPr>
        <a:xfrm>
          <a:off x="6098540" y="102002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D655722B-2968-464D-B8DC-A1C579FD7832}"/>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B307167D-C4C8-4FBC-9DB9-FD8170343B20}"/>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17629C40-73F3-4637-8A77-BCEC57524F5C}"/>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65D83DBA-F6EC-4699-A376-AC067D14EEA3}"/>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995BE345-CECF-40B8-B801-F5E76DEDF758}"/>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154940</xdr:rowOff>
    </xdr:from>
    <xdr:to>
      <xdr:col>55</xdr:col>
      <xdr:colOff>50800</xdr:colOff>
      <xdr:row>61</xdr:row>
      <xdr:rowOff>85090</xdr:rowOff>
    </xdr:to>
    <xdr:sp macro="" textlink="">
      <xdr:nvSpPr>
        <xdr:cNvPr id="246" name="楕円 245">
          <a:extLst>
            <a:ext uri="{FF2B5EF4-FFF2-40B4-BE49-F238E27FC236}">
              <a16:creationId xmlns:a16="http://schemas.microsoft.com/office/drawing/2014/main" id="{1EB0AF9D-DA13-4D69-89EE-92CF785A0A21}"/>
            </a:ext>
          </a:extLst>
        </xdr:cNvPr>
        <xdr:cNvSpPr/>
      </xdr:nvSpPr>
      <xdr:spPr>
        <a:xfrm>
          <a:off x="9192260" y="102133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6367</xdr:rowOff>
    </xdr:from>
    <xdr:ext cx="469744" cy="259045"/>
    <xdr:sp macro="" textlink="">
      <xdr:nvSpPr>
        <xdr:cNvPr id="247" name="【体育館・プール】&#10;一人当たり面積該当値テキスト">
          <a:extLst>
            <a:ext uri="{FF2B5EF4-FFF2-40B4-BE49-F238E27FC236}">
              <a16:creationId xmlns:a16="http://schemas.microsoft.com/office/drawing/2014/main" id="{94C78D0D-6DC4-4AA9-8CAA-F5AB553EF894}"/>
            </a:ext>
          </a:extLst>
        </xdr:cNvPr>
        <xdr:cNvSpPr txBox="1"/>
      </xdr:nvSpPr>
      <xdr:spPr>
        <a:xfrm>
          <a:off x="9258300" y="10064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161472</xdr:rowOff>
    </xdr:from>
    <xdr:to>
      <xdr:col>50</xdr:col>
      <xdr:colOff>165100</xdr:colOff>
      <xdr:row>61</xdr:row>
      <xdr:rowOff>91622</xdr:rowOff>
    </xdr:to>
    <xdr:sp macro="" textlink="">
      <xdr:nvSpPr>
        <xdr:cNvPr id="248" name="楕円 247">
          <a:extLst>
            <a:ext uri="{FF2B5EF4-FFF2-40B4-BE49-F238E27FC236}">
              <a16:creationId xmlns:a16="http://schemas.microsoft.com/office/drawing/2014/main" id="{F0EFBB2C-5255-49ED-85F7-D8C09BE768D8}"/>
            </a:ext>
          </a:extLst>
        </xdr:cNvPr>
        <xdr:cNvSpPr/>
      </xdr:nvSpPr>
      <xdr:spPr>
        <a:xfrm>
          <a:off x="8445500" y="102198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34290</xdr:rowOff>
    </xdr:from>
    <xdr:to>
      <xdr:col>55</xdr:col>
      <xdr:colOff>0</xdr:colOff>
      <xdr:row>61</xdr:row>
      <xdr:rowOff>40822</xdr:rowOff>
    </xdr:to>
    <xdr:cxnSp macro="">
      <xdr:nvCxnSpPr>
        <xdr:cNvPr id="249" name="直線コネクタ 248">
          <a:extLst>
            <a:ext uri="{FF2B5EF4-FFF2-40B4-BE49-F238E27FC236}">
              <a16:creationId xmlns:a16="http://schemas.microsoft.com/office/drawing/2014/main" id="{188DB303-6DBC-40C2-86AD-D2728601E765}"/>
            </a:ext>
          </a:extLst>
        </xdr:cNvPr>
        <xdr:cNvCxnSpPr/>
      </xdr:nvCxnSpPr>
      <xdr:spPr>
        <a:xfrm flipV="1">
          <a:off x="8496300" y="10260330"/>
          <a:ext cx="7239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168003</xdr:rowOff>
    </xdr:from>
    <xdr:to>
      <xdr:col>46</xdr:col>
      <xdr:colOff>38100</xdr:colOff>
      <xdr:row>61</xdr:row>
      <xdr:rowOff>98153</xdr:rowOff>
    </xdr:to>
    <xdr:sp macro="" textlink="">
      <xdr:nvSpPr>
        <xdr:cNvPr id="250" name="楕円 249">
          <a:extLst>
            <a:ext uri="{FF2B5EF4-FFF2-40B4-BE49-F238E27FC236}">
              <a16:creationId xmlns:a16="http://schemas.microsoft.com/office/drawing/2014/main" id="{288F3891-1179-4C58-B982-98F71DF8F144}"/>
            </a:ext>
          </a:extLst>
        </xdr:cNvPr>
        <xdr:cNvSpPr/>
      </xdr:nvSpPr>
      <xdr:spPr>
        <a:xfrm>
          <a:off x="7670800" y="1022640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40822</xdr:rowOff>
    </xdr:from>
    <xdr:to>
      <xdr:col>50</xdr:col>
      <xdr:colOff>114300</xdr:colOff>
      <xdr:row>61</xdr:row>
      <xdr:rowOff>47353</xdr:rowOff>
    </xdr:to>
    <xdr:cxnSp macro="">
      <xdr:nvCxnSpPr>
        <xdr:cNvPr id="251" name="直線コネクタ 250">
          <a:extLst>
            <a:ext uri="{FF2B5EF4-FFF2-40B4-BE49-F238E27FC236}">
              <a16:creationId xmlns:a16="http://schemas.microsoft.com/office/drawing/2014/main" id="{ADFCF0B3-13FC-41BD-A044-DA438ADC3CE4}"/>
            </a:ext>
          </a:extLst>
        </xdr:cNvPr>
        <xdr:cNvCxnSpPr/>
      </xdr:nvCxnSpPr>
      <xdr:spPr>
        <a:xfrm flipV="1">
          <a:off x="7713980" y="10266862"/>
          <a:ext cx="78232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3084</xdr:rowOff>
    </xdr:from>
    <xdr:to>
      <xdr:col>41</xdr:col>
      <xdr:colOff>101600</xdr:colOff>
      <xdr:row>61</xdr:row>
      <xdr:rowOff>104684</xdr:rowOff>
    </xdr:to>
    <xdr:sp macro="" textlink="">
      <xdr:nvSpPr>
        <xdr:cNvPr id="252" name="楕円 251">
          <a:extLst>
            <a:ext uri="{FF2B5EF4-FFF2-40B4-BE49-F238E27FC236}">
              <a16:creationId xmlns:a16="http://schemas.microsoft.com/office/drawing/2014/main" id="{C14FFDB0-E576-415C-B6C7-BA1C61589976}"/>
            </a:ext>
          </a:extLst>
        </xdr:cNvPr>
        <xdr:cNvSpPr/>
      </xdr:nvSpPr>
      <xdr:spPr>
        <a:xfrm>
          <a:off x="6873240" y="10229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47353</xdr:rowOff>
    </xdr:from>
    <xdr:to>
      <xdr:col>45</xdr:col>
      <xdr:colOff>177800</xdr:colOff>
      <xdr:row>61</xdr:row>
      <xdr:rowOff>53884</xdr:rowOff>
    </xdr:to>
    <xdr:cxnSp macro="">
      <xdr:nvCxnSpPr>
        <xdr:cNvPr id="253" name="直線コネクタ 252">
          <a:extLst>
            <a:ext uri="{FF2B5EF4-FFF2-40B4-BE49-F238E27FC236}">
              <a16:creationId xmlns:a16="http://schemas.microsoft.com/office/drawing/2014/main" id="{52749D83-475A-4D8A-9D5B-CEF544716D30}"/>
            </a:ext>
          </a:extLst>
        </xdr:cNvPr>
        <xdr:cNvCxnSpPr/>
      </xdr:nvCxnSpPr>
      <xdr:spPr>
        <a:xfrm flipV="1">
          <a:off x="6924040" y="10273393"/>
          <a:ext cx="78994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9616</xdr:rowOff>
    </xdr:from>
    <xdr:to>
      <xdr:col>36</xdr:col>
      <xdr:colOff>165100</xdr:colOff>
      <xdr:row>61</xdr:row>
      <xdr:rowOff>111216</xdr:rowOff>
    </xdr:to>
    <xdr:sp macro="" textlink="">
      <xdr:nvSpPr>
        <xdr:cNvPr id="254" name="楕円 253">
          <a:extLst>
            <a:ext uri="{FF2B5EF4-FFF2-40B4-BE49-F238E27FC236}">
              <a16:creationId xmlns:a16="http://schemas.microsoft.com/office/drawing/2014/main" id="{E33F177A-2E5F-4158-A827-6D24250ACB5D}"/>
            </a:ext>
          </a:extLst>
        </xdr:cNvPr>
        <xdr:cNvSpPr/>
      </xdr:nvSpPr>
      <xdr:spPr>
        <a:xfrm>
          <a:off x="6098540" y="1023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53884</xdr:rowOff>
    </xdr:from>
    <xdr:to>
      <xdr:col>41</xdr:col>
      <xdr:colOff>50800</xdr:colOff>
      <xdr:row>61</xdr:row>
      <xdr:rowOff>60416</xdr:rowOff>
    </xdr:to>
    <xdr:cxnSp macro="">
      <xdr:nvCxnSpPr>
        <xdr:cNvPr id="255" name="直線コネクタ 254">
          <a:extLst>
            <a:ext uri="{FF2B5EF4-FFF2-40B4-BE49-F238E27FC236}">
              <a16:creationId xmlns:a16="http://schemas.microsoft.com/office/drawing/2014/main" id="{2980D1C0-1DD5-4A54-A9F4-12C99D908B4E}"/>
            </a:ext>
          </a:extLst>
        </xdr:cNvPr>
        <xdr:cNvCxnSpPr/>
      </xdr:nvCxnSpPr>
      <xdr:spPr>
        <a:xfrm flipV="1">
          <a:off x="6149340" y="10279924"/>
          <a:ext cx="7747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161126</xdr:rowOff>
    </xdr:from>
    <xdr:ext cx="469744" cy="259045"/>
    <xdr:sp macro="" textlink="">
      <xdr:nvSpPr>
        <xdr:cNvPr id="256" name="n_1aveValue【体育館・プール】&#10;一人当たり面積">
          <a:extLst>
            <a:ext uri="{FF2B5EF4-FFF2-40B4-BE49-F238E27FC236}">
              <a16:creationId xmlns:a16="http://schemas.microsoft.com/office/drawing/2014/main" id="{BFC31924-718A-438E-8850-DF6CF918622D}"/>
            </a:ext>
          </a:extLst>
        </xdr:cNvPr>
        <xdr:cNvSpPr txBox="1"/>
      </xdr:nvSpPr>
      <xdr:spPr>
        <a:xfrm>
          <a:off x="8271587" y="1038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161126</xdr:rowOff>
    </xdr:from>
    <xdr:ext cx="469744" cy="259045"/>
    <xdr:sp macro="" textlink="">
      <xdr:nvSpPr>
        <xdr:cNvPr id="257" name="n_2aveValue【体育館・プール】&#10;一人当たり面積">
          <a:extLst>
            <a:ext uri="{FF2B5EF4-FFF2-40B4-BE49-F238E27FC236}">
              <a16:creationId xmlns:a16="http://schemas.microsoft.com/office/drawing/2014/main" id="{08CB1155-072B-4CCA-AA66-D59E131034BB}"/>
            </a:ext>
          </a:extLst>
        </xdr:cNvPr>
        <xdr:cNvSpPr txBox="1"/>
      </xdr:nvSpPr>
      <xdr:spPr>
        <a:xfrm>
          <a:off x="7509587" y="1038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6004</xdr:rowOff>
    </xdr:from>
    <xdr:ext cx="469744" cy="259045"/>
    <xdr:sp macro="" textlink="">
      <xdr:nvSpPr>
        <xdr:cNvPr id="258" name="n_3aveValue【体育館・プール】&#10;一人当たり面積">
          <a:extLst>
            <a:ext uri="{FF2B5EF4-FFF2-40B4-BE49-F238E27FC236}">
              <a16:creationId xmlns:a16="http://schemas.microsoft.com/office/drawing/2014/main" id="{4C01CB60-136B-44AB-AB5A-A23839AC19D6}"/>
            </a:ext>
          </a:extLst>
        </xdr:cNvPr>
        <xdr:cNvSpPr txBox="1"/>
      </xdr:nvSpPr>
      <xdr:spPr>
        <a:xfrm>
          <a:off x="6712027" y="10399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88554</xdr:rowOff>
    </xdr:from>
    <xdr:ext cx="469744" cy="259045"/>
    <xdr:sp macro="" textlink="">
      <xdr:nvSpPr>
        <xdr:cNvPr id="259" name="n_4aveValue【体育館・プール】&#10;一人当たり面積">
          <a:extLst>
            <a:ext uri="{FF2B5EF4-FFF2-40B4-BE49-F238E27FC236}">
              <a16:creationId xmlns:a16="http://schemas.microsoft.com/office/drawing/2014/main" id="{36715973-85F9-457F-A90A-F0B14CCBCC87}"/>
            </a:ext>
          </a:extLst>
        </xdr:cNvPr>
        <xdr:cNvSpPr txBox="1"/>
      </xdr:nvSpPr>
      <xdr:spPr>
        <a:xfrm>
          <a:off x="5937327" y="9979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108149</xdr:rowOff>
    </xdr:from>
    <xdr:ext cx="469744" cy="259045"/>
    <xdr:sp macro="" textlink="">
      <xdr:nvSpPr>
        <xdr:cNvPr id="260" name="n_1mainValue【体育館・プール】&#10;一人当たり面積">
          <a:extLst>
            <a:ext uri="{FF2B5EF4-FFF2-40B4-BE49-F238E27FC236}">
              <a16:creationId xmlns:a16="http://schemas.microsoft.com/office/drawing/2014/main" id="{EC4CE6F6-5E42-42E7-9B70-55B578C579EB}"/>
            </a:ext>
          </a:extLst>
        </xdr:cNvPr>
        <xdr:cNvSpPr txBox="1"/>
      </xdr:nvSpPr>
      <xdr:spPr>
        <a:xfrm>
          <a:off x="8271587" y="9998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114680</xdr:rowOff>
    </xdr:from>
    <xdr:ext cx="469744" cy="259045"/>
    <xdr:sp macro="" textlink="">
      <xdr:nvSpPr>
        <xdr:cNvPr id="261" name="n_2mainValue【体育館・プール】&#10;一人当たり面積">
          <a:extLst>
            <a:ext uri="{FF2B5EF4-FFF2-40B4-BE49-F238E27FC236}">
              <a16:creationId xmlns:a16="http://schemas.microsoft.com/office/drawing/2014/main" id="{FC3B9DDA-FFE2-41A9-9D94-E341E60BD107}"/>
            </a:ext>
          </a:extLst>
        </xdr:cNvPr>
        <xdr:cNvSpPr txBox="1"/>
      </xdr:nvSpPr>
      <xdr:spPr>
        <a:xfrm>
          <a:off x="7509587" y="10005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121211</xdr:rowOff>
    </xdr:from>
    <xdr:ext cx="469744" cy="259045"/>
    <xdr:sp macro="" textlink="">
      <xdr:nvSpPr>
        <xdr:cNvPr id="262" name="n_3mainValue【体育館・プール】&#10;一人当たり面積">
          <a:extLst>
            <a:ext uri="{FF2B5EF4-FFF2-40B4-BE49-F238E27FC236}">
              <a16:creationId xmlns:a16="http://schemas.microsoft.com/office/drawing/2014/main" id="{0F0E71D4-FEF0-43B4-A698-23BAAFE84A10}"/>
            </a:ext>
          </a:extLst>
        </xdr:cNvPr>
        <xdr:cNvSpPr txBox="1"/>
      </xdr:nvSpPr>
      <xdr:spPr>
        <a:xfrm>
          <a:off x="6712027" y="10011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102343</xdr:rowOff>
    </xdr:from>
    <xdr:ext cx="469744" cy="259045"/>
    <xdr:sp macro="" textlink="">
      <xdr:nvSpPr>
        <xdr:cNvPr id="263" name="n_4mainValue【体育館・プール】&#10;一人当たり面積">
          <a:extLst>
            <a:ext uri="{FF2B5EF4-FFF2-40B4-BE49-F238E27FC236}">
              <a16:creationId xmlns:a16="http://schemas.microsoft.com/office/drawing/2014/main" id="{683AF35C-4FD6-470A-8499-2285639670C6}"/>
            </a:ext>
          </a:extLst>
        </xdr:cNvPr>
        <xdr:cNvSpPr txBox="1"/>
      </xdr:nvSpPr>
      <xdr:spPr>
        <a:xfrm>
          <a:off x="5937327" y="10328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9C6576A3-251D-48A0-BCAD-58BE53C56D9F}"/>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7ABA8B04-C088-4E96-8810-F0E8E646A382}"/>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8E8A7A2B-CD19-417A-B0E1-CB4264CD2971}"/>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8FCF6290-2816-4FC8-8D28-9CBCE83D02F7}"/>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6ACE13BA-B4D0-4E12-BBD3-F49DC5DF9B72}"/>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24710303-D851-47BB-88D8-BAF6EBDF5195}"/>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9A437EE8-9E45-4CA1-80D4-A4A6C02669CD}"/>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6833912E-123D-439A-920C-844241E6596E}"/>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927F6055-16E4-439F-9FA5-A01D252A7AD7}"/>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232AB389-20E0-4E6D-BAA5-E6EE7CC0C862}"/>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526E9001-C0A5-4EFB-ADF8-129DAB331518}"/>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5" name="直線コネクタ 274">
          <a:extLst>
            <a:ext uri="{FF2B5EF4-FFF2-40B4-BE49-F238E27FC236}">
              <a16:creationId xmlns:a16="http://schemas.microsoft.com/office/drawing/2014/main" id="{970F25AD-318B-4E64-9053-0684D9DE4FA9}"/>
            </a:ext>
          </a:extLst>
        </xdr:cNvPr>
        <xdr:cNvCxnSpPr/>
      </xdr:nvCxnSpPr>
      <xdr:spPr>
        <a:xfrm>
          <a:off x="67056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6" name="テキスト ボックス 275">
          <a:extLst>
            <a:ext uri="{FF2B5EF4-FFF2-40B4-BE49-F238E27FC236}">
              <a16:creationId xmlns:a16="http://schemas.microsoft.com/office/drawing/2014/main" id="{394695C8-78C2-40DF-B060-440998D3FCC2}"/>
            </a:ext>
          </a:extLst>
        </xdr:cNvPr>
        <xdr:cNvSpPr txBox="1"/>
      </xdr:nvSpPr>
      <xdr:spPr>
        <a:xfrm>
          <a:off x="27196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7" name="直線コネクタ 276">
          <a:extLst>
            <a:ext uri="{FF2B5EF4-FFF2-40B4-BE49-F238E27FC236}">
              <a16:creationId xmlns:a16="http://schemas.microsoft.com/office/drawing/2014/main" id="{6BE384BD-5ACE-4D4E-AEBE-AB985AC37353}"/>
            </a:ext>
          </a:extLst>
        </xdr:cNvPr>
        <xdr:cNvCxnSpPr/>
      </xdr:nvCxnSpPr>
      <xdr:spPr>
        <a:xfrm>
          <a:off x="67056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8" name="テキスト ボックス 277">
          <a:extLst>
            <a:ext uri="{FF2B5EF4-FFF2-40B4-BE49-F238E27FC236}">
              <a16:creationId xmlns:a16="http://schemas.microsoft.com/office/drawing/2014/main" id="{5D5DEEF1-F99C-4AB1-AFF7-E3FEE083C620}"/>
            </a:ext>
          </a:extLst>
        </xdr:cNvPr>
        <xdr:cNvSpPr txBox="1"/>
      </xdr:nvSpPr>
      <xdr:spPr>
        <a:xfrm>
          <a:off x="33608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9" name="直線コネクタ 278">
          <a:extLst>
            <a:ext uri="{FF2B5EF4-FFF2-40B4-BE49-F238E27FC236}">
              <a16:creationId xmlns:a16="http://schemas.microsoft.com/office/drawing/2014/main" id="{14040577-0D09-43DE-9E39-C713E5060774}"/>
            </a:ext>
          </a:extLst>
        </xdr:cNvPr>
        <xdr:cNvCxnSpPr/>
      </xdr:nvCxnSpPr>
      <xdr:spPr>
        <a:xfrm>
          <a:off x="67056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0" name="テキスト ボックス 279">
          <a:extLst>
            <a:ext uri="{FF2B5EF4-FFF2-40B4-BE49-F238E27FC236}">
              <a16:creationId xmlns:a16="http://schemas.microsoft.com/office/drawing/2014/main" id="{1FDDA5FF-40B7-4721-A0A2-D6135AE2BDE8}"/>
            </a:ext>
          </a:extLst>
        </xdr:cNvPr>
        <xdr:cNvSpPr txBox="1"/>
      </xdr:nvSpPr>
      <xdr:spPr>
        <a:xfrm>
          <a:off x="33608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1" name="直線コネクタ 280">
          <a:extLst>
            <a:ext uri="{FF2B5EF4-FFF2-40B4-BE49-F238E27FC236}">
              <a16:creationId xmlns:a16="http://schemas.microsoft.com/office/drawing/2014/main" id="{4FBF26AB-6C2C-4C06-A31B-C14A15FFA7E7}"/>
            </a:ext>
          </a:extLst>
        </xdr:cNvPr>
        <xdr:cNvCxnSpPr/>
      </xdr:nvCxnSpPr>
      <xdr:spPr>
        <a:xfrm>
          <a:off x="67056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2" name="テキスト ボックス 281">
          <a:extLst>
            <a:ext uri="{FF2B5EF4-FFF2-40B4-BE49-F238E27FC236}">
              <a16:creationId xmlns:a16="http://schemas.microsoft.com/office/drawing/2014/main" id="{AAD62704-1620-40C8-BAEF-7FDAE12FA4C7}"/>
            </a:ext>
          </a:extLst>
        </xdr:cNvPr>
        <xdr:cNvSpPr txBox="1"/>
      </xdr:nvSpPr>
      <xdr:spPr>
        <a:xfrm>
          <a:off x="33608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A96917D2-AE33-4451-BE80-D8E8F156D289}"/>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4" name="テキスト ボックス 283">
          <a:extLst>
            <a:ext uri="{FF2B5EF4-FFF2-40B4-BE49-F238E27FC236}">
              <a16:creationId xmlns:a16="http://schemas.microsoft.com/office/drawing/2014/main" id="{05E8D43F-12A7-4E62-965D-AB38B1E0AA4F}"/>
            </a:ext>
          </a:extLst>
        </xdr:cNvPr>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福祉施設】&#10;有形固定資産減価償却率グラフ枠">
          <a:extLst>
            <a:ext uri="{FF2B5EF4-FFF2-40B4-BE49-F238E27FC236}">
              <a16:creationId xmlns:a16="http://schemas.microsoft.com/office/drawing/2014/main" id="{98DC3678-FD1A-40A7-B079-2DE7EAEC142F}"/>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140970</xdr:rowOff>
    </xdr:from>
    <xdr:to>
      <xdr:col>24</xdr:col>
      <xdr:colOff>62865</xdr:colOff>
      <xdr:row>84</xdr:row>
      <xdr:rowOff>140970</xdr:rowOff>
    </xdr:to>
    <xdr:cxnSp macro="">
      <xdr:nvCxnSpPr>
        <xdr:cNvPr id="286" name="直線コネクタ 285">
          <a:extLst>
            <a:ext uri="{FF2B5EF4-FFF2-40B4-BE49-F238E27FC236}">
              <a16:creationId xmlns:a16="http://schemas.microsoft.com/office/drawing/2014/main" id="{E2F8E359-8414-4A6E-BC63-5AC5EE6A9270}"/>
            </a:ext>
          </a:extLst>
        </xdr:cNvPr>
        <xdr:cNvCxnSpPr/>
      </xdr:nvCxnSpPr>
      <xdr:spPr>
        <a:xfrm flipV="1">
          <a:off x="4086225" y="13049250"/>
          <a:ext cx="0" cy="1173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84</xdr:row>
      <xdr:rowOff>144797</xdr:rowOff>
    </xdr:from>
    <xdr:ext cx="405111" cy="259045"/>
    <xdr:sp macro="" textlink="">
      <xdr:nvSpPr>
        <xdr:cNvPr id="287" name="【福祉施設】&#10;有形固定資産減価償却率最小値テキスト">
          <a:extLst>
            <a:ext uri="{FF2B5EF4-FFF2-40B4-BE49-F238E27FC236}">
              <a16:creationId xmlns:a16="http://schemas.microsoft.com/office/drawing/2014/main" id="{40D6C071-3900-47B9-8220-70C10DAC2E2C}"/>
            </a:ext>
          </a:extLst>
        </xdr:cNvPr>
        <xdr:cNvSpPr txBox="1"/>
      </xdr:nvSpPr>
      <xdr:spPr>
        <a:xfrm>
          <a:off x="4124960" y="1422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84</xdr:row>
      <xdr:rowOff>140970</xdr:rowOff>
    </xdr:from>
    <xdr:to>
      <xdr:col>24</xdr:col>
      <xdr:colOff>152400</xdr:colOff>
      <xdr:row>84</xdr:row>
      <xdr:rowOff>140970</xdr:rowOff>
    </xdr:to>
    <xdr:cxnSp macro="">
      <xdr:nvCxnSpPr>
        <xdr:cNvPr id="288" name="直線コネクタ 287">
          <a:extLst>
            <a:ext uri="{FF2B5EF4-FFF2-40B4-BE49-F238E27FC236}">
              <a16:creationId xmlns:a16="http://schemas.microsoft.com/office/drawing/2014/main" id="{6405C3F6-AD89-4F5B-82E1-3B5240574A2B}"/>
            </a:ext>
          </a:extLst>
        </xdr:cNvPr>
        <xdr:cNvCxnSpPr/>
      </xdr:nvCxnSpPr>
      <xdr:spPr>
        <a:xfrm>
          <a:off x="4020820" y="142227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87647</xdr:rowOff>
    </xdr:from>
    <xdr:ext cx="405111" cy="259045"/>
    <xdr:sp macro="" textlink="">
      <xdr:nvSpPr>
        <xdr:cNvPr id="289" name="【福祉施設】&#10;有形固定資産減価償却率最大値テキスト">
          <a:extLst>
            <a:ext uri="{FF2B5EF4-FFF2-40B4-BE49-F238E27FC236}">
              <a16:creationId xmlns:a16="http://schemas.microsoft.com/office/drawing/2014/main" id="{E7E83D4C-C83D-408D-BCE8-84C78934E210}"/>
            </a:ext>
          </a:extLst>
        </xdr:cNvPr>
        <xdr:cNvSpPr txBox="1"/>
      </xdr:nvSpPr>
      <xdr:spPr>
        <a:xfrm>
          <a:off x="4124960" y="12828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140970</xdr:rowOff>
    </xdr:from>
    <xdr:to>
      <xdr:col>24</xdr:col>
      <xdr:colOff>152400</xdr:colOff>
      <xdr:row>77</xdr:row>
      <xdr:rowOff>140970</xdr:rowOff>
    </xdr:to>
    <xdr:cxnSp macro="">
      <xdr:nvCxnSpPr>
        <xdr:cNvPr id="290" name="直線コネクタ 289">
          <a:extLst>
            <a:ext uri="{FF2B5EF4-FFF2-40B4-BE49-F238E27FC236}">
              <a16:creationId xmlns:a16="http://schemas.microsoft.com/office/drawing/2014/main" id="{D4AA2BAB-66E2-4CA3-82C0-CADFFC02F2C3}"/>
            </a:ext>
          </a:extLst>
        </xdr:cNvPr>
        <xdr:cNvCxnSpPr/>
      </xdr:nvCxnSpPr>
      <xdr:spPr>
        <a:xfrm>
          <a:off x="4020820" y="130492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163340</xdr:rowOff>
    </xdr:from>
    <xdr:ext cx="405111" cy="259045"/>
    <xdr:sp macro="" textlink="">
      <xdr:nvSpPr>
        <xdr:cNvPr id="291" name="【福祉施設】&#10;有形固定資産減価償却率平均値テキスト">
          <a:extLst>
            <a:ext uri="{FF2B5EF4-FFF2-40B4-BE49-F238E27FC236}">
              <a16:creationId xmlns:a16="http://schemas.microsoft.com/office/drawing/2014/main" id="{8EBCBC50-1FD7-4D6C-B235-3CC0F7F6B507}"/>
            </a:ext>
          </a:extLst>
        </xdr:cNvPr>
        <xdr:cNvSpPr txBox="1"/>
      </xdr:nvSpPr>
      <xdr:spPr>
        <a:xfrm>
          <a:off x="4124960" y="134069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140463</xdr:rowOff>
    </xdr:from>
    <xdr:to>
      <xdr:col>24</xdr:col>
      <xdr:colOff>114300</xdr:colOff>
      <xdr:row>81</xdr:row>
      <xdr:rowOff>70613</xdr:rowOff>
    </xdr:to>
    <xdr:sp macro="" textlink="">
      <xdr:nvSpPr>
        <xdr:cNvPr id="292" name="フローチャート: 判断 291">
          <a:extLst>
            <a:ext uri="{FF2B5EF4-FFF2-40B4-BE49-F238E27FC236}">
              <a16:creationId xmlns:a16="http://schemas.microsoft.com/office/drawing/2014/main" id="{D326B8A2-6E06-482C-A989-0BA13A96919E}"/>
            </a:ext>
          </a:extLst>
        </xdr:cNvPr>
        <xdr:cNvSpPr/>
      </xdr:nvSpPr>
      <xdr:spPr>
        <a:xfrm>
          <a:off x="4036060" y="1355166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131318</xdr:rowOff>
    </xdr:from>
    <xdr:to>
      <xdr:col>20</xdr:col>
      <xdr:colOff>38100</xdr:colOff>
      <xdr:row>81</xdr:row>
      <xdr:rowOff>61468</xdr:rowOff>
    </xdr:to>
    <xdr:sp macro="" textlink="">
      <xdr:nvSpPr>
        <xdr:cNvPr id="293" name="フローチャート: 判断 292">
          <a:extLst>
            <a:ext uri="{FF2B5EF4-FFF2-40B4-BE49-F238E27FC236}">
              <a16:creationId xmlns:a16="http://schemas.microsoft.com/office/drawing/2014/main" id="{3A365B8A-85E0-453C-8749-06D0486FE553}"/>
            </a:ext>
          </a:extLst>
        </xdr:cNvPr>
        <xdr:cNvSpPr/>
      </xdr:nvSpPr>
      <xdr:spPr>
        <a:xfrm>
          <a:off x="3312160" y="135425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83313</xdr:rowOff>
    </xdr:from>
    <xdr:to>
      <xdr:col>15</xdr:col>
      <xdr:colOff>101600</xdr:colOff>
      <xdr:row>81</xdr:row>
      <xdr:rowOff>13463</xdr:rowOff>
    </xdr:to>
    <xdr:sp macro="" textlink="">
      <xdr:nvSpPr>
        <xdr:cNvPr id="294" name="フローチャート: 判断 293">
          <a:extLst>
            <a:ext uri="{FF2B5EF4-FFF2-40B4-BE49-F238E27FC236}">
              <a16:creationId xmlns:a16="http://schemas.microsoft.com/office/drawing/2014/main" id="{2D17614C-2AF8-437E-9A48-11C14157EE74}"/>
            </a:ext>
          </a:extLst>
        </xdr:cNvPr>
        <xdr:cNvSpPr/>
      </xdr:nvSpPr>
      <xdr:spPr>
        <a:xfrm>
          <a:off x="2514600" y="134945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71882</xdr:rowOff>
    </xdr:from>
    <xdr:to>
      <xdr:col>10</xdr:col>
      <xdr:colOff>165100</xdr:colOff>
      <xdr:row>81</xdr:row>
      <xdr:rowOff>2032</xdr:rowOff>
    </xdr:to>
    <xdr:sp macro="" textlink="">
      <xdr:nvSpPr>
        <xdr:cNvPr id="295" name="フローチャート: 判断 294">
          <a:extLst>
            <a:ext uri="{FF2B5EF4-FFF2-40B4-BE49-F238E27FC236}">
              <a16:creationId xmlns:a16="http://schemas.microsoft.com/office/drawing/2014/main" id="{F2D7E5EF-D63B-43FE-92F7-5313173372D5}"/>
            </a:ext>
          </a:extLst>
        </xdr:cNvPr>
        <xdr:cNvSpPr/>
      </xdr:nvSpPr>
      <xdr:spPr>
        <a:xfrm>
          <a:off x="1739900" y="134830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158750</xdr:rowOff>
    </xdr:from>
    <xdr:to>
      <xdr:col>6</xdr:col>
      <xdr:colOff>38100</xdr:colOff>
      <xdr:row>80</xdr:row>
      <xdr:rowOff>88900</xdr:rowOff>
    </xdr:to>
    <xdr:sp macro="" textlink="">
      <xdr:nvSpPr>
        <xdr:cNvPr id="296" name="フローチャート: 判断 295">
          <a:extLst>
            <a:ext uri="{FF2B5EF4-FFF2-40B4-BE49-F238E27FC236}">
              <a16:creationId xmlns:a16="http://schemas.microsoft.com/office/drawing/2014/main" id="{0BBA0D56-F471-48B7-8426-AF9A695C74AA}"/>
            </a:ext>
          </a:extLst>
        </xdr:cNvPr>
        <xdr:cNvSpPr/>
      </xdr:nvSpPr>
      <xdr:spPr>
        <a:xfrm>
          <a:off x="965200" y="134023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D1DC6CBE-DE97-4BA4-A688-9F3F5C2A5A18}"/>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84AD7AAF-1CBE-4F0D-A389-AF0F61540A79}"/>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92A8FD23-B072-40A1-85B6-07FE1C77ED1F}"/>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1A787773-E7E2-48CE-8061-533F9A1A9AFC}"/>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CF19786F-BA21-49F4-936E-5BDA193660C9}"/>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122174</xdr:rowOff>
    </xdr:from>
    <xdr:to>
      <xdr:col>24</xdr:col>
      <xdr:colOff>114300</xdr:colOff>
      <xdr:row>84</xdr:row>
      <xdr:rowOff>52324</xdr:rowOff>
    </xdr:to>
    <xdr:sp macro="" textlink="">
      <xdr:nvSpPr>
        <xdr:cNvPr id="302" name="楕円 301">
          <a:extLst>
            <a:ext uri="{FF2B5EF4-FFF2-40B4-BE49-F238E27FC236}">
              <a16:creationId xmlns:a16="http://schemas.microsoft.com/office/drawing/2014/main" id="{ECD1B6BB-D2F0-4F50-B752-B23EB4A21CCC}"/>
            </a:ext>
          </a:extLst>
        </xdr:cNvPr>
        <xdr:cNvSpPr/>
      </xdr:nvSpPr>
      <xdr:spPr>
        <a:xfrm>
          <a:off x="4036060" y="140362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100601</xdr:rowOff>
    </xdr:from>
    <xdr:ext cx="405111" cy="259045"/>
    <xdr:sp macro="" textlink="">
      <xdr:nvSpPr>
        <xdr:cNvPr id="303" name="【福祉施設】&#10;有形固定資産減価償却率該当値テキスト">
          <a:extLst>
            <a:ext uri="{FF2B5EF4-FFF2-40B4-BE49-F238E27FC236}">
              <a16:creationId xmlns:a16="http://schemas.microsoft.com/office/drawing/2014/main" id="{0B7758E6-6401-4951-B8C1-DAA2E9A6C9C0}"/>
            </a:ext>
          </a:extLst>
        </xdr:cNvPr>
        <xdr:cNvSpPr txBox="1"/>
      </xdr:nvSpPr>
      <xdr:spPr>
        <a:xfrm>
          <a:off x="4124960" y="14014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81026</xdr:rowOff>
    </xdr:from>
    <xdr:to>
      <xdr:col>20</xdr:col>
      <xdr:colOff>38100</xdr:colOff>
      <xdr:row>84</xdr:row>
      <xdr:rowOff>11176</xdr:rowOff>
    </xdr:to>
    <xdr:sp macro="" textlink="">
      <xdr:nvSpPr>
        <xdr:cNvPr id="304" name="楕円 303">
          <a:extLst>
            <a:ext uri="{FF2B5EF4-FFF2-40B4-BE49-F238E27FC236}">
              <a16:creationId xmlns:a16="http://schemas.microsoft.com/office/drawing/2014/main" id="{3588E4AD-6B0D-4C3D-A3D5-0A7078C45728}"/>
            </a:ext>
          </a:extLst>
        </xdr:cNvPr>
        <xdr:cNvSpPr/>
      </xdr:nvSpPr>
      <xdr:spPr>
        <a:xfrm>
          <a:off x="3312160" y="1399514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131826</xdr:rowOff>
    </xdr:from>
    <xdr:to>
      <xdr:col>24</xdr:col>
      <xdr:colOff>63500</xdr:colOff>
      <xdr:row>84</xdr:row>
      <xdr:rowOff>1524</xdr:rowOff>
    </xdr:to>
    <xdr:cxnSp macro="">
      <xdr:nvCxnSpPr>
        <xdr:cNvPr id="305" name="直線コネクタ 304">
          <a:extLst>
            <a:ext uri="{FF2B5EF4-FFF2-40B4-BE49-F238E27FC236}">
              <a16:creationId xmlns:a16="http://schemas.microsoft.com/office/drawing/2014/main" id="{5AC3FD20-9463-4579-A9AF-304AA8000689}"/>
            </a:ext>
          </a:extLst>
        </xdr:cNvPr>
        <xdr:cNvCxnSpPr/>
      </xdr:nvCxnSpPr>
      <xdr:spPr>
        <a:xfrm>
          <a:off x="3355340" y="14045946"/>
          <a:ext cx="731520" cy="37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85598</xdr:rowOff>
    </xdr:from>
    <xdr:to>
      <xdr:col>15</xdr:col>
      <xdr:colOff>101600</xdr:colOff>
      <xdr:row>84</xdr:row>
      <xdr:rowOff>15748</xdr:rowOff>
    </xdr:to>
    <xdr:sp macro="" textlink="">
      <xdr:nvSpPr>
        <xdr:cNvPr id="306" name="楕円 305">
          <a:extLst>
            <a:ext uri="{FF2B5EF4-FFF2-40B4-BE49-F238E27FC236}">
              <a16:creationId xmlns:a16="http://schemas.microsoft.com/office/drawing/2014/main" id="{14C32F1B-3FEF-408B-86FA-6A7879BF9961}"/>
            </a:ext>
          </a:extLst>
        </xdr:cNvPr>
        <xdr:cNvSpPr/>
      </xdr:nvSpPr>
      <xdr:spPr>
        <a:xfrm>
          <a:off x="2514600" y="139997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131826</xdr:rowOff>
    </xdr:from>
    <xdr:to>
      <xdr:col>19</xdr:col>
      <xdr:colOff>177800</xdr:colOff>
      <xdr:row>83</xdr:row>
      <xdr:rowOff>136398</xdr:rowOff>
    </xdr:to>
    <xdr:cxnSp macro="">
      <xdr:nvCxnSpPr>
        <xdr:cNvPr id="307" name="直線コネクタ 306">
          <a:extLst>
            <a:ext uri="{FF2B5EF4-FFF2-40B4-BE49-F238E27FC236}">
              <a16:creationId xmlns:a16="http://schemas.microsoft.com/office/drawing/2014/main" id="{B0E05C0C-CB5E-43C2-BC3B-F3474FFEB3E1}"/>
            </a:ext>
          </a:extLst>
        </xdr:cNvPr>
        <xdr:cNvCxnSpPr/>
      </xdr:nvCxnSpPr>
      <xdr:spPr>
        <a:xfrm flipV="1">
          <a:off x="2565400" y="14045946"/>
          <a:ext cx="78994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49022</xdr:rowOff>
    </xdr:from>
    <xdr:to>
      <xdr:col>10</xdr:col>
      <xdr:colOff>165100</xdr:colOff>
      <xdr:row>83</xdr:row>
      <xdr:rowOff>150622</xdr:rowOff>
    </xdr:to>
    <xdr:sp macro="" textlink="">
      <xdr:nvSpPr>
        <xdr:cNvPr id="308" name="楕円 307">
          <a:extLst>
            <a:ext uri="{FF2B5EF4-FFF2-40B4-BE49-F238E27FC236}">
              <a16:creationId xmlns:a16="http://schemas.microsoft.com/office/drawing/2014/main" id="{5BFB4D29-30E8-4AF3-AA80-0E70AD7E9CF4}"/>
            </a:ext>
          </a:extLst>
        </xdr:cNvPr>
        <xdr:cNvSpPr/>
      </xdr:nvSpPr>
      <xdr:spPr>
        <a:xfrm>
          <a:off x="1739900" y="13963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99822</xdr:rowOff>
    </xdr:from>
    <xdr:to>
      <xdr:col>15</xdr:col>
      <xdr:colOff>50800</xdr:colOff>
      <xdr:row>83</xdr:row>
      <xdr:rowOff>136398</xdr:rowOff>
    </xdr:to>
    <xdr:cxnSp macro="">
      <xdr:nvCxnSpPr>
        <xdr:cNvPr id="309" name="直線コネクタ 308">
          <a:extLst>
            <a:ext uri="{FF2B5EF4-FFF2-40B4-BE49-F238E27FC236}">
              <a16:creationId xmlns:a16="http://schemas.microsoft.com/office/drawing/2014/main" id="{47DE76FE-A733-49AE-A1C0-EBBC61CB850B}"/>
            </a:ext>
          </a:extLst>
        </xdr:cNvPr>
        <xdr:cNvCxnSpPr/>
      </xdr:nvCxnSpPr>
      <xdr:spPr>
        <a:xfrm>
          <a:off x="1790700" y="14013942"/>
          <a:ext cx="7747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10161</xdr:rowOff>
    </xdr:from>
    <xdr:to>
      <xdr:col>6</xdr:col>
      <xdr:colOff>38100</xdr:colOff>
      <xdr:row>83</xdr:row>
      <xdr:rowOff>111761</xdr:rowOff>
    </xdr:to>
    <xdr:sp macro="" textlink="">
      <xdr:nvSpPr>
        <xdr:cNvPr id="310" name="楕円 309">
          <a:extLst>
            <a:ext uri="{FF2B5EF4-FFF2-40B4-BE49-F238E27FC236}">
              <a16:creationId xmlns:a16="http://schemas.microsoft.com/office/drawing/2014/main" id="{D6AE740E-864B-43B6-B04C-074BF4B5C5C1}"/>
            </a:ext>
          </a:extLst>
        </xdr:cNvPr>
        <xdr:cNvSpPr/>
      </xdr:nvSpPr>
      <xdr:spPr>
        <a:xfrm>
          <a:off x="965200" y="1392428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60961</xdr:rowOff>
    </xdr:from>
    <xdr:to>
      <xdr:col>10</xdr:col>
      <xdr:colOff>114300</xdr:colOff>
      <xdr:row>83</xdr:row>
      <xdr:rowOff>99822</xdr:rowOff>
    </xdr:to>
    <xdr:cxnSp macro="">
      <xdr:nvCxnSpPr>
        <xdr:cNvPr id="311" name="直線コネクタ 310">
          <a:extLst>
            <a:ext uri="{FF2B5EF4-FFF2-40B4-BE49-F238E27FC236}">
              <a16:creationId xmlns:a16="http://schemas.microsoft.com/office/drawing/2014/main" id="{FE7049A9-93B1-4631-ADAD-F91A8B07CF34}"/>
            </a:ext>
          </a:extLst>
        </xdr:cNvPr>
        <xdr:cNvCxnSpPr/>
      </xdr:nvCxnSpPr>
      <xdr:spPr>
        <a:xfrm>
          <a:off x="1008380" y="13975081"/>
          <a:ext cx="782320" cy="38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77995</xdr:rowOff>
    </xdr:from>
    <xdr:ext cx="405111" cy="259045"/>
    <xdr:sp macro="" textlink="">
      <xdr:nvSpPr>
        <xdr:cNvPr id="312" name="n_1aveValue【福祉施設】&#10;有形固定資産減価償却率">
          <a:extLst>
            <a:ext uri="{FF2B5EF4-FFF2-40B4-BE49-F238E27FC236}">
              <a16:creationId xmlns:a16="http://schemas.microsoft.com/office/drawing/2014/main" id="{9F7919C2-85CE-4FBB-A8CB-22D3384DA4B1}"/>
            </a:ext>
          </a:extLst>
        </xdr:cNvPr>
        <xdr:cNvSpPr txBox="1"/>
      </xdr:nvSpPr>
      <xdr:spPr>
        <a:xfrm>
          <a:off x="3170564" y="13321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29990</xdr:rowOff>
    </xdr:from>
    <xdr:ext cx="405111" cy="259045"/>
    <xdr:sp macro="" textlink="">
      <xdr:nvSpPr>
        <xdr:cNvPr id="313" name="n_2aveValue【福祉施設】&#10;有形固定資産減価償却率">
          <a:extLst>
            <a:ext uri="{FF2B5EF4-FFF2-40B4-BE49-F238E27FC236}">
              <a16:creationId xmlns:a16="http://schemas.microsoft.com/office/drawing/2014/main" id="{FFA596D3-F32A-44DB-9AE5-AACACCB7D567}"/>
            </a:ext>
          </a:extLst>
        </xdr:cNvPr>
        <xdr:cNvSpPr txBox="1"/>
      </xdr:nvSpPr>
      <xdr:spPr>
        <a:xfrm>
          <a:off x="2385704" y="13273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18559</xdr:rowOff>
    </xdr:from>
    <xdr:ext cx="405111" cy="259045"/>
    <xdr:sp macro="" textlink="">
      <xdr:nvSpPr>
        <xdr:cNvPr id="314" name="n_3aveValue【福祉施設】&#10;有形固定資産減価償却率">
          <a:extLst>
            <a:ext uri="{FF2B5EF4-FFF2-40B4-BE49-F238E27FC236}">
              <a16:creationId xmlns:a16="http://schemas.microsoft.com/office/drawing/2014/main" id="{A4A00524-2EDE-4E0C-8B12-5590D825FAEB}"/>
            </a:ext>
          </a:extLst>
        </xdr:cNvPr>
        <xdr:cNvSpPr txBox="1"/>
      </xdr:nvSpPr>
      <xdr:spPr>
        <a:xfrm>
          <a:off x="1611004" y="13262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105427</xdr:rowOff>
    </xdr:from>
    <xdr:ext cx="405111" cy="259045"/>
    <xdr:sp macro="" textlink="">
      <xdr:nvSpPr>
        <xdr:cNvPr id="315" name="n_4aveValue【福祉施設】&#10;有形固定資産減価償却率">
          <a:extLst>
            <a:ext uri="{FF2B5EF4-FFF2-40B4-BE49-F238E27FC236}">
              <a16:creationId xmlns:a16="http://schemas.microsoft.com/office/drawing/2014/main" id="{6BB84D7A-A67C-4467-8E23-28991BE227ED}"/>
            </a:ext>
          </a:extLst>
        </xdr:cNvPr>
        <xdr:cNvSpPr txBox="1"/>
      </xdr:nvSpPr>
      <xdr:spPr>
        <a:xfrm>
          <a:off x="836304" y="1318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2303</xdr:rowOff>
    </xdr:from>
    <xdr:ext cx="405111" cy="259045"/>
    <xdr:sp macro="" textlink="">
      <xdr:nvSpPr>
        <xdr:cNvPr id="316" name="n_1mainValue【福祉施設】&#10;有形固定資産減価償却率">
          <a:extLst>
            <a:ext uri="{FF2B5EF4-FFF2-40B4-BE49-F238E27FC236}">
              <a16:creationId xmlns:a16="http://schemas.microsoft.com/office/drawing/2014/main" id="{39CC65F7-5EAE-482A-8F96-9D9D51D52884}"/>
            </a:ext>
          </a:extLst>
        </xdr:cNvPr>
        <xdr:cNvSpPr txBox="1"/>
      </xdr:nvSpPr>
      <xdr:spPr>
        <a:xfrm>
          <a:off x="3170564" y="14084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6875</xdr:rowOff>
    </xdr:from>
    <xdr:ext cx="405111" cy="259045"/>
    <xdr:sp macro="" textlink="">
      <xdr:nvSpPr>
        <xdr:cNvPr id="317" name="n_2mainValue【福祉施設】&#10;有形固定資産減価償却率">
          <a:extLst>
            <a:ext uri="{FF2B5EF4-FFF2-40B4-BE49-F238E27FC236}">
              <a16:creationId xmlns:a16="http://schemas.microsoft.com/office/drawing/2014/main" id="{4002E5F8-3260-4E0E-B3C6-69FFEE2D358E}"/>
            </a:ext>
          </a:extLst>
        </xdr:cNvPr>
        <xdr:cNvSpPr txBox="1"/>
      </xdr:nvSpPr>
      <xdr:spPr>
        <a:xfrm>
          <a:off x="2385704" y="14088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141749</xdr:rowOff>
    </xdr:from>
    <xdr:ext cx="405111" cy="259045"/>
    <xdr:sp macro="" textlink="">
      <xdr:nvSpPr>
        <xdr:cNvPr id="318" name="n_3mainValue【福祉施設】&#10;有形固定資産減価償却率">
          <a:extLst>
            <a:ext uri="{FF2B5EF4-FFF2-40B4-BE49-F238E27FC236}">
              <a16:creationId xmlns:a16="http://schemas.microsoft.com/office/drawing/2014/main" id="{A7D0859E-51B5-4C8C-9644-4D920CA3ED7E}"/>
            </a:ext>
          </a:extLst>
        </xdr:cNvPr>
        <xdr:cNvSpPr txBox="1"/>
      </xdr:nvSpPr>
      <xdr:spPr>
        <a:xfrm>
          <a:off x="1611004" y="14055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102888</xdr:rowOff>
    </xdr:from>
    <xdr:ext cx="405111" cy="259045"/>
    <xdr:sp macro="" textlink="">
      <xdr:nvSpPr>
        <xdr:cNvPr id="319" name="n_4mainValue【福祉施設】&#10;有形固定資産減価償却率">
          <a:extLst>
            <a:ext uri="{FF2B5EF4-FFF2-40B4-BE49-F238E27FC236}">
              <a16:creationId xmlns:a16="http://schemas.microsoft.com/office/drawing/2014/main" id="{40E42EED-02D2-475D-B3B9-417B661F6D7B}"/>
            </a:ext>
          </a:extLst>
        </xdr:cNvPr>
        <xdr:cNvSpPr txBox="1"/>
      </xdr:nvSpPr>
      <xdr:spPr>
        <a:xfrm>
          <a:off x="836304" y="140170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6C8E4652-7CCD-47A7-9E0B-84B23D4345C0}"/>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C4DE87B5-967F-4B88-ADDF-3CBEFA2EC6BD}"/>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FE4E900C-46A8-412C-8BD5-B5031F83AA4F}"/>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2A8188F6-5ECC-45FD-95DC-1FCD6CE33F4F}"/>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5D3D2788-4B03-4326-8F7A-F9B62BEB0F84}"/>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6A5739B9-A241-4CE1-89B6-770F51A9ACD3}"/>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97581F22-6CC4-4765-9821-6A36D67FE969}"/>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58092A0B-9681-46EE-A155-0E6F7CED72BE}"/>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DB0AADF2-34F4-4970-B77E-F74A667D10AD}"/>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D4A413DA-B670-4334-8F3D-8BFD0A883640}"/>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0" name="直線コネクタ 329">
          <a:extLst>
            <a:ext uri="{FF2B5EF4-FFF2-40B4-BE49-F238E27FC236}">
              <a16:creationId xmlns:a16="http://schemas.microsoft.com/office/drawing/2014/main" id="{46FBA22D-4253-4793-9A99-FB5124EB4E86}"/>
            </a:ext>
          </a:extLst>
        </xdr:cNvPr>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1" name="テキスト ボックス 330">
          <a:extLst>
            <a:ext uri="{FF2B5EF4-FFF2-40B4-BE49-F238E27FC236}">
              <a16:creationId xmlns:a16="http://schemas.microsoft.com/office/drawing/2014/main" id="{B17F57FD-BD6F-4DBF-8CB4-FADF0FF1D35D}"/>
            </a:ext>
          </a:extLst>
        </xdr:cNvPr>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2" name="直線コネクタ 331">
          <a:extLst>
            <a:ext uri="{FF2B5EF4-FFF2-40B4-BE49-F238E27FC236}">
              <a16:creationId xmlns:a16="http://schemas.microsoft.com/office/drawing/2014/main" id="{017581CE-B5A9-4F97-953F-AE94A8062027}"/>
            </a:ext>
          </a:extLst>
        </xdr:cNvPr>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3" name="テキスト ボックス 332">
          <a:extLst>
            <a:ext uri="{FF2B5EF4-FFF2-40B4-BE49-F238E27FC236}">
              <a16:creationId xmlns:a16="http://schemas.microsoft.com/office/drawing/2014/main" id="{0DA4E784-5E77-491F-ADCD-AFFDABC97E94}"/>
            </a:ext>
          </a:extLst>
        </xdr:cNvPr>
        <xdr:cNvSpPr txBox="1"/>
      </xdr:nvSpPr>
      <xdr:spPr>
        <a:xfrm>
          <a:off x="540530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4" name="直線コネクタ 333">
          <a:extLst>
            <a:ext uri="{FF2B5EF4-FFF2-40B4-BE49-F238E27FC236}">
              <a16:creationId xmlns:a16="http://schemas.microsoft.com/office/drawing/2014/main" id="{1807BBAB-C1EB-4E16-A64E-0B9B10DFD86B}"/>
            </a:ext>
          </a:extLst>
        </xdr:cNvPr>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5" name="テキスト ボックス 334">
          <a:extLst>
            <a:ext uri="{FF2B5EF4-FFF2-40B4-BE49-F238E27FC236}">
              <a16:creationId xmlns:a16="http://schemas.microsoft.com/office/drawing/2014/main" id="{B47531F2-D43A-4BA4-AD72-CBEE057B8FEB}"/>
            </a:ext>
          </a:extLst>
        </xdr:cNvPr>
        <xdr:cNvSpPr txBox="1"/>
      </xdr:nvSpPr>
      <xdr:spPr>
        <a:xfrm>
          <a:off x="540530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6" name="直線コネクタ 335">
          <a:extLst>
            <a:ext uri="{FF2B5EF4-FFF2-40B4-BE49-F238E27FC236}">
              <a16:creationId xmlns:a16="http://schemas.microsoft.com/office/drawing/2014/main" id="{27895DC3-7FA4-4EDA-9969-CB15156C2E32}"/>
            </a:ext>
          </a:extLst>
        </xdr:cNvPr>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7" name="テキスト ボックス 336">
          <a:extLst>
            <a:ext uri="{FF2B5EF4-FFF2-40B4-BE49-F238E27FC236}">
              <a16:creationId xmlns:a16="http://schemas.microsoft.com/office/drawing/2014/main" id="{BDB4D789-1556-4F28-9381-A053684576AC}"/>
            </a:ext>
          </a:extLst>
        </xdr:cNvPr>
        <xdr:cNvSpPr txBox="1"/>
      </xdr:nvSpPr>
      <xdr:spPr>
        <a:xfrm>
          <a:off x="540530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F0B1F640-B490-48F2-A909-7B09875F4499}"/>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744B77DA-D488-4A26-9086-EE8463DBD802}"/>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福祉施設】&#10;一人当たり面積グラフ枠">
          <a:extLst>
            <a:ext uri="{FF2B5EF4-FFF2-40B4-BE49-F238E27FC236}">
              <a16:creationId xmlns:a16="http://schemas.microsoft.com/office/drawing/2014/main" id="{A70D93B1-02CD-4D8E-8D21-0135DB3FCF62}"/>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108965</xdr:rowOff>
    </xdr:from>
    <xdr:to>
      <xdr:col>54</xdr:col>
      <xdr:colOff>189865</xdr:colOff>
      <xdr:row>85</xdr:row>
      <xdr:rowOff>145542</xdr:rowOff>
    </xdr:to>
    <xdr:cxnSp macro="">
      <xdr:nvCxnSpPr>
        <xdr:cNvPr id="341" name="直線コネクタ 340">
          <a:extLst>
            <a:ext uri="{FF2B5EF4-FFF2-40B4-BE49-F238E27FC236}">
              <a16:creationId xmlns:a16="http://schemas.microsoft.com/office/drawing/2014/main" id="{3BB6F452-CA8F-42C0-88D9-393DE1B3BDD5}"/>
            </a:ext>
          </a:extLst>
        </xdr:cNvPr>
        <xdr:cNvCxnSpPr/>
      </xdr:nvCxnSpPr>
      <xdr:spPr>
        <a:xfrm flipV="1">
          <a:off x="9219565" y="13017245"/>
          <a:ext cx="0" cy="13776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149369</xdr:rowOff>
    </xdr:from>
    <xdr:ext cx="469744" cy="259045"/>
    <xdr:sp macro="" textlink="">
      <xdr:nvSpPr>
        <xdr:cNvPr id="342" name="【福祉施設】&#10;一人当たり面積最小値テキスト">
          <a:extLst>
            <a:ext uri="{FF2B5EF4-FFF2-40B4-BE49-F238E27FC236}">
              <a16:creationId xmlns:a16="http://schemas.microsoft.com/office/drawing/2014/main" id="{6228DB3D-7104-4CFF-8CCD-7E89FC90A6DD}"/>
            </a:ext>
          </a:extLst>
        </xdr:cNvPr>
        <xdr:cNvSpPr txBox="1"/>
      </xdr:nvSpPr>
      <xdr:spPr>
        <a:xfrm>
          <a:off x="9258300" y="14398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145542</xdr:rowOff>
    </xdr:from>
    <xdr:to>
      <xdr:col>55</xdr:col>
      <xdr:colOff>88900</xdr:colOff>
      <xdr:row>85</xdr:row>
      <xdr:rowOff>145542</xdr:rowOff>
    </xdr:to>
    <xdr:cxnSp macro="">
      <xdr:nvCxnSpPr>
        <xdr:cNvPr id="343" name="直線コネクタ 342">
          <a:extLst>
            <a:ext uri="{FF2B5EF4-FFF2-40B4-BE49-F238E27FC236}">
              <a16:creationId xmlns:a16="http://schemas.microsoft.com/office/drawing/2014/main" id="{B63B4426-056B-4248-8452-19613D275C1C}"/>
            </a:ext>
          </a:extLst>
        </xdr:cNvPr>
        <xdr:cNvCxnSpPr/>
      </xdr:nvCxnSpPr>
      <xdr:spPr>
        <a:xfrm>
          <a:off x="9154160" y="143949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55642</xdr:rowOff>
    </xdr:from>
    <xdr:ext cx="469744" cy="259045"/>
    <xdr:sp macro="" textlink="">
      <xdr:nvSpPr>
        <xdr:cNvPr id="344" name="【福祉施設】&#10;一人当たり面積最大値テキスト">
          <a:extLst>
            <a:ext uri="{FF2B5EF4-FFF2-40B4-BE49-F238E27FC236}">
              <a16:creationId xmlns:a16="http://schemas.microsoft.com/office/drawing/2014/main" id="{73834F61-9CF0-4A62-8A2A-12D887930B6E}"/>
            </a:ext>
          </a:extLst>
        </xdr:cNvPr>
        <xdr:cNvSpPr txBox="1"/>
      </xdr:nvSpPr>
      <xdr:spPr>
        <a:xfrm>
          <a:off x="9258300" y="12796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108965</xdr:rowOff>
    </xdr:from>
    <xdr:to>
      <xdr:col>55</xdr:col>
      <xdr:colOff>88900</xdr:colOff>
      <xdr:row>77</xdr:row>
      <xdr:rowOff>108965</xdr:rowOff>
    </xdr:to>
    <xdr:cxnSp macro="">
      <xdr:nvCxnSpPr>
        <xdr:cNvPr id="345" name="直線コネクタ 344">
          <a:extLst>
            <a:ext uri="{FF2B5EF4-FFF2-40B4-BE49-F238E27FC236}">
              <a16:creationId xmlns:a16="http://schemas.microsoft.com/office/drawing/2014/main" id="{9A264698-EF98-42B9-A11E-DD023C47E704}"/>
            </a:ext>
          </a:extLst>
        </xdr:cNvPr>
        <xdr:cNvCxnSpPr/>
      </xdr:nvCxnSpPr>
      <xdr:spPr>
        <a:xfrm>
          <a:off x="9154160" y="130172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46753</xdr:rowOff>
    </xdr:from>
    <xdr:ext cx="469744" cy="259045"/>
    <xdr:sp macro="" textlink="">
      <xdr:nvSpPr>
        <xdr:cNvPr id="346" name="【福祉施設】&#10;一人当たり面積平均値テキスト">
          <a:extLst>
            <a:ext uri="{FF2B5EF4-FFF2-40B4-BE49-F238E27FC236}">
              <a16:creationId xmlns:a16="http://schemas.microsoft.com/office/drawing/2014/main" id="{87D0B065-0FCF-4758-BA0B-42CAF98E3C60}"/>
            </a:ext>
          </a:extLst>
        </xdr:cNvPr>
        <xdr:cNvSpPr txBox="1"/>
      </xdr:nvSpPr>
      <xdr:spPr>
        <a:xfrm>
          <a:off x="9258300" y="136255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23876</xdr:rowOff>
    </xdr:from>
    <xdr:to>
      <xdr:col>55</xdr:col>
      <xdr:colOff>50800</xdr:colOff>
      <xdr:row>82</xdr:row>
      <xdr:rowOff>125476</xdr:rowOff>
    </xdr:to>
    <xdr:sp macro="" textlink="">
      <xdr:nvSpPr>
        <xdr:cNvPr id="347" name="フローチャート: 判断 346">
          <a:extLst>
            <a:ext uri="{FF2B5EF4-FFF2-40B4-BE49-F238E27FC236}">
              <a16:creationId xmlns:a16="http://schemas.microsoft.com/office/drawing/2014/main" id="{CEE14703-001E-49ED-B861-27E568C6F75D}"/>
            </a:ext>
          </a:extLst>
        </xdr:cNvPr>
        <xdr:cNvSpPr/>
      </xdr:nvSpPr>
      <xdr:spPr>
        <a:xfrm>
          <a:off x="9192260" y="1377035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81</xdr:row>
      <xdr:rowOff>167894</xdr:rowOff>
    </xdr:from>
    <xdr:to>
      <xdr:col>50</xdr:col>
      <xdr:colOff>165100</xdr:colOff>
      <xdr:row>82</xdr:row>
      <xdr:rowOff>98044</xdr:rowOff>
    </xdr:to>
    <xdr:sp macro="" textlink="">
      <xdr:nvSpPr>
        <xdr:cNvPr id="348" name="フローチャート: 判断 347">
          <a:extLst>
            <a:ext uri="{FF2B5EF4-FFF2-40B4-BE49-F238E27FC236}">
              <a16:creationId xmlns:a16="http://schemas.microsoft.com/office/drawing/2014/main" id="{374D8BF6-04B7-412E-87DE-ECDF912FF761}"/>
            </a:ext>
          </a:extLst>
        </xdr:cNvPr>
        <xdr:cNvSpPr/>
      </xdr:nvSpPr>
      <xdr:spPr>
        <a:xfrm>
          <a:off x="8445500" y="1374673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81</xdr:row>
      <xdr:rowOff>158750</xdr:rowOff>
    </xdr:from>
    <xdr:to>
      <xdr:col>46</xdr:col>
      <xdr:colOff>38100</xdr:colOff>
      <xdr:row>82</xdr:row>
      <xdr:rowOff>88900</xdr:rowOff>
    </xdr:to>
    <xdr:sp macro="" textlink="">
      <xdr:nvSpPr>
        <xdr:cNvPr id="349" name="フローチャート: 判断 348">
          <a:extLst>
            <a:ext uri="{FF2B5EF4-FFF2-40B4-BE49-F238E27FC236}">
              <a16:creationId xmlns:a16="http://schemas.microsoft.com/office/drawing/2014/main" id="{51DB4050-48D2-4BDF-B343-5C0AD99CB15F}"/>
            </a:ext>
          </a:extLst>
        </xdr:cNvPr>
        <xdr:cNvSpPr/>
      </xdr:nvSpPr>
      <xdr:spPr>
        <a:xfrm>
          <a:off x="7670800" y="137375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81</xdr:row>
      <xdr:rowOff>158750</xdr:rowOff>
    </xdr:from>
    <xdr:to>
      <xdr:col>41</xdr:col>
      <xdr:colOff>101600</xdr:colOff>
      <xdr:row>82</xdr:row>
      <xdr:rowOff>88900</xdr:rowOff>
    </xdr:to>
    <xdr:sp macro="" textlink="">
      <xdr:nvSpPr>
        <xdr:cNvPr id="350" name="フローチャート: 判断 349">
          <a:extLst>
            <a:ext uri="{FF2B5EF4-FFF2-40B4-BE49-F238E27FC236}">
              <a16:creationId xmlns:a16="http://schemas.microsoft.com/office/drawing/2014/main" id="{2A8CF706-D457-4115-B6AD-12F373AAF130}"/>
            </a:ext>
          </a:extLst>
        </xdr:cNvPr>
        <xdr:cNvSpPr/>
      </xdr:nvSpPr>
      <xdr:spPr>
        <a:xfrm>
          <a:off x="6873240" y="137375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53594</xdr:rowOff>
    </xdr:from>
    <xdr:to>
      <xdr:col>36</xdr:col>
      <xdr:colOff>165100</xdr:colOff>
      <xdr:row>83</xdr:row>
      <xdr:rowOff>155194</xdr:rowOff>
    </xdr:to>
    <xdr:sp macro="" textlink="">
      <xdr:nvSpPr>
        <xdr:cNvPr id="351" name="フローチャート: 判断 350">
          <a:extLst>
            <a:ext uri="{FF2B5EF4-FFF2-40B4-BE49-F238E27FC236}">
              <a16:creationId xmlns:a16="http://schemas.microsoft.com/office/drawing/2014/main" id="{DFD86738-CBE3-43A1-A573-DC71BB79EB19}"/>
            </a:ext>
          </a:extLst>
        </xdr:cNvPr>
        <xdr:cNvSpPr/>
      </xdr:nvSpPr>
      <xdr:spPr>
        <a:xfrm>
          <a:off x="6098540" y="1396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5D8332F8-7C57-48E2-B806-087645BD805B}"/>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516BB428-D044-48CA-9090-A2615B8AF7A4}"/>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88A17389-30AC-403D-9A4F-E6B01AF54673}"/>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41CCDDC3-9A13-4C69-86B7-CB1D047B4F4E}"/>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36E84E20-FA9D-4B1D-BBAA-7DAF72CA5F38}"/>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154178</xdr:rowOff>
    </xdr:from>
    <xdr:to>
      <xdr:col>55</xdr:col>
      <xdr:colOff>50800</xdr:colOff>
      <xdr:row>84</xdr:row>
      <xdr:rowOff>84328</xdr:rowOff>
    </xdr:to>
    <xdr:sp macro="" textlink="">
      <xdr:nvSpPr>
        <xdr:cNvPr id="357" name="楕円 356">
          <a:extLst>
            <a:ext uri="{FF2B5EF4-FFF2-40B4-BE49-F238E27FC236}">
              <a16:creationId xmlns:a16="http://schemas.microsoft.com/office/drawing/2014/main" id="{8226B792-C214-43E8-AB82-CB42B66E2C0F}"/>
            </a:ext>
          </a:extLst>
        </xdr:cNvPr>
        <xdr:cNvSpPr/>
      </xdr:nvSpPr>
      <xdr:spPr>
        <a:xfrm>
          <a:off x="9192260" y="1406829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132605</xdr:rowOff>
    </xdr:from>
    <xdr:ext cx="469744" cy="259045"/>
    <xdr:sp macro="" textlink="">
      <xdr:nvSpPr>
        <xdr:cNvPr id="358" name="【福祉施設】&#10;一人当たり面積該当値テキスト">
          <a:extLst>
            <a:ext uri="{FF2B5EF4-FFF2-40B4-BE49-F238E27FC236}">
              <a16:creationId xmlns:a16="http://schemas.microsoft.com/office/drawing/2014/main" id="{027DA249-277A-4347-A5DB-19A438D786B1}"/>
            </a:ext>
          </a:extLst>
        </xdr:cNvPr>
        <xdr:cNvSpPr txBox="1"/>
      </xdr:nvSpPr>
      <xdr:spPr>
        <a:xfrm>
          <a:off x="9258300" y="14046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154178</xdr:rowOff>
    </xdr:from>
    <xdr:to>
      <xdr:col>50</xdr:col>
      <xdr:colOff>165100</xdr:colOff>
      <xdr:row>84</xdr:row>
      <xdr:rowOff>84328</xdr:rowOff>
    </xdr:to>
    <xdr:sp macro="" textlink="">
      <xdr:nvSpPr>
        <xdr:cNvPr id="359" name="楕円 358">
          <a:extLst>
            <a:ext uri="{FF2B5EF4-FFF2-40B4-BE49-F238E27FC236}">
              <a16:creationId xmlns:a16="http://schemas.microsoft.com/office/drawing/2014/main" id="{FA9D1FA4-9F29-4700-A2DE-0E0568C2E474}"/>
            </a:ext>
          </a:extLst>
        </xdr:cNvPr>
        <xdr:cNvSpPr/>
      </xdr:nvSpPr>
      <xdr:spPr>
        <a:xfrm>
          <a:off x="8445500" y="140682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33528</xdr:rowOff>
    </xdr:from>
    <xdr:to>
      <xdr:col>55</xdr:col>
      <xdr:colOff>0</xdr:colOff>
      <xdr:row>84</xdr:row>
      <xdr:rowOff>33528</xdr:rowOff>
    </xdr:to>
    <xdr:cxnSp macro="">
      <xdr:nvCxnSpPr>
        <xdr:cNvPr id="360" name="直線コネクタ 359">
          <a:extLst>
            <a:ext uri="{FF2B5EF4-FFF2-40B4-BE49-F238E27FC236}">
              <a16:creationId xmlns:a16="http://schemas.microsoft.com/office/drawing/2014/main" id="{A367536A-6DE8-451B-A071-F37AD1A474FA}"/>
            </a:ext>
          </a:extLst>
        </xdr:cNvPr>
        <xdr:cNvCxnSpPr/>
      </xdr:nvCxnSpPr>
      <xdr:spPr>
        <a:xfrm>
          <a:off x="8496300" y="14115288"/>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108458</xdr:rowOff>
    </xdr:from>
    <xdr:to>
      <xdr:col>46</xdr:col>
      <xdr:colOff>38100</xdr:colOff>
      <xdr:row>84</xdr:row>
      <xdr:rowOff>38608</xdr:rowOff>
    </xdr:to>
    <xdr:sp macro="" textlink="">
      <xdr:nvSpPr>
        <xdr:cNvPr id="361" name="楕円 360">
          <a:extLst>
            <a:ext uri="{FF2B5EF4-FFF2-40B4-BE49-F238E27FC236}">
              <a16:creationId xmlns:a16="http://schemas.microsoft.com/office/drawing/2014/main" id="{ABCD837B-1304-40AC-8034-6550DF6E7B00}"/>
            </a:ext>
          </a:extLst>
        </xdr:cNvPr>
        <xdr:cNvSpPr/>
      </xdr:nvSpPr>
      <xdr:spPr>
        <a:xfrm>
          <a:off x="7670800" y="1402257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159258</xdr:rowOff>
    </xdr:from>
    <xdr:to>
      <xdr:col>50</xdr:col>
      <xdr:colOff>114300</xdr:colOff>
      <xdr:row>84</xdr:row>
      <xdr:rowOff>33528</xdr:rowOff>
    </xdr:to>
    <xdr:cxnSp macro="">
      <xdr:nvCxnSpPr>
        <xdr:cNvPr id="362" name="直線コネクタ 361">
          <a:extLst>
            <a:ext uri="{FF2B5EF4-FFF2-40B4-BE49-F238E27FC236}">
              <a16:creationId xmlns:a16="http://schemas.microsoft.com/office/drawing/2014/main" id="{93E93A1C-395C-45E4-BCB4-061E7990757A}"/>
            </a:ext>
          </a:extLst>
        </xdr:cNvPr>
        <xdr:cNvCxnSpPr/>
      </xdr:nvCxnSpPr>
      <xdr:spPr>
        <a:xfrm>
          <a:off x="7713980" y="14073378"/>
          <a:ext cx="78232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108458</xdr:rowOff>
    </xdr:from>
    <xdr:to>
      <xdr:col>41</xdr:col>
      <xdr:colOff>101600</xdr:colOff>
      <xdr:row>84</xdr:row>
      <xdr:rowOff>38608</xdr:rowOff>
    </xdr:to>
    <xdr:sp macro="" textlink="">
      <xdr:nvSpPr>
        <xdr:cNvPr id="363" name="楕円 362">
          <a:extLst>
            <a:ext uri="{FF2B5EF4-FFF2-40B4-BE49-F238E27FC236}">
              <a16:creationId xmlns:a16="http://schemas.microsoft.com/office/drawing/2014/main" id="{EEDAA4E2-E094-407F-87FB-98667F7FFEE6}"/>
            </a:ext>
          </a:extLst>
        </xdr:cNvPr>
        <xdr:cNvSpPr/>
      </xdr:nvSpPr>
      <xdr:spPr>
        <a:xfrm>
          <a:off x="6873240" y="140225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159258</xdr:rowOff>
    </xdr:from>
    <xdr:to>
      <xdr:col>45</xdr:col>
      <xdr:colOff>177800</xdr:colOff>
      <xdr:row>83</xdr:row>
      <xdr:rowOff>159258</xdr:rowOff>
    </xdr:to>
    <xdr:cxnSp macro="">
      <xdr:nvCxnSpPr>
        <xdr:cNvPr id="364" name="直線コネクタ 363">
          <a:extLst>
            <a:ext uri="{FF2B5EF4-FFF2-40B4-BE49-F238E27FC236}">
              <a16:creationId xmlns:a16="http://schemas.microsoft.com/office/drawing/2014/main" id="{91127AFD-9EF6-4F45-9CEB-40437D2E3C76}"/>
            </a:ext>
          </a:extLst>
        </xdr:cNvPr>
        <xdr:cNvCxnSpPr/>
      </xdr:nvCxnSpPr>
      <xdr:spPr>
        <a:xfrm>
          <a:off x="6924040" y="14073378"/>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117602</xdr:rowOff>
    </xdr:from>
    <xdr:to>
      <xdr:col>36</xdr:col>
      <xdr:colOff>165100</xdr:colOff>
      <xdr:row>84</xdr:row>
      <xdr:rowOff>47752</xdr:rowOff>
    </xdr:to>
    <xdr:sp macro="" textlink="">
      <xdr:nvSpPr>
        <xdr:cNvPr id="365" name="楕円 364">
          <a:extLst>
            <a:ext uri="{FF2B5EF4-FFF2-40B4-BE49-F238E27FC236}">
              <a16:creationId xmlns:a16="http://schemas.microsoft.com/office/drawing/2014/main" id="{48085BB1-75B4-49FD-98D1-E4FDE9EF752A}"/>
            </a:ext>
          </a:extLst>
        </xdr:cNvPr>
        <xdr:cNvSpPr/>
      </xdr:nvSpPr>
      <xdr:spPr>
        <a:xfrm>
          <a:off x="6098540" y="140317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159258</xdr:rowOff>
    </xdr:from>
    <xdr:to>
      <xdr:col>41</xdr:col>
      <xdr:colOff>50800</xdr:colOff>
      <xdr:row>83</xdr:row>
      <xdr:rowOff>168402</xdr:rowOff>
    </xdr:to>
    <xdr:cxnSp macro="">
      <xdr:nvCxnSpPr>
        <xdr:cNvPr id="366" name="直線コネクタ 365">
          <a:extLst>
            <a:ext uri="{FF2B5EF4-FFF2-40B4-BE49-F238E27FC236}">
              <a16:creationId xmlns:a16="http://schemas.microsoft.com/office/drawing/2014/main" id="{5B66833B-F317-4E84-A3E9-AF91BFE6A323}"/>
            </a:ext>
          </a:extLst>
        </xdr:cNvPr>
        <xdr:cNvCxnSpPr/>
      </xdr:nvCxnSpPr>
      <xdr:spPr>
        <a:xfrm flipV="1">
          <a:off x="6149340" y="14073378"/>
          <a:ext cx="7747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80</xdr:row>
      <xdr:rowOff>114571</xdr:rowOff>
    </xdr:from>
    <xdr:ext cx="469744" cy="259045"/>
    <xdr:sp macro="" textlink="">
      <xdr:nvSpPr>
        <xdr:cNvPr id="367" name="n_1aveValue【福祉施設】&#10;一人当たり面積">
          <a:extLst>
            <a:ext uri="{FF2B5EF4-FFF2-40B4-BE49-F238E27FC236}">
              <a16:creationId xmlns:a16="http://schemas.microsoft.com/office/drawing/2014/main" id="{BD6BDF6F-48BC-4579-84A1-54461E13C389}"/>
            </a:ext>
          </a:extLst>
        </xdr:cNvPr>
        <xdr:cNvSpPr txBox="1"/>
      </xdr:nvSpPr>
      <xdr:spPr>
        <a:xfrm>
          <a:off x="8271587" y="13525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105427</xdr:rowOff>
    </xdr:from>
    <xdr:ext cx="469744" cy="259045"/>
    <xdr:sp macro="" textlink="">
      <xdr:nvSpPr>
        <xdr:cNvPr id="368" name="n_2aveValue【福祉施設】&#10;一人当たり面積">
          <a:extLst>
            <a:ext uri="{FF2B5EF4-FFF2-40B4-BE49-F238E27FC236}">
              <a16:creationId xmlns:a16="http://schemas.microsoft.com/office/drawing/2014/main" id="{2A192F54-597D-4C79-98EC-92A5596405EE}"/>
            </a:ext>
          </a:extLst>
        </xdr:cNvPr>
        <xdr:cNvSpPr txBox="1"/>
      </xdr:nvSpPr>
      <xdr:spPr>
        <a:xfrm>
          <a:off x="7509587" y="1351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105427</xdr:rowOff>
    </xdr:from>
    <xdr:ext cx="469744" cy="259045"/>
    <xdr:sp macro="" textlink="">
      <xdr:nvSpPr>
        <xdr:cNvPr id="369" name="n_3aveValue【福祉施設】&#10;一人当たり面積">
          <a:extLst>
            <a:ext uri="{FF2B5EF4-FFF2-40B4-BE49-F238E27FC236}">
              <a16:creationId xmlns:a16="http://schemas.microsoft.com/office/drawing/2014/main" id="{1C7A9A3C-EC1C-4C2D-BEA7-8F3FF740B021}"/>
            </a:ext>
          </a:extLst>
        </xdr:cNvPr>
        <xdr:cNvSpPr txBox="1"/>
      </xdr:nvSpPr>
      <xdr:spPr>
        <a:xfrm>
          <a:off x="6712027" y="1351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271</xdr:rowOff>
    </xdr:from>
    <xdr:ext cx="469744" cy="259045"/>
    <xdr:sp macro="" textlink="">
      <xdr:nvSpPr>
        <xdr:cNvPr id="370" name="n_4aveValue【福祉施設】&#10;一人当たり面積">
          <a:extLst>
            <a:ext uri="{FF2B5EF4-FFF2-40B4-BE49-F238E27FC236}">
              <a16:creationId xmlns:a16="http://schemas.microsoft.com/office/drawing/2014/main" id="{91FC5746-73A2-4907-8470-4D1B50DDC44A}"/>
            </a:ext>
          </a:extLst>
        </xdr:cNvPr>
        <xdr:cNvSpPr txBox="1"/>
      </xdr:nvSpPr>
      <xdr:spPr>
        <a:xfrm>
          <a:off x="5937327" y="13746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75455</xdr:rowOff>
    </xdr:from>
    <xdr:ext cx="469744" cy="259045"/>
    <xdr:sp macro="" textlink="">
      <xdr:nvSpPr>
        <xdr:cNvPr id="371" name="n_1mainValue【福祉施設】&#10;一人当たり面積">
          <a:extLst>
            <a:ext uri="{FF2B5EF4-FFF2-40B4-BE49-F238E27FC236}">
              <a16:creationId xmlns:a16="http://schemas.microsoft.com/office/drawing/2014/main" id="{76BF0739-2B36-46D9-B051-615545BA5BA3}"/>
            </a:ext>
          </a:extLst>
        </xdr:cNvPr>
        <xdr:cNvSpPr txBox="1"/>
      </xdr:nvSpPr>
      <xdr:spPr>
        <a:xfrm>
          <a:off x="8271587" y="14157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29735</xdr:rowOff>
    </xdr:from>
    <xdr:ext cx="469744" cy="259045"/>
    <xdr:sp macro="" textlink="">
      <xdr:nvSpPr>
        <xdr:cNvPr id="372" name="n_2mainValue【福祉施設】&#10;一人当たり面積">
          <a:extLst>
            <a:ext uri="{FF2B5EF4-FFF2-40B4-BE49-F238E27FC236}">
              <a16:creationId xmlns:a16="http://schemas.microsoft.com/office/drawing/2014/main" id="{AFEDAB9B-8013-4913-A78A-AF5ACC203CB1}"/>
            </a:ext>
          </a:extLst>
        </xdr:cNvPr>
        <xdr:cNvSpPr txBox="1"/>
      </xdr:nvSpPr>
      <xdr:spPr>
        <a:xfrm>
          <a:off x="7509587" y="14111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29735</xdr:rowOff>
    </xdr:from>
    <xdr:ext cx="469744" cy="259045"/>
    <xdr:sp macro="" textlink="">
      <xdr:nvSpPr>
        <xdr:cNvPr id="373" name="n_3mainValue【福祉施設】&#10;一人当たり面積">
          <a:extLst>
            <a:ext uri="{FF2B5EF4-FFF2-40B4-BE49-F238E27FC236}">
              <a16:creationId xmlns:a16="http://schemas.microsoft.com/office/drawing/2014/main" id="{6091F61A-2449-4811-9F80-A0D5DEF06096}"/>
            </a:ext>
          </a:extLst>
        </xdr:cNvPr>
        <xdr:cNvSpPr txBox="1"/>
      </xdr:nvSpPr>
      <xdr:spPr>
        <a:xfrm>
          <a:off x="6712027" y="14111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38879</xdr:rowOff>
    </xdr:from>
    <xdr:ext cx="469744" cy="259045"/>
    <xdr:sp macro="" textlink="">
      <xdr:nvSpPr>
        <xdr:cNvPr id="374" name="n_4mainValue【福祉施設】&#10;一人当たり面積">
          <a:extLst>
            <a:ext uri="{FF2B5EF4-FFF2-40B4-BE49-F238E27FC236}">
              <a16:creationId xmlns:a16="http://schemas.microsoft.com/office/drawing/2014/main" id="{40DC4403-C5B3-4948-AD92-026B85E56109}"/>
            </a:ext>
          </a:extLst>
        </xdr:cNvPr>
        <xdr:cNvSpPr txBox="1"/>
      </xdr:nvSpPr>
      <xdr:spPr>
        <a:xfrm>
          <a:off x="5937327" y="14120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EA1E81F7-484C-4521-B48B-A92FDC127CF6}"/>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4ACDFD6C-0040-4078-B92C-397D65CA31B8}"/>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1F598E52-74A0-4980-9677-8AC31F9CDC48}"/>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945AD9F5-47B5-4BD0-8AAA-C2A2F654C24F}"/>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520472F9-66E0-4B2A-8D36-2493E9F19D96}"/>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0577A6F3-8D58-498D-B8AA-BC387ECA396C}"/>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E7020F11-E359-460D-B120-B31BE20FBB00}"/>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24311CCC-AD97-4AB9-9B30-2E2C39337031}"/>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3" name="テキスト ボックス 382">
          <a:extLst>
            <a:ext uri="{FF2B5EF4-FFF2-40B4-BE49-F238E27FC236}">
              <a16:creationId xmlns:a16="http://schemas.microsoft.com/office/drawing/2014/main" id="{D7E646FC-08E2-46AC-98C7-B89947A53CE4}"/>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a:extLst>
            <a:ext uri="{FF2B5EF4-FFF2-40B4-BE49-F238E27FC236}">
              <a16:creationId xmlns:a16="http://schemas.microsoft.com/office/drawing/2014/main" id="{CE09EE4E-B256-4F9C-89A6-9D458ADBB256}"/>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5" name="テキスト ボックス 384">
          <a:extLst>
            <a:ext uri="{FF2B5EF4-FFF2-40B4-BE49-F238E27FC236}">
              <a16:creationId xmlns:a16="http://schemas.microsoft.com/office/drawing/2014/main" id="{FDC7FDB0-41AD-42F0-92E6-C804594BF40E}"/>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6" name="直線コネクタ 385">
          <a:extLst>
            <a:ext uri="{FF2B5EF4-FFF2-40B4-BE49-F238E27FC236}">
              <a16:creationId xmlns:a16="http://schemas.microsoft.com/office/drawing/2014/main" id="{B9BA7739-B678-463B-B214-A84AFD78C7B5}"/>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7" name="テキスト ボックス 386">
          <a:extLst>
            <a:ext uri="{FF2B5EF4-FFF2-40B4-BE49-F238E27FC236}">
              <a16:creationId xmlns:a16="http://schemas.microsoft.com/office/drawing/2014/main" id="{277A90AB-CA7E-4B46-9441-DE4AC3272767}"/>
            </a:ext>
          </a:extLst>
        </xdr:cNvPr>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8" name="直線コネクタ 387">
          <a:extLst>
            <a:ext uri="{FF2B5EF4-FFF2-40B4-BE49-F238E27FC236}">
              <a16:creationId xmlns:a16="http://schemas.microsoft.com/office/drawing/2014/main" id="{292A5604-B27A-4C27-A2AC-C2B5ED407425}"/>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9" name="テキスト ボックス 388">
          <a:extLst>
            <a:ext uri="{FF2B5EF4-FFF2-40B4-BE49-F238E27FC236}">
              <a16:creationId xmlns:a16="http://schemas.microsoft.com/office/drawing/2014/main" id="{B2C07C46-3A38-4742-AAD3-6366474DC111}"/>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0" name="直線コネクタ 389">
          <a:extLst>
            <a:ext uri="{FF2B5EF4-FFF2-40B4-BE49-F238E27FC236}">
              <a16:creationId xmlns:a16="http://schemas.microsoft.com/office/drawing/2014/main" id="{A221FF55-F4C6-4615-B7DF-66EED7DFEE83}"/>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1" name="テキスト ボックス 390">
          <a:extLst>
            <a:ext uri="{FF2B5EF4-FFF2-40B4-BE49-F238E27FC236}">
              <a16:creationId xmlns:a16="http://schemas.microsoft.com/office/drawing/2014/main" id="{A38D77F8-7DB5-444A-B97B-E074B7A95742}"/>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2" name="直線コネクタ 391">
          <a:extLst>
            <a:ext uri="{FF2B5EF4-FFF2-40B4-BE49-F238E27FC236}">
              <a16:creationId xmlns:a16="http://schemas.microsoft.com/office/drawing/2014/main" id="{F534FE48-3F67-4914-9B0B-5938C76A330A}"/>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3" name="テキスト ボックス 392">
          <a:extLst>
            <a:ext uri="{FF2B5EF4-FFF2-40B4-BE49-F238E27FC236}">
              <a16:creationId xmlns:a16="http://schemas.microsoft.com/office/drawing/2014/main" id="{39E162B0-6B26-4AB0-BCD2-3356AE0A36ED}"/>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4" name="直線コネクタ 393">
          <a:extLst>
            <a:ext uri="{FF2B5EF4-FFF2-40B4-BE49-F238E27FC236}">
              <a16:creationId xmlns:a16="http://schemas.microsoft.com/office/drawing/2014/main" id="{CF1221C9-EB52-44C4-9EFA-EFA9006846E4}"/>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5" name="テキスト ボックス 394">
          <a:extLst>
            <a:ext uri="{FF2B5EF4-FFF2-40B4-BE49-F238E27FC236}">
              <a16:creationId xmlns:a16="http://schemas.microsoft.com/office/drawing/2014/main" id="{7A6B6564-26B6-4509-A725-96EA40DD14E8}"/>
            </a:ext>
          </a:extLst>
        </xdr:cNvPr>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6" name="直線コネクタ 395">
          <a:extLst>
            <a:ext uri="{FF2B5EF4-FFF2-40B4-BE49-F238E27FC236}">
              <a16:creationId xmlns:a16="http://schemas.microsoft.com/office/drawing/2014/main" id="{0B407426-F9C2-4CE7-87F2-BF704C183CD7}"/>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7" name="テキスト ボックス 396">
          <a:extLst>
            <a:ext uri="{FF2B5EF4-FFF2-40B4-BE49-F238E27FC236}">
              <a16:creationId xmlns:a16="http://schemas.microsoft.com/office/drawing/2014/main" id="{1E2115FF-6A05-4DB0-9A7C-823874BEC080}"/>
            </a:ext>
          </a:extLst>
        </xdr:cNvPr>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8" name="【市民会館】&#10;有形固定資産減価償却率グラフ枠">
          <a:extLst>
            <a:ext uri="{FF2B5EF4-FFF2-40B4-BE49-F238E27FC236}">
              <a16:creationId xmlns:a16="http://schemas.microsoft.com/office/drawing/2014/main" id="{9352935F-5748-446F-A910-903BAC175941}"/>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57150</xdr:rowOff>
    </xdr:from>
    <xdr:to>
      <xdr:col>24</xdr:col>
      <xdr:colOff>62865</xdr:colOff>
      <xdr:row>108</xdr:row>
      <xdr:rowOff>5714</xdr:rowOff>
    </xdr:to>
    <xdr:cxnSp macro="">
      <xdr:nvCxnSpPr>
        <xdr:cNvPr id="399" name="直線コネクタ 398">
          <a:extLst>
            <a:ext uri="{FF2B5EF4-FFF2-40B4-BE49-F238E27FC236}">
              <a16:creationId xmlns:a16="http://schemas.microsoft.com/office/drawing/2014/main" id="{FC2573B6-08AE-4822-9E78-C44ACA99A4CB}"/>
            </a:ext>
          </a:extLst>
        </xdr:cNvPr>
        <xdr:cNvCxnSpPr/>
      </xdr:nvCxnSpPr>
      <xdr:spPr>
        <a:xfrm flipV="1">
          <a:off x="4086225" y="16653510"/>
          <a:ext cx="0" cy="1457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9541</xdr:rowOff>
    </xdr:from>
    <xdr:ext cx="405111" cy="259045"/>
    <xdr:sp macro="" textlink="">
      <xdr:nvSpPr>
        <xdr:cNvPr id="400" name="【市民会館】&#10;有形固定資産減価償却率最小値テキスト">
          <a:extLst>
            <a:ext uri="{FF2B5EF4-FFF2-40B4-BE49-F238E27FC236}">
              <a16:creationId xmlns:a16="http://schemas.microsoft.com/office/drawing/2014/main" id="{06472C0F-CB31-4F30-998E-D99D858010A6}"/>
            </a:ext>
          </a:extLst>
        </xdr:cNvPr>
        <xdr:cNvSpPr txBox="1"/>
      </xdr:nvSpPr>
      <xdr:spPr>
        <a:xfrm>
          <a:off x="4124960" y="18114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5714</xdr:rowOff>
    </xdr:from>
    <xdr:to>
      <xdr:col>24</xdr:col>
      <xdr:colOff>152400</xdr:colOff>
      <xdr:row>108</xdr:row>
      <xdr:rowOff>5714</xdr:rowOff>
    </xdr:to>
    <xdr:cxnSp macro="">
      <xdr:nvCxnSpPr>
        <xdr:cNvPr id="401" name="直線コネクタ 400">
          <a:extLst>
            <a:ext uri="{FF2B5EF4-FFF2-40B4-BE49-F238E27FC236}">
              <a16:creationId xmlns:a16="http://schemas.microsoft.com/office/drawing/2014/main" id="{52FA63DD-FF1D-49CD-BD9C-391291B421D5}"/>
            </a:ext>
          </a:extLst>
        </xdr:cNvPr>
        <xdr:cNvCxnSpPr/>
      </xdr:nvCxnSpPr>
      <xdr:spPr>
        <a:xfrm>
          <a:off x="4020820" y="181108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3827</xdr:rowOff>
    </xdr:from>
    <xdr:ext cx="405111" cy="259045"/>
    <xdr:sp macro="" textlink="">
      <xdr:nvSpPr>
        <xdr:cNvPr id="402" name="【市民会館】&#10;有形固定資産減価償却率最大値テキスト">
          <a:extLst>
            <a:ext uri="{FF2B5EF4-FFF2-40B4-BE49-F238E27FC236}">
              <a16:creationId xmlns:a16="http://schemas.microsoft.com/office/drawing/2014/main" id="{82877697-1DC9-47F1-8615-5DC772D01D06}"/>
            </a:ext>
          </a:extLst>
        </xdr:cNvPr>
        <xdr:cNvSpPr txBox="1"/>
      </xdr:nvSpPr>
      <xdr:spPr>
        <a:xfrm>
          <a:off x="4124960" y="16432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57150</xdr:rowOff>
    </xdr:from>
    <xdr:to>
      <xdr:col>24</xdr:col>
      <xdr:colOff>152400</xdr:colOff>
      <xdr:row>99</xdr:row>
      <xdr:rowOff>57150</xdr:rowOff>
    </xdr:to>
    <xdr:cxnSp macro="">
      <xdr:nvCxnSpPr>
        <xdr:cNvPr id="403" name="直線コネクタ 402">
          <a:extLst>
            <a:ext uri="{FF2B5EF4-FFF2-40B4-BE49-F238E27FC236}">
              <a16:creationId xmlns:a16="http://schemas.microsoft.com/office/drawing/2014/main" id="{5209DB46-6C52-41D7-B66B-EA6D114A7366}"/>
            </a:ext>
          </a:extLst>
        </xdr:cNvPr>
        <xdr:cNvCxnSpPr/>
      </xdr:nvCxnSpPr>
      <xdr:spPr>
        <a:xfrm>
          <a:off x="4020820" y="166535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63516</xdr:rowOff>
    </xdr:from>
    <xdr:ext cx="405111" cy="259045"/>
    <xdr:sp macro="" textlink="">
      <xdr:nvSpPr>
        <xdr:cNvPr id="404" name="【市民会館】&#10;有形固定資産減価償却率平均値テキスト">
          <a:extLst>
            <a:ext uri="{FF2B5EF4-FFF2-40B4-BE49-F238E27FC236}">
              <a16:creationId xmlns:a16="http://schemas.microsoft.com/office/drawing/2014/main" id="{FD7D45CB-3A28-42A6-8C98-9D2B923DCC8D}"/>
            </a:ext>
          </a:extLst>
        </xdr:cNvPr>
        <xdr:cNvSpPr txBox="1"/>
      </xdr:nvSpPr>
      <xdr:spPr>
        <a:xfrm>
          <a:off x="4124960" y="171627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40639</xdr:rowOff>
    </xdr:from>
    <xdr:to>
      <xdr:col>24</xdr:col>
      <xdr:colOff>114300</xdr:colOff>
      <xdr:row>103</xdr:row>
      <xdr:rowOff>142239</xdr:rowOff>
    </xdr:to>
    <xdr:sp macro="" textlink="">
      <xdr:nvSpPr>
        <xdr:cNvPr id="405" name="フローチャート: 判断 404">
          <a:extLst>
            <a:ext uri="{FF2B5EF4-FFF2-40B4-BE49-F238E27FC236}">
              <a16:creationId xmlns:a16="http://schemas.microsoft.com/office/drawing/2014/main" id="{FA88B1FF-BD18-4FDF-9967-2BA1883F0C2F}"/>
            </a:ext>
          </a:extLst>
        </xdr:cNvPr>
        <xdr:cNvSpPr/>
      </xdr:nvSpPr>
      <xdr:spPr>
        <a:xfrm>
          <a:off x="4036060" y="17307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147320</xdr:rowOff>
    </xdr:from>
    <xdr:to>
      <xdr:col>20</xdr:col>
      <xdr:colOff>38100</xdr:colOff>
      <xdr:row>104</xdr:row>
      <xdr:rowOff>77470</xdr:rowOff>
    </xdr:to>
    <xdr:sp macro="" textlink="">
      <xdr:nvSpPr>
        <xdr:cNvPr id="406" name="フローチャート: 判断 405">
          <a:extLst>
            <a:ext uri="{FF2B5EF4-FFF2-40B4-BE49-F238E27FC236}">
              <a16:creationId xmlns:a16="http://schemas.microsoft.com/office/drawing/2014/main" id="{42FD41B0-EF75-40E0-9EA6-3D50D5F5E967}"/>
            </a:ext>
          </a:extLst>
        </xdr:cNvPr>
        <xdr:cNvSpPr/>
      </xdr:nvSpPr>
      <xdr:spPr>
        <a:xfrm>
          <a:off x="3312160" y="174142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109220</xdr:rowOff>
    </xdr:from>
    <xdr:to>
      <xdr:col>15</xdr:col>
      <xdr:colOff>101600</xdr:colOff>
      <xdr:row>104</xdr:row>
      <xdr:rowOff>39370</xdr:rowOff>
    </xdr:to>
    <xdr:sp macro="" textlink="">
      <xdr:nvSpPr>
        <xdr:cNvPr id="407" name="フローチャート: 判断 406">
          <a:extLst>
            <a:ext uri="{FF2B5EF4-FFF2-40B4-BE49-F238E27FC236}">
              <a16:creationId xmlns:a16="http://schemas.microsoft.com/office/drawing/2014/main" id="{68515BFD-F80A-4DEF-8449-1C14F53F2819}"/>
            </a:ext>
          </a:extLst>
        </xdr:cNvPr>
        <xdr:cNvSpPr/>
      </xdr:nvSpPr>
      <xdr:spPr>
        <a:xfrm>
          <a:off x="2514600" y="173761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71120</xdr:rowOff>
    </xdr:from>
    <xdr:to>
      <xdr:col>10</xdr:col>
      <xdr:colOff>165100</xdr:colOff>
      <xdr:row>104</xdr:row>
      <xdr:rowOff>1270</xdr:rowOff>
    </xdr:to>
    <xdr:sp macro="" textlink="">
      <xdr:nvSpPr>
        <xdr:cNvPr id="408" name="フローチャート: 判断 407">
          <a:extLst>
            <a:ext uri="{FF2B5EF4-FFF2-40B4-BE49-F238E27FC236}">
              <a16:creationId xmlns:a16="http://schemas.microsoft.com/office/drawing/2014/main" id="{D663E422-AB41-4FA5-A145-63A13B69EF25}"/>
            </a:ext>
          </a:extLst>
        </xdr:cNvPr>
        <xdr:cNvSpPr/>
      </xdr:nvSpPr>
      <xdr:spPr>
        <a:xfrm>
          <a:off x="1739900" y="173380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44450</xdr:rowOff>
    </xdr:from>
    <xdr:to>
      <xdr:col>6</xdr:col>
      <xdr:colOff>38100</xdr:colOff>
      <xdr:row>103</xdr:row>
      <xdr:rowOff>146050</xdr:rowOff>
    </xdr:to>
    <xdr:sp macro="" textlink="">
      <xdr:nvSpPr>
        <xdr:cNvPr id="409" name="フローチャート: 判断 408">
          <a:extLst>
            <a:ext uri="{FF2B5EF4-FFF2-40B4-BE49-F238E27FC236}">
              <a16:creationId xmlns:a16="http://schemas.microsoft.com/office/drawing/2014/main" id="{5CC3B6CD-9892-4186-AD79-6EA1D7A15ED6}"/>
            </a:ext>
          </a:extLst>
        </xdr:cNvPr>
        <xdr:cNvSpPr/>
      </xdr:nvSpPr>
      <xdr:spPr>
        <a:xfrm>
          <a:off x="965200" y="173113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C46C6F6C-C974-4B0D-AFBA-16F625E20F47}"/>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12BAB6DE-A242-4540-8C1F-83F914AA9386}"/>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6D9C2574-CCF6-4494-AD3F-CAABD30E961B}"/>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9240E8C5-5A7D-4100-932B-E9A04103809D}"/>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1153106E-6DCC-45C8-AD6C-D274BEC13D07}"/>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120650</xdr:rowOff>
    </xdr:from>
    <xdr:to>
      <xdr:col>24</xdr:col>
      <xdr:colOff>114300</xdr:colOff>
      <xdr:row>105</xdr:row>
      <xdr:rowOff>50800</xdr:rowOff>
    </xdr:to>
    <xdr:sp macro="" textlink="">
      <xdr:nvSpPr>
        <xdr:cNvPr id="415" name="楕円 414">
          <a:extLst>
            <a:ext uri="{FF2B5EF4-FFF2-40B4-BE49-F238E27FC236}">
              <a16:creationId xmlns:a16="http://schemas.microsoft.com/office/drawing/2014/main" id="{1596F762-E651-4235-BAAE-088A8F144ABD}"/>
            </a:ext>
          </a:extLst>
        </xdr:cNvPr>
        <xdr:cNvSpPr/>
      </xdr:nvSpPr>
      <xdr:spPr>
        <a:xfrm>
          <a:off x="4036060" y="175552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99077</xdr:rowOff>
    </xdr:from>
    <xdr:ext cx="405111" cy="259045"/>
    <xdr:sp macro="" textlink="">
      <xdr:nvSpPr>
        <xdr:cNvPr id="416" name="【市民会館】&#10;有形固定資産減価償却率該当値テキスト">
          <a:extLst>
            <a:ext uri="{FF2B5EF4-FFF2-40B4-BE49-F238E27FC236}">
              <a16:creationId xmlns:a16="http://schemas.microsoft.com/office/drawing/2014/main" id="{A752919A-77AA-4E64-8865-439978ADDA87}"/>
            </a:ext>
          </a:extLst>
        </xdr:cNvPr>
        <xdr:cNvSpPr txBox="1"/>
      </xdr:nvSpPr>
      <xdr:spPr>
        <a:xfrm>
          <a:off x="4124960" y="17533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88264</xdr:rowOff>
    </xdr:from>
    <xdr:to>
      <xdr:col>20</xdr:col>
      <xdr:colOff>38100</xdr:colOff>
      <xdr:row>105</xdr:row>
      <xdr:rowOff>18414</xdr:rowOff>
    </xdr:to>
    <xdr:sp macro="" textlink="">
      <xdr:nvSpPr>
        <xdr:cNvPr id="417" name="楕円 416">
          <a:extLst>
            <a:ext uri="{FF2B5EF4-FFF2-40B4-BE49-F238E27FC236}">
              <a16:creationId xmlns:a16="http://schemas.microsoft.com/office/drawing/2014/main" id="{73D9504E-E8C1-4E26-90EA-2D1866B79E30}"/>
            </a:ext>
          </a:extLst>
        </xdr:cNvPr>
        <xdr:cNvSpPr/>
      </xdr:nvSpPr>
      <xdr:spPr>
        <a:xfrm>
          <a:off x="3312160" y="1752282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139064</xdr:rowOff>
    </xdr:from>
    <xdr:to>
      <xdr:col>24</xdr:col>
      <xdr:colOff>63500</xdr:colOff>
      <xdr:row>105</xdr:row>
      <xdr:rowOff>0</xdr:rowOff>
    </xdr:to>
    <xdr:cxnSp macro="">
      <xdr:nvCxnSpPr>
        <xdr:cNvPr id="418" name="直線コネクタ 417">
          <a:extLst>
            <a:ext uri="{FF2B5EF4-FFF2-40B4-BE49-F238E27FC236}">
              <a16:creationId xmlns:a16="http://schemas.microsoft.com/office/drawing/2014/main" id="{B648F4E2-6145-4A06-ACE2-EC738033FC6F}"/>
            </a:ext>
          </a:extLst>
        </xdr:cNvPr>
        <xdr:cNvCxnSpPr/>
      </xdr:nvCxnSpPr>
      <xdr:spPr>
        <a:xfrm>
          <a:off x="3355340" y="17573624"/>
          <a:ext cx="731520" cy="28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44450</xdr:rowOff>
    </xdr:from>
    <xdr:to>
      <xdr:col>15</xdr:col>
      <xdr:colOff>101600</xdr:colOff>
      <xdr:row>104</xdr:row>
      <xdr:rowOff>146050</xdr:rowOff>
    </xdr:to>
    <xdr:sp macro="" textlink="">
      <xdr:nvSpPr>
        <xdr:cNvPr id="419" name="楕円 418">
          <a:extLst>
            <a:ext uri="{FF2B5EF4-FFF2-40B4-BE49-F238E27FC236}">
              <a16:creationId xmlns:a16="http://schemas.microsoft.com/office/drawing/2014/main" id="{56397452-9D07-4ACF-B3B8-02C8A3760A3C}"/>
            </a:ext>
          </a:extLst>
        </xdr:cNvPr>
        <xdr:cNvSpPr/>
      </xdr:nvSpPr>
      <xdr:spPr>
        <a:xfrm>
          <a:off x="2514600" y="17479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95250</xdr:rowOff>
    </xdr:from>
    <xdr:to>
      <xdr:col>19</xdr:col>
      <xdr:colOff>177800</xdr:colOff>
      <xdr:row>104</xdr:row>
      <xdr:rowOff>139064</xdr:rowOff>
    </xdr:to>
    <xdr:cxnSp macro="">
      <xdr:nvCxnSpPr>
        <xdr:cNvPr id="420" name="直線コネクタ 419">
          <a:extLst>
            <a:ext uri="{FF2B5EF4-FFF2-40B4-BE49-F238E27FC236}">
              <a16:creationId xmlns:a16="http://schemas.microsoft.com/office/drawing/2014/main" id="{924CB9EB-6CFE-4236-A173-33A6A6C174B2}"/>
            </a:ext>
          </a:extLst>
        </xdr:cNvPr>
        <xdr:cNvCxnSpPr/>
      </xdr:nvCxnSpPr>
      <xdr:spPr>
        <a:xfrm>
          <a:off x="2565400" y="17529810"/>
          <a:ext cx="78994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636</xdr:rowOff>
    </xdr:from>
    <xdr:to>
      <xdr:col>10</xdr:col>
      <xdr:colOff>165100</xdr:colOff>
      <xdr:row>104</xdr:row>
      <xdr:rowOff>102236</xdr:rowOff>
    </xdr:to>
    <xdr:sp macro="" textlink="">
      <xdr:nvSpPr>
        <xdr:cNvPr id="421" name="楕円 420">
          <a:extLst>
            <a:ext uri="{FF2B5EF4-FFF2-40B4-BE49-F238E27FC236}">
              <a16:creationId xmlns:a16="http://schemas.microsoft.com/office/drawing/2014/main" id="{2673211F-0519-4CDB-A844-65148229BB98}"/>
            </a:ext>
          </a:extLst>
        </xdr:cNvPr>
        <xdr:cNvSpPr/>
      </xdr:nvSpPr>
      <xdr:spPr>
        <a:xfrm>
          <a:off x="1739900" y="17435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51436</xdr:rowOff>
    </xdr:from>
    <xdr:to>
      <xdr:col>15</xdr:col>
      <xdr:colOff>50800</xdr:colOff>
      <xdr:row>104</xdr:row>
      <xdr:rowOff>95250</xdr:rowOff>
    </xdr:to>
    <xdr:cxnSp macro="">
      <xdr:nvCxnSpPr>
        <xdr:cNvPr id="422" name="直線コネクタ 421">
          <a:extLst>
            <a:ext uri="{FF2B5EF4-FFF2-40B4-BE49-F238E27FC236}">
              <a16:creationId xmlns:a16="http://schemas.microsoft.com/office/drawing/2014/main" id="{7B2A7215-B9B8-499C-BD8D-1AC7B78A9B79}"/>
            </a:ext>
          </a:extLst>
        </xdr:cNvPr>
        <xdr:cNvCxnSpPr/>
      </xdr:nvCxnSpPr>
      <xdr:spPr>
        <a:xfrm>
          <a:off x="1790700" y="17485996"/>
          <a:ext cx="7747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128270</xdr:rowOff>
    </xdr:from>
    <xdr:to>
      <xdr:col>6</xdr:col>
      <xdr:colOff>38100</xdr:colOff>
      <xdr:row>104</xdr:row>
      <xdr:rowOff>58420</xdr:rowOff>
    </xdr:to>
    <xdr:sp macro="" textlink="">
      <xdr:nvSpPr>
        <xdr:cNvPr id="423" name="楕円 422">
          <a:extLst>
            <a:ext uri="{FF2B5EF4-FFF2-40B4-BE49-F238E27FC236}">
              <a16:creationId xmlns:a16="http://schemas.microsoft.com/office/drawing/2014/main" id="{DF59A932-95F7-4DC0-B09E-F05792F0E02B}"/>
            </a:ext>
          </a:extLst>
        </xdr:cNvPr>
        <xdr:cNvSpPr/>
      </xdr:nvSpPr>
      <xdr:spPr>
        <a:xfrm>
          <a:off x="965200" y="173951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7620</xdr:rowOff>
    </xdr:from>
    <xdr:to>
      <xdr:col>10</xdr:col>
      <xdr:colOff>114300</xdr:colOff>
      <xdr:row>104</xdr:row>
      <xdr:rowOff>51436</xdr:rowOff>
    </xdr:to>
    <xdr:cxnSp macro="">
      <xdr:nvCxnSpPr>
        <xdr:cNvPr id="424" name="直線コネクタ 423">
          <a:extLst>
            <a:ext uri="{FF2B5EF4-FFF2-40B4-BE49-F238E27FC236}">
              <a16:creationId xmlns:a16="http://schemas.microsoft.com/office/drawing/2014/main" id="{79C083FA-F103-4056-9B19-2E30E0C35EFE}"/>
            </a:ext>
          </a:extLst>
        </xdr:cNvPr>
        <xdr:cNvCxnSpPr/>
      </xdr:nvCxnSpPr>
      <xdr:spPr>
        <a:xfrm>
          <a:off x="1008380" y="17442180"/>
          <a:ext cx="78232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93997</xdr:rowOff>
    </xdr:from>
    <xdr:ext cx="405111" cy="259045"/>
    <xdr:sp macro="" textlink="">
      <xdr:nvSpPr>
        <xdr:cNvPr id="425" name="n_1aveValue【市民会館】&#10;有形固定資産減価償却率">
          <a:extLst>
            <a:ext uri="{FF2B5EF4-FFF2-40B4-BE49-F238E27FC236}">
              <a16:creationId xmlns:a16="http://schemas.microsoft.com/office/drawing/2014/main" id="{DB906A1F-9AE0-4EFF-8B29-76087AF92124}"/>
            </a:ext>
          </a:extLst>
        </xdr:cNvPr>
        <xdr:cNvSpPr txBox="1"/>
      </xdr:nvSpPr>
      <xdr:spPr>
        <a:xfrm>
          <a:off x="3170564" y="1719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55897</xdr:rowOff>
    </xdr:from>
    <xdr:ext cx="405111" cy="259045"/>
    <xdr:sp macro="" textlink="">
      <xdr:nvSpPr>
        <xdr:cNvPr id="426" name="n_2aveValue【市民会館】&#10;有形固定資産減価償却率">
          <a:extLst>
            <a:ext uri="{FF2B5EF4-FFF2-40B4-BE49-F238E27FC236}">
              <a16:creationId xmlns:a16="http://schemas.microsoft.com/office/drawing/2014/main" id="{B480FC90-797A-4B20-9C0B-4B8B42A65D6A}"/>
            </a:ext>
          </a:extLst>
        </xdr:cNvPr>
        <xdr:cNvSpPr txBox="1"/>
      </xdr:nvSpPr>
      <xdr:spPr>
        <a:xfrm>
          <a:off x="2385704" y="1715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17797</xdr:rowOff>
    </xdr:from>
    <xdr:ext cx="405111" cy="259045"/>
    <xdr:sp macro="" textlink="">
      <xdr:nvSpPr>
        <xdr:cNvPr id="427" name="n_3aveValue【市民会館】&#10;有形固定資産減価償却率">
          <a:extLst>
            <a:ext uri="{FF2B5EF4-FFF2-40B4-BE49-F238E27FC236}">
              <a16:creationId xmlns:a16="http://schemas.microsoft.com/office/drawing/2014/main" id="{C8D0F394-84EC-4FE3-BCA2-90365C853E79}"/>
            </a:ext>
          </a:extLst>
        </xdr:cNvPr>
        <xdr:cNvSpPr txBox="1"/>
      </xdr:nvSpPr>
      <xdr:spPr>
        <a:xfrm>
          <a:off x="1611004" y="1711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162577</xdr:rowOff>
    </xdr:from>
    <xdr:ext cx="405111" cy="259045"/>
    <xdr:sp macro="" textlink="">
      <xdr:nvSpPr>
        <xdr:cNvPr id="428" name="n_4aveValue【市民会館】&#10;有形固定資産減価償却率">
          <a:extLst>
            <a:ext uri="{FF2B5EF4-FFF2-40B4-BE49-F238E27FC236}">
              <a16:creationId xmlns:a16="http://schemas.microsoft.com/office/drawing/2014/main" id="{626AE6B8-03AD-4EE3-AB99-025510867895}"/>
            </a:ext>
          </a:extLst>
        </xdr:cNvPr>
        <xdr:cNvSpPr txBox="1"/>
      </xdr:nvSpPr>
      <xdr:spPr>
        <a:xfrm>
          <a:off x="836304" y="17094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9541</xdr:rowOff>
    </xdr:from>
    <xdr:ext cx="405111" cy="259045"/>
    <xdr:sp macro="" textlink="">
      <xdr:nvSpPr>
        <xdr:cNvPr id="429" name="n_1mainValue【市民会館】&#10;有形固定資産減価償却率">
          <a:extLst>
            <a:ext uri="{FF2B5EF4-FFF2-40B4-BE49-F238E27FC236}">
              <a16:creationId xmlns:a16="http://schemas.microsoft.com/office/drawing/2014/main" id="{384B78A8-A843-473F-93B4-6CCC1FE28854}"/>
            </a:ext>
          </a:extLst>
        </xdr:cNvPr>
        <xdr:cNvSpPr txBox="1"/>
      </xdr:nvSpPr>
      <xdr:spPr>
        <a:xfrm>
          <a:off x="3170564" y="17611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137177</xdr:rowOff>
    </xdr:from>
    <xdr:ext cx="405111" cy="259045"/>
    <xdr:sp macro="" textlink="">
      <xdr:nvSpPr>
        <xdr:cNvPr id="430" name="n_2mainValue【市民会館】&#10;有形固定資産減価償却率">
          <a:extLst>
            <a:ext uri="{FF2B5EF4-FFF2-40B4-BE49-F238E27FC236}">
              <a16:creationId xmlns:a16="http://schemas.microsoft.com/office/drawing/2014/main" id="{C2F7A8BA-47CE-43CF-AF2C-022D5FEDC85F}"/>
            </a:ext>
          </a:extLst>
        </xdr:cNvPr>
        <xdr:cNvSpPr txBox="1"/>
      </xdr:nvSpPr>
      <xdr:spPr>
        <a:xfrm>
          <a:off x="2385704" y="17571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93363</xdr:rowOff>
    </xdr:from>
    <xdr:ext cx="405111" cy="259045"/>
    <xdr:sp macro="" textlink="">
      <xdr:nvSpPr>
        <xdr:cNvPr id="431" name="n_3mainValue【市民会館】&#10;有形固定資産減価償却率">
          <a:extLst>
            <a:ext uri="{FF2B5EF4-FFF2-40B4-BE49-F238E27FC236}">
              <a16:creationId xmlns:a16="http://schemas.microsoft.com/office/drawing/2014/main" id="{C95B370D-DBFA-406F-BAE5-DAF63FBD8F38}"/>
            </a:ext>
          </a:extLst>
        </xdr:cNvPr>
        <xdr:cNvSpPr txBox="1"/>
      </xdr:nvSpPr>
      <xdr:spPr>
        <a:xfrm>
          <a:off x="1611004" y="17527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49547</xdr:rowOff>
    </xdr:from>
    <xdr:ext cx="405111" cy="259045"/>
    <xdr:sp macro="" textlink="">
      <xdr:nvSpPr>
        <xdr:cNvPr id="432" name="n_4mainValue【市民会館】&#10;有形固定資産減価償却率">
          <a:extLst>
            <a:ext uri="{FF2B5EF4-FFF2-40B4-BE49-F238E27FC236}">
              <a16:creationId xmlns:a16="http://schemas.microsoft.com/office/drawing/2014/main" id="{B06DD9F2-1DD7-4E91-A990-2FFBBBBA7082}"/>
            </a:ext>
          </a:extLst>
        </xdr:cNvPr>
        <xdr:cNvSpPr txBox="1"/>
      </xdr:nvSpPr>
      <xdr:spPr>
        <a:xfrm>
          <a:off x="836304" y="17484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3" name="正方形/長方形 432">
          <a:extLst>
            <a:ext uri="{FF2B5EF4-FFF2-40B4-BE49-F238E27FC236}">
              <a16:creationId xmlns:a16="http://schemas.microsoft.com/office/drawing/2014/main" id="{6257E5EE-8A02-4948-AD55-162CAC6DBC79}"/>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4" name="正方形/長方形 433">
          <a:extLst>
            <a:ext uri="{FF2B5EF4-FFF2-40B4-BE49-F238E27FC236}">
              <a16:creationId xmlns:a16="http://schemas.microsoft.com/office/drawing/2014/main" id="{3DA036BF-1586-4550-BA35-912BA80EAD93}"/>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5" name="正方形/長方形 434">
          <a:extLst>
            <a:ext uri="{FF2B5EF4-FFF2-40B4-BE49-F238E27FC236}">
              <a16:creationId xmlns:a16="http://schemas.microsoft.com/office/drawing/2014/main" id="{B5DC52BE-7778-46AE-A153-5E1987C76D9A}"/>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6" name="正方形/長方形 435">
          <a:extLst>
            <a:ext uri="{FF2B5EF4-FFF2-40B4-BE49-F238E27FC236}">
              <a16:creationId xmlns:a16="http://schemas.microsoft.com/office/drawing/2014/main" id="{B6332270-5F27-4389-BD04-6D9617B487DC}"/>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7" name="正方形/長方形 436">
          <a:extLst>
            <a:ext uri="{FF2B5EF4-FFF2-40B4-BE49-F238E27FC236}">
              <a16:creationId xmlns:a16="http://schemas.microsoft.com/office/drawing/2014/main" id="{B163CFF8-F29C-41C5-B6B7-086A9E3C14CC}"/>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8" name="正方形/長方形 437">
          <a:extLst>
            <a:ext uri="{FF2B5EF4-FFF2-40B4-BE49-F238E27FC236}">
              <a16:creationId xmlns:a16="http://schemas.microsoft.com/office/drawing/2014/main" id="{12EBA3BC-37C8-43A8-86BF-4076F90FC674}"/>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9" name="正方形/長方形 438">
          <a:extLst>
            <a:ext uri="{FF2B5EF4-FFF2-40B4-BE49-F238E27FC236}">
              <a16:creationId xmlns:a16="http://schemas.microsoft.com/office/drawing/2014/main" id="{204B32C1-2E39-4CAE-AB13-AC078F118E9B}"/>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0" name="正方形/長方形 439">
          <a:extLst>
            <a:ext uri="{FF2B5EF4-FFF2-40B4-BE49-F238E27FC236}">
              <a16:creationId xmlns:a16="http://schemas.microsoft.com/office/drawing/2014/main" id="{4DD4A2EE-F008-4A4F-9F43-6E316F6E40BC}"/>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1" name="テキスト ボックス 440">
          <a:extLst>
            <a:ext uri="{FF2B5EF4-FFF2-40B4-BE49-F238E27FC236}">
              <a16:creationId xmlns:a16="http://schemas.microsoft.com/office/drawing/2014/main" id="{3FBAA526-1408-41E7-B9C9-4102BB210FB8}"/>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2" name="直線コネクタ 441">
          <a:extLst>
            <a:ext uri="{FF2B5EF4-FFF2-40B4-BE49-F238E27FC236}">
              <a16:creationId xmlns:a16="http://schemas.microsoft.com/office/drawing/2014/main" id="{1A142A5E-91C6-4777-BADA-3F543D3CB0C4}"/>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3" name="直線コネクタ 442">
          <a:extLst>
            <a:ext uri="{FF2B5EF4-FFF2-40B4-BE49-F238E27FC236}">
              <a16:creationId xmlns:a16="http://schemas.microsoft.com/office/drawing/2014/main" id="{5D08E87E-0D35-409E-A7E7-82D3B22E7C3C}"/>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4" name="テキスト ボックス 443">
          <a:extLst>
            <a:ext uri="{FF2B5EF4-FFF2-40B4-BE49-F238E27FC236}">
              <a16:creationId xmlns:a16="http://schemas.microsoft.com/office/drawing/2014/main" id="{CD537C0D-2BBF-4DC5-9449-D0C452262814}"/>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5" name="直線コネクタ 444">
          <a:extLst>
            <a:ext uri="{FF2B5EF4-FFF2-40B4-BE49-F238E27FC236}">
              <a16:creationId xmlns:a16="http://schemas.microsoft.com/office/drawing/2014/main" id="{AFAAB1D8-44C3-418F-981C-868BAADA45B3}"/>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6" name="テキスト ボックス 445">
          <a:extLst>
            <a:ext uri="{FF2B5EF4-FFF2-40B4-BE49-F238E27FC236}">
              <a16:creationId xmlns:a16="http://schemas.microsoft.com/office/drawing/2014/main" id="{186BBA2B-6BC1-4D80-ADC7-FF379BAE48A5}"/>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7" name="直線コネクタ 446">
          <a:extLst>
            <a:ext uri="{FF2B5EF4-FFF2-40B4-BE49-F238E27FC236}">
              <a16:creationId xmlns:a16="http://schemas.microsoft.com/office/drawing/2014/main" id="{E3A179EE-E5AB-460E-853A-25FCA7B7568D}"/>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8" name="テキスト ボックス 447">
          <a:extLst>
            <a:ext uri="{FF2B5EF4-FFF2-40B4-BE49-F238E27FC236}">
              <a16:creationId xmlns:a16="http://schemas.microsoft.com/office/drawing/2014/main" id="{A16AE659-197D-45A4-89E9-1658EF733BF1}"/>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9" name="直線コネクタ 448">
          <a:extLst>
            <a:ext uri="{FF2B5EF4-FFF2-40B4-BE49-F238E27FC236}">
              <a16:creationId xmlns:a16="http://schemas.microsoft.com/office/drawing/2014/main" id="{7685C423-48DE-4526-86A7-9FC2D90E8B65}"/>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0" name="テキスト ボックス 449">
          <a:extLst>
            <a:ext uri="{FF2B5EF4-FFF2-40B4-BE49-F238E27FC236}">
              <a16:creationId xmlns:a16="http://schemas.microsoft.com/office/drawing/2014/main" id="{7A972C45-F381-4362-A163-04722B1DB1F7}"/>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1" name="直線コネクタ 450">
          <a:extLst>
            <a:ext uri="{FF2B5EF4-FFF2-40B4-BE49-F238E27FC236}">
              <a16:creationId xmlns:a16="http://schemas.microsoft.com/office/drawing/2014/main" id="{5B6CF7A5-7C7C-4093-AADF-8728AE997850}"/>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2" name="テキスト ボックス 451">
          <a:extLst>
            <a:ext uri="{FF2B5EF4-FFF2-40B4-BE49-F238E27FC236}">
              <a16:creationId xmlns:a16="http://schemas.microsoft.com/office/drawing/2014/main" id="{DC0025BF-BC02-4E51-B758-9A57307EEAD8}"/>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514B10DA-738F-49C3-B7DB-2725E1A3F150}"/>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4" name="テキスト ボックス 453">
          <a:extLst>
            <a:ext uri="{FF2B5EF4-FFF2-40B4-BE49-F238E27FC236}">
              <a16:creationId xmlns:a16="http://schemas.microsoft.com/office/drawing/2014/main" id="{39F5068D-8271-4055-A49D-B9B469DA15B2}"/>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83EA1D06-11FA-49BE-8649-A964F040A237}"/>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99061</xdr:rowOff>
    </xdr:from>
    <xdr:to>
      <xdr:col>54</xdr:col>
      <xdr:colOff>189865</xdr:colOff>
      <xdr:row>108</xdr:row>
      <xdr:rowOff>99061</xdr:rowOff>
    </xdr:to>
    <xdr:cxnSp macro="">
      <xdr:nvCxnSpPr>
        <xdr:cNvPr id="456" name="直線コネクタ 455">
          <a:extLst>
            <a:ext uri="{FF2B5EF4-FFF2-40B4-BE49-F238E27FC236}">
              <a16:creationId xmlns:a16="http://schemas.microsoft.com/office/drawing/2014/main" id="{EA09A253-71EF-49FD-AE15-29690E8ED3BC}"/>
            </a:ext>
          </a:extLst>
        </xdr:cNvPr>
        <xdr:cNvCxnSpPr/>
      </xdr:nvCxnSpPr>
      <xdr:spPr>
        <a:xfrm flipV="1">
          <a:off x="9219565" y="16695421"/>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102888</xdr:rowOff>
    </xdr:from>
    <xdr:ext cx="469744" cy="259045"/>
    <xdr:sp macro="" textlink="">
      <xdr:nvSpPr>
        <xdr:cNvPr id="457" name="【市民会館】&#10;一人当たり面積最小値テキスト">
          <a:extLst>
            <a:ext uri="{FF2B5EF4-FFF2-40B4-BE49-F238E27FC236}">
              <a16:creationId xmlns:a16="http://schemas.microsoft.com/office/drawing/2014/main" id="{037D109B-DD1A-4D62-8805-BA7D597F6442}"/>
            </a:ext>
          </a:extLst>
        </xdr:cNvPr>
        <xdr:cNvSpPr txBox="1"/>
      </xdr:nvSpPr>
      <xdr:spPr>
        <a:xfrm>
          <a:off x="9258300" y="18208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99061</xdr:rowOff>
    </xdr:from>
    <xdr:to>
      <xdr:col>55</xdr:col>
      <xdr:colOff>88900</xdr:colOff>
      <xdr:row>108</xdr:row>
      <xdr:rowOff>99061</xdr:rowOff>
    </xdr:to>
    <xdr:cxnSp macro="">
      <xdr:nvCxnSpPr>
        <xdr:cNvPr id="458" name="直線コネクタ 457">
          <a:extLst>
            <a:ext uri="{FF2B5EF4-FFF2-40B4-BE49-F238E27FC236}">
              <a16:creationId xmlns:a16="http://schemas.microsoft.com/office/drawing/2014/main" id="{D46EC37E-C00A-49B8-B895-FFF011103344}"/>
            </a:ext>
          </a:extLst>
        </xdr:cNvPr>
        <xdr:cNvCxnSpPr/>
      </xdr:nvCxnSpPr>
      <xdr:spPr>
        <a:xfrm>
          <a:off x="9154160" y="182041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45738</xdr:rowOff>
    </xdr:from>
    <xdr:ext cx="469744" cy="259045"/>
    <xdr:sp macro="" textlink="">
      <xdr:nvSpPr>
        <xdr:cNvPr id="459" name="【市民会館】&#10;一人当たり面積最大値テキスト">
          <a:extLst>
            <a:ext uri="{FF2B5EF4-FFF2-40B4-BE49-F238E27FC236}">
              <a16:creationId xmlns:a16="http://schemas.microsoft.com/office/drawing/2014/main" id="{9A572F34-2DC2-424B-B7F3-C9E7B189006D}"/>
            </a:ext>
          </a:extLst>
        </xdr:cNvPr>
        <xdr:cNvSpPr txBox="1"/>
      </xdr:nvSpPr>
      <xdr:spPr>
        <a:xfrm>
          <a:off x="9258300" y="16474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99061</xdr:rowOff>
    </xdr:from>
    <xdr:to>
      <xdr:col>55</xdr:col>
      <xdr:colOff>88900</xdr:colOff>
      <xdr:row>99</xdr:row>
      <xdr:rowOff>99061</xdr:rowOff>
    </xdr:to>
    <xdr:cxnSp macro="">
      <xdr:nvCxnSpPr>
        <xdr:cNvPr id="460" name="直線コネクタ 459">
          <a:extLst>
            <a:ext uri="{FF2B5EF4-FFF2-40B4-BE49-F238E27FC236}">
              <a16:creationId xmlns:a16="http://schemas.microsoft.com/office/drawing/2014/main" id="{4C92C4BD-0A2B-47E7-808A-BB20F2D40E41}"/>
            </a:ext>
          </a:extLst>
        </xdr:cNvPr>
        <xdr:cNvCxnSpPr/>
      </xdr:nvCxnSpPr>
      <xdr:spPr>
        <a:xfrm>
          <a:off x="9154160" y="166954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166388</xdr:rowOff>
    </xdr:from>
    <xdr:ext cx="469744" cy="259045"/>
    <xdr:sp macro="" textlink="">
      <xdr:nvSpPr>
        <xdr:cNvPr id="461" name="【市民会館】&#10;一人当たり面積平均値テキスト">
          <a:extLst>
            <a:ext uri="{FF2B5EF4-FFF2-40B4-BE49-F238E27FC236}">
              <a16:creationId xmlns:a16="http://schemas.microsoft.com/office/drawing/2014/main" id="{1CA0C410-3BBE-427B-BBBF-B27044B052C6}"/>
            </a:ext>
          </a:extLst>
        </xdr:cNvPr>
        <xdr:cNvSpPr txBox="1"/>
      </xdr:nvSpPr>
      <xdr:spPr>
        <a:xfrm>
          <a:off x="9258300" y="1760094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143511</xdr:rowOff>
    </xdr:from>
    <xdr:to>
      <xdr:col>55</xdr:col>
      <xdr:colOff>50800</xdr:colOff>
      <xdr:row>106</xdr:row>
      <xdr:rowOff>73661</xdr:rowOff>
    </xdr:to>
    <xdr:sp macro="" textlink="">
      <xdr:nvSpPr>
        <xdr:cNvPr id="462" name="フローチャート: 判断 461">
          <a:extLst>
            <a:ext uri="{FF2B5EF4-FFF2-40B4-BE49-F238E27FC236}">
              <a16:creationId xmlns:a16="http://schemas.microsoft.com/office/drawing/2014/main" id="{69DAA55D-1744-4631-B23A-F69019CDDBB0}"/>
            </a:ext>
          </a:extLst>
        </xdr:cNvPr>
        <xdr:cNvSpPr/>
      </xdr:nvSpPr>
      <xdr:spPr>
        <a:xfrm>
          <a:off x="9192260" y="1774571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158750</xdr:rowOff>
    </xdr:from>
    <xdr:to>
      <xdr:col>50</xdr:col>
      <xdr:colOff>165100</xdr:colOff>
      <xdr:row>106</xdr:row>
      <xdr:rowOff>88900</xdr:rowOff>
    </xdr:to>
    <xdr:sp macro="" textlink="">
      <xdr:nvSpPr>
        <xdr:cNvPr id="463" name="フローチャート: 判断 462">
          <a:extLst>
            <a:ext uri="{FF2B5EF4-FFF2-40B4-BE49-F238E27FC236}">
              <a16:creationId xmlns:a16="http://schemas.microsoft.com/office/drawing/2014/main" id="{47CE73E1-EC74-4ECC-8FAE-DBA45DFF66C1}"/>
            </a:ext>
          </a:extLst>
        </xdr:cNvPr>
        <xdr:cNvSpPr/>
      </xdr:nvSpPr>
      <xdr:spPr>
        <a:xfrm>
          <a:off x="8445500" y="177609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162561</xdr:rowOff>
    </xdr:from>
    <xdr:to>
      <xdr:col>46</xdr:col>
      <xdr:colOff>38100</xdr:colOff>
      <xdr:row>106</xdr:row>
      <xdr:rowOff>92711</xdr:rowOff>
    </xdr:to>
    <xdr:sp macro="" textlink="">
      <xdr:nvSpPr>
        <xdr:cNvPr id="464" name="フローチャート: 判断 463">
          <a:extLst>
            <a:ext uri="{FF2B5EF4-FFF2-40B4-BE49-F238E27FC236}">
              <a16:creationId xmlns:a16="http://schemas.microsoft.com/office/drawing/2014/main" id="{E8972A57-A7E5-4E3C-AD1D-E2A74BC88F55}"/>
            </a:ext>
          </a:extLst>
        </xdr:cNvPr>
        <xdr:cNvSpPr/>
      </xdr:nvSpPr>
      <xdr:spPr>
        <a:xfrm>
          <a:off x="7670800" y="1776476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166370</xdr:rowOff>
    </xdr:from>
    <xdr:to>
      <xdr:col>41</xdr:col>
      <xdr:colOff>101600</xdr:colOff>
      <xdr:row>106</xdr:row>
      <xdr:rowOff>96520</xdr:rowOff>
    </xdr:to>
    <xdr:sp macro="" textlink="">
      <xdr:nvSpPr>
        <xdr:cNvPr id="465" name="フローチャート: 判断 464">
          <a:extLst>
            <a:ext uri="{FF2B5EF4-FFF2-40B4-BE49-F238E27FC236}">
              <a16:creationId xmlns:a16="http://schemas.microsoft.com/office/drawing/2014/main" id="{4512C67D-86B7-4ED1-9C81-2B9407903338}"/>
            </a:ext>
          </a:extLst>
        </xdr:cNvPr>
        <xdr:cNvSpPr/>
      </xdr:nvSpPr>
      <xdr:spPr>
        <a:xfrm>
          <a:off x="6873240" y="177685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67311</xdr:rowOff>
    </xdr:from>
    <xdr:to>
      <xdr:col>36</xdr:col>
      <xdr:colOff>165100</xdr:colOff>
      <xdr:row>106</xdr:row>
      <xdr:rowOff>168911</xdr:rowOff>
    </xdr:to>
    <xdr:sp macro="" textlink="">
      <xdr:nvSpPr>
        <xdr:cNvPr id="466" name="フローチャート: 判断 465">
          <a:extLst>
            <a:ext uri="{FF2B5EF4-FFF2-40B4-BE49-F238E27FC236}">
              <a16:creationId xmlns:a16="http://schemas.microsoft.com/office/drawing/2014/main" id="{8AD6992F-DC5B-418F-B151-A7AACF2D416D}"/>
            </a:ext>
          </a:extLst>
        </xdr:cNvPr>
        <xdr:cNvSpPr/>
      </xdr:nvSpPr>
      <xdr:spPr>
        <a:xfrm>
          <a:off x="6098540" y="17837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FE090AC1-998B-48AF-A5C8-94F270D5AF8E}"/>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9B712874-1B83-4B5D-AAF0-008E0B796407}"/>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894E326B-2B96-4A78-A1B0-3DAB92D1E6A8}"/>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56FA00F8-133B-4134-B98C-5C9956B8D40E}"/>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6F70CA49-0F00-44F5-A09E-D86F65911E5F}"/>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147320</xdr:rowOff>
    </xdr:from>
    <xdr:to>
      <xdr:col>55</xdr:col>
      <xdr:colOff>50800</xdr:colOff>
      <xdr:row>106</xdr:row>
      <xdr:rowOff>77470</xdr:rowOff>
    </xdr:to>
    <xdr:sp macro="" textlink="">
      <xdr:nvSpPr>
        <xdr:cNvPr id="472" name="楕円 471">
          <a:extLst>
            <a:ext uri="{FF2B5EF4-FFF2-40B4-BE49-F238E27FC236}">
              <a16:creationId xmlns:a16="http://schemas.microsoft.com/office/drawing/2014/main" id="{14033898-E6E1-4E07-B0D0-459BC0C4E803}"/>
            </a:ext>
          </a:extLst>
        </xdr:cNvPr>
        <xdr:cNvSpPr/>
      </xdr:nvSpPr>
      <xdr:spPr>
        <a:xfrm>
          <a:off x="9192260" y="177495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125747</xdr:rowOff>
    </xdr:from>
    <xdr:ext cx="469744" cy="259045"/>
    <xdr:sp macro="" textlink="">
      <xdr:nvSpPr>
        <xdr:cNvPr id="473" name="【市民会館】&#10;一人当たり面積該当値テキスト">
          <a:extLst>
            <a:ext uri="{FF2B5EF4-FFF2-40B4-BE49-F238E27FC236}">
              <a16:creationId xmlns:a16="http://schemas.microsoft.com/office/drawing/2014/main" id="{1C0B0FF6-0564-42A9-AE15-7DAF298B080D}"/>
            </a:ext>
          </a:extLst>
        </xdr:cNvPr>
        <xdr:cNvSpPr txBox="1"/>
      </xdr:nvSpPr>
      <xdr:spPr>
        <a:xfrm>
          <a:off x="9258300" y="17727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151130</xdr:rowOff>
    </xdr:from>
    <xdr:to>
      <xdr:col>50</xdr:col>
      <xdr:colOff>165100</xdr:colOff>
      <xdr:row>106</xdr:row>
      <xdr:rowOff>81280</xdr:rowOff>
    </xdr:to>
    <xdr:sp macro="" textlink="">
      <xdr:nvSpPr>
        <xdr:cNvPr id="474" name="楕円 473">
          <a:extLst>
            <a:ext uri="{FF2B5EF4-FFF2-40B4-BE49-F238E27FC236}">
              <a16:creationId xmlns:a16="http://schemas.microsoft.com/office/drawing/2014/main" id="{A735C0DC-28B3-467F-9C8C-33731230B9FB}"/>
            </a:ext>
          </a:extLst>
        </xdr:cNvPr>
        <xdr:cNvSpPr/>
      </xdr:nvSpPr>
      <xdr:spPr>
        <a:xfrm>
          <a:off x="8445500" y="177533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26670</xdr:rowOff>
    </xdr:from>
    <xdr:to>
      <xdr:col>55</xdr:col>
      <xdr:colOff>0</xdr:colOff>
      <xdr:row>106</xdr:row>
      <xdr:rowOff>30480</xdr:rowOff>
    </xdr:to>
    <xdr:cxnSp macro="">
      <xdr:nvCxnSpPr>
        <xdr:cNvPr id="475" name="直線コネクタ 474">
          <a:extLst>
            <a:ext uri="{FF2B5EF4-FFF2-40B4-BE49-F238E27FC236}">
              <a16:creationId xmlns:a16="http://schemas.microsoft.com/office/drawing/2014/main" id="{48F123F8-02EC-4F2F-AC3D-D2E283E90EAF}"/>
            </a:ext>
          </a:extLst>
        </xdr:cNvPr>
        <xdr:cNvCxnSpPr/>
      </xdr:nvCxnSpPr>
      <xdr:spPr>
        <a:xfrm flipV="1">
          <a:off x="8496300" y="17796510"/>
          <a:ext cx="7239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154939</xdr:rowOff>
    </xdr:from>
    <xdr:to>
      <xdr:col>46</xdr:col>
      <xdr:colOff>38100</xdr:colOff>
      <xdr:row>106</xdr:row>
      <xdr:rowOff>85089</xdr:rowOff>
    </xdr:to>
    <xdr:sp macro="" textlink="">
      <xdr:nvSpPr>
        <xdr:cNvPr id="476" name="楕円 475">
          <a:extLst>
            <a:ext uri="{FF2B5EF4-FFF2-40B4-BE49-F238E27FC236}">
              <a16:creationId xmlns:a16="http://schemas.microsoft.com/office/drawing/2014/main" id="{BF9D1F5E-CCC5-4320-B138-DF28CA1B198D}"/>
            </a:ext>
          </a:extLst>
        </xdr:cNvPr>
        <xdr:cNvSpPr/>
      </xdr:nvSpPr>
      <xdr:spPr>
        <a:xfrm>
          <a:off x="7670800" y="1775713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30480</xdr:rowOff>
    </xdr:from>
    <xdr:to>
      <xdr:col>50</xdr:col>
      <xdr:colOff>114300</xdr:colOff>
      <xdr:row>106</xdr:row>
      <xdr:rowOff>34289</xdr:rowOff>
    </xdr:to>
    <xdr:cxnSp macro="">
      <xdr:nvCxnSpPr>
        <xdr:cNvPr id="477" name="直線コネクタ 476">
          <a:extLst>
            <a:ext uri="{FF2B5EF4-FFF2-40B4-BE49-F238E27FC236}">
              <a16:creationId xmlns:a16="http://schemas.microsoft.com/office/drawing/2014/main" id="{541294FD-1D03-40F7-A0BA-C07205682BB3}"/>
            </a:ext>
          </a:extLst>
        </xdr:cNvPr>
        <xdr:cNvCxnSpPr/>
      </xdr:nvCxnSpPr>
      <xdr:spPr>
        <a:xfrm flipV="1">
          <a:off x="7713980" y="17800320"/>
          <a:ext cx="78232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162561</xdr:rowOff>
    </xdr:from>
    <xdr:to>
      <xdr:col>41</xdr:col>
      <xdr:colOff>101600</xdr:colOff>
      <xdr:row>106</xdr:row>
      <xdr:rowOff>92711</xdr:rowOff>
    </xdr:to>
    <xdr:sp macro="" textlink="">
      <xdr:nvSpPr>
        <xdr:cNvPr id="478" name="楕円 477">
          <a:extLst>
            <a:ext uri="{FF2B5EF4-FFF2-40B4-BE49-F238E27FC236}">
              <a16:creationId xmlns:a16="http://schemas.microsoft.com/office/drawing/2014/main" id="{D56AFA88-3969-4EDE-9FEE-7C0A34154981}"/>
            </a:ext>
          </a:extLst>
        </xdr:cNvPr>
        <xdr:cNvSpPr/>
      </xdr:nvSpPr>
      <xdr:spPr>
        <a:xfrm>
          <a:off x="6873240" y="1776476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34289</xdr:rowOff>
    </xdr:from>
    <xdr:to>
      <xdr:col>45</xdr:col>
      <xdr:colOff>177800</xdr:colOff>
      <xdr:row>106</xdr:row>
      <xdr:rowOff>41911</xdr:rowOff>
    </xdr:to>
    <xdr:cxnSp macro="">
      <xdr:nvCxnSpPr>
        <xdr:cNvPr id="479" name="直線コネクタ 478">
          <a:extLst>
            <a:ext uri="{FF2B5EF4-FFF2-40B4-BE49-F238E27FC236}">
              <a16:creationId xmlns:a16="http://schemas.microsoft.com/office/drawing/2014/main" id="{B9D3E284-DE6D-4C84-9289-9127A2526FA5}"/>
            </a:ext>
          </a:extLst>
        </xdr:cNvPr>
        <xdr:cNvCxnSpPr/>
      </xdr:nvCxnSpPr>
      <xdr:spPr>
        <a:xfrm flipV="1">
          <a:off x="6924040" y="17804129"/>
          <a:ext cx="78994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166370</xdr:rowOff>
    </xdr:from>
    <xdr:to>
      <xdr:col>36</xdr:col>
      <xdr:colOff>165100</xdr:colOff>
      <xdr:row>106</xdr:row>
      <xdr:rowOff>96520</xdr:rowOff>
    </xdr:to>
    <xdr:sp macro="" textlink="">
      <xdr:nvSpPr>
        <xdr:cNvPr id="480" name="楕円 479">
          <a:extLst>
            <a:ext uri="{FF2B5EF4-FFF2-40B4-BE49-F238E27FC236}">
              <a16:creationId xmlns:a16="http://schemas.microsoft.com/office/drawing/2014/main" id="{FEFB4394-A974-4451-8920-7458CD030B7D}"/>
            </a:ext>
          </a:extLst>
        </xdr:cNvPr>
        <xdr:cNvSpPr/>
      </xdr:nvSpPr>
      <xdr:spPr>
        <a:xfrm>
          <a:off x="6098540" y="177685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41911</xdr:rowOff>
    </xdr:from>
    <xdr:to>
      <xdr:col>41</xdr:col>
      <xdr:colOff>50800</xdr:colOff>
      <xdr:row>106</xdr:row>
      <xdr:rowOff>45720</xdr:rowOff>
    </xdr:to>
    <xdr:cxnSp macro="">
      <xdr:nvCxnSpPr>
        <xdr:cNvPr id="481" name="直線コネクタ 480">
          <a:extLst>
            <a:ext uri="{FF2B5EF4-FFF2-40B4-BE49-F238E27FC236}">
              <a16:creationId xmlns:a16="http://schemas.microsoft.com/office/drawing/2014/main" id="{03FEFE70-2524-4B7C-9E94-648234BAFD88}"/>
            </a:ext>
          </a:extLst>
        </xdr:cNvPr>
        <xdr:cNvCxnSpPr/>
      </xdr:nvCxnSpPr>
      <xdr:spPr>
        <a:xfrm flipV="1">
          <a:off x="6149340" y="17811751"/>
          <a:ext cx="7747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80027</xdr:rowOff>
    </xdr:from>
    <xdr:ext cx="469744" cy="259045"/>
    <xdr:sp macro="" textlink="">
      <xdr:nvSpPr>
        <xdr:cNvPr id="482" name="n_1aveValue【市民会館】&#10;一人当たり面積">
          <a:extLst>
            <a:ext uri="{FF2B5EF4-FFF2-40B4-BE49-F238E27FC236}">
              <a16:creationId xmlns:a16="http://schemas.microsoft.com/office/drawing/2014/main" id="{1E7B7B57-A7F1-44C7-997F-76E3ECF97E75}"/>
            </a:ext>
          </a:extLst>
        </xdr:cNvPr>
        <xdr:cNvSpPr txBox="1"/>
      </xdr:nvSpPr>
      <xdr:spPr>
        <a:xfrm>
          <a:off x="8271587" y="17849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83838</xdr:rowOff>
    </xdr:from>
    <xdr:ext cx="469744" cy="259045"/>
    <xdr:sp macro="" textlink="">
      <xdr:nvSpPr>
        <xdr:cNvPr id="483" name="n_2aveValue【市民会館】&#10;一人当たり面積">
          <a:extLst>
            <a:ext uri="{FF2B5EF4-FFF2-40B4-BE49-F238E27FC236}">
              <a16:creationId xmlns:a16="http://schemas.microsoft.com/office/drawing/2014/main" id="{1B9BAC6F-8D08-48BE-804F-0EFBEE542316}"/>
            </a:ext>
          </a:extLst>
        </xdr:cNvPr>
        <xdr:cNvSpPr txBox="1"/>
      </xdr:nvSpPr>
      <xdr:spPr>
        <a:xfrm>
          <a:off x="7509587" y="17853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87647</xdr:rowOff>
    </xdr:from>
    <xdr:ext cx="469744" cy="259045"/>
    <xdr:sp macro="" textlink="">
      <xdr:nvSpPr>
        <xdr:cNvPr id="484" name="n_3aveValue【市民会館】&#10;一人当たり面積">
          <a:extLst>
            <a:ext uri="{FF2B5EF4-FFF2-40B4-BE49-F238E27FC236}">
              <a16:creationId xmlns:a16="http://schemas.microsoft.com/office/drawing/2014/main" id="{92A08316-E261-478D-8476-5BF7B3FC48FC}"/>
            </a:ext>
          </a:extLst>
        </xdr:cNvPr>
        <xdr:cNvSpPr txBox="1"/>
      </xdr:nvSpPr>
      <xdr:spPr>
        <a:xfrm>
          <a:off x="6712027" y="17857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160038</xdr:rowOff>
    </xdr:from>
    <xdr:ext cx="469744" cy="259045"/>
    <xdr:sp macro="" textlink="">
      <xdr:nvSpPr>
        <xdr:cNvPr id="485" name="n_4aveValue【市民会館】&#10;一人当たり面積">
          <a:extLst>
            <a:ext uri="{FF2B5EF4-FFF2-40B4-BE49-F238E27FC236}">
              <a16:creationId xmlns:a16="http://schemas.microsoft.com/office/drawing/2014/main" id="{133960F6-8C3C-4AA9-9877-DF7B9408C847}"/>
            </a:ext>
          </a:extLst>
        </xdr:cNvPr>
        <xdr:cNvSpPr txBox="1"/>
      </xdr:nvSpPr>
      <xdr:spPr>
        <a:xfrm>
          <a:off x="5937327" y="17929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97807</xdr:rowOff>
    </xdr:from>
    <xdr:ext cx="469744" cy="259045"/>
    <xdr:sp macro="" textlink="">
      <xdr:nvSpPr>
        <xdr:cNvPr id="486" name="n_1mainValue【市民会館】&#10;一人当たり面積">
          <a:extLst>
            <a:ext uri="{FF2B5EF4-FFF2-40B4-BE49-F238E27FC236}">
              <a16:creationId xmlns:a16="http://schemas.microsoft.com/office/drawing/2014/main" id="{AC97C7F2-5E64-43A0-B643-7CC9B9001AC0}"/>
            </a:ext>
          </a:extLst>
        </xdr:cNvPr>
        <xdr:cNvSpPr txBox="1"/>
      </xdr:nvSpPr>
      <xdr:spPr>
        <a:xfrm>
          <a:off x="8271587" y="17532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101616</xdr:rowOff>
    </xdr:from>
    <xdr:ext cx="469744" cy="259045"/>
    <xdr:sp macro="" textlink="">
      <xdr:nvSpPr>
        <xdr:cNvPr id="487" name="n_2mainValue【市民会館】&#10;一人当たり面積">
          <a:extLst>
            <a:ext uri="{FF2B5EF4-FFF2-40B4-BE49-F238E27FC236}">
              <a16:creationId xmlns:a16="http://schemas.microsoft.com/office/drawing/2014/main" id="{8A97FA13-DC01-4421-83B6-5EF5CD9C451D}"/>
            </a:ext>
          </a:extLst>
        </xdr:cNvPr>
        <xdr:cNvSpPr txBox="1"/>
      </xdr:nvSpPr>
      <xdr:spPr>
        <a:xfrm>
          <a:off x="7509587" y="17536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109238</xdr:rowOff>
    </xdr:from>
    <xdr:ext cx="469744" cy="259045"/>
    <xdr:sp macro="" textlink="">
      <xdr:nvSpPr>
        <xdr:cNvPr id="488" name="n_3mainValue【市民会館】&#10;一人当たり面積">
          <a:extLst>
            <a:ext uri="{FF2B5EF4-FFF2-40B4-BE49-F238E27FC236}">
              <a16:creationId xmlns:a16="http://schemas.microsoft.com/office/drawing/2014/main" id="{71C33BBD-AF33-47C3-9E69-C550C102BE71}"/>
            </a:ext>
          </a:extLst>
        </xdr:cNvPr>
        <xdr:cNvSpPr txBox="1"/>
      </xdr:nvSpPr>
      <xdr:spPr>
        <a:xfrm>
          <a:off x="6712027" y="17543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113047</xdr:rowOff>
    </xdr:from>
    <xdr:ext cx="469744" cy="259045"/>
    <xdr:sp macro="" textlink="">
      <xdr:nvSpPr>
        <xdr:cNvPr id="489" name="n_4mainValue【市民会館】&#10;一人当たり面積">
          <a:extLst>
            <a:ext uri="{FF2B5EF4-FFF2-40B4-BE49-F238E27FC236}">
              <a16:creationId xmlns:a16="http://schemas.microsoft.com/office/drawing/2014/main" id="{ABDD07CF-F1EF-4D5A-A754-DB604840C5A5}"/>
            </a:ext>
          </a:extLst>
        </xdr:cNvPr>
        <xdr:cNvSpPr txBox="1"/>
      </xdr:nvSpPr>
      <xdr:spPr>
        <a:xfrm>
          <a:off x="5937327" y="17547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B8F09ADF-592A-4E89-8525-839D8FA764E7}"/>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1A31CBD2-419E-48C4-AF79-F551AC70AC72}"/>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EB516512-7AF2-4E26-B6EF-DA709000688B}"/>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7C1676FA-FF67-4960-B461-E42030877BE7}"/>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1E6A8D5D-CC99-42F2-88F3-4337404DE664}"/>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87AE2AC5-3858-4DE2-82D6-F827035C679D}"/>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7909807F-B23C-4E11-AD1A-F51E312793C1}"/>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731F6BC1-EA0A-42BB-9125-C7CA51F508D0}"/>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DA9130F4-84E8-43D7-9733-770B7A53BD3F}"/>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4EC7F9E0-E6AA-4A27-B57A-7812D3364F5B}"/>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ABD55EEF-E95C-4EB0-BEB7-E501B1D613CD}"/>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05818D59-2C45-43DA-A1D7-F3959B085960}"/>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EAB042FC-002D-4443-898F-F9C153BBB12C}"/>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794C6145-8810-47F4-A69C-C131B56460D5}"/>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583094AC-7879-4FB5-96E8-94C9A52CB941}"/>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A8F73F53-6970-4223-A3E1-A7480224A743}"/>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7869F764-6EE3-4B2A-9A7E-E05423716C88}"/>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48BCD2E3-F110-4D11-AE1B-EFEA66641498}"/>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9841C029-7395-4078-8682-B2934DE20FE2}"/>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355C2863-E2CE-43F8-9F56-EA64DB76F0F2}"/>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4877CB96-D153-4B26-8936-FB86FC7DC82B}"/>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C619925F-45B9-4868-9335-08C4BA6B7D3B}"/>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0EFBEEE8-2DE4-4185-9684-15823F93E0C6}"/>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6B272A38-068C-49D8-95FF-A2333C17BBF1}"/>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1EAADB62-B168-4E30-925E-1722C68C0EFD}"/>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20683</xdr:rowOff>
    </xdr:from>
    <xdr:to>
      <xdr:col>85</xdr:col>
      <xdr:colOff>126364</xdr:colOff>
      <xdr:row>41</xdr:row>
      <xdr:rowOff>50074</xdr:rowOff>
    </xdr:to>
    <xdr:cxnSp macro="">
      <xdr:nvCxnSpPr>
        <xdr:cNvPr id="515" name="直線コネクタ 514">
          <a:extLst>
            <a:ext uri="{FF2B5EF4-FFF2-40B4-BE49-F238E27FC236}">
              <a16:creationId xmlns:a16="http://schemas.microsoft.com/office/drawing/2014/main" id="{8B7CC870-800A-4BEA-A178-2307EAEE67BD}"/>
            </a:ext>
          </a:extLst>
        </xdr:cNvPr>
        <xdr:cNvCxnSpPr/>
      </xdr:nvCxnSpPr>
      <xdr:spPr>
        <a:xfrm flipV="1">
          <a:off x="14375764" y="5720443"/>
          <a:ext cx="0" cy="1202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53901</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75D079BD-7605-4A79-94B9-22ED34BB24A9}"/>
            </a:ext>
          </a:extLst>
        </xdr:cNvPr>
        <xdr:cNvSpPr txBox="1"/>
      </xdr:nvSpPr>
      <xdr:spPr>
        <a:xfrm>
          <a:off x="14414500" y="692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50074</xdr:rowOff>
    </xdr:from>
    <xdr:to>
      <xdr:col>86</xdr:col>
      <xdr:colOff>25400</xdr:colOff>
      <xdr:row>41</xdr:row>
      <xdr:rowOff>50074</xdr:rowOff>
    </xdr:to>
    <xdr:cxnSp macro="">
      <xdr:nvCxnSpPr>
        <xdr:cNvPr id="517" name="直線コネクタ 516">
          <a:extLst>
            <a:ext uri="{FF2B5EF4-FFF2-40B4-BE49-F238E27FC236}">
              <a16:creationId xmlns:a16="http://schemas.microsoft.com/office/drawing/2014/main" id="{B2FC2929-E743-4A00-82C8-CBE48A962642}"/>
            </a:ext>
          </a:extLst>
        </xdr:cNvPr>
        <xdr:cNvCxnSpPr/>
      </xdr:nvCxnSpPr>
      <xdr:spPr>
        <a:xfrm>
          <a:off x="14287500" y="69233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138810</xdr:rowOff>
    </xdr:from>
    <xdr:ext cx="405111" cy="259045"/>
    <xdr:sp macro="" textlink="">
      <xdr:nvSpPr>
        <xdr:cNvPr id="518" name="【一般廃棄物処理施設】&#10;有形固定資産減価償却率最大値テキスト">
          <a:extLst>
            <a:ext uri="{FF2B5EF4-FFF2-40B4-BE49-F238E27FC236}">
              <a16:creationId xmlns:a16="http://schemas.microsoft.com/office/drawing/2014/main" id="{E34DFDBB-C8DD-4B5B-8B1D-DF541684FE2C}"/>
            </a:ext>
          </a:extLst>
        </xdr:cNvPr>
        <xdr:cNvSpPr txBox="1"/>
      </xdr:nvSpPr>
      <xdr:spPr>
        <a:xfrm>
          <a:off x="14414500" y="5503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20683</xdr:rowOff>
    </xdr:from>
    <xdr:to>
      <xdr:col>86</xdr:col>
      <xdr:colOff>25400</xdr:colOff>
      <xdr:row>34</xdr:row>
      <xdr:rowOff>20683</xdr:rowOff>
    </xdr:to>
    <xdr:cxnSp macro="">
      <xdr:nvCxnSpPr>
        <xdr:cNvPr id="519" name="直線コネクタ 518">
          <a:extLst>
            <a:ext uri="{FF2B5EF4-FFF2-40B4-BE49-F238E27FC236}">
              <a16:creationId xmlns:a16="http://schemas.microsoft.com/office/drawing/2014/main" id="{CF5599D6-CDD7-448F-90BA-98209666EF09}"/>
            </a:ext>
          </a:extLst>
        </xdr:cNvPr>
        <xdr:cNvCxnSpPr/>
      </xdr:nvCxnSpPr>
      <xdr:spPr>
        <a:xfrm>
          <a:off x="14287500" y="572044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57711</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437A261A-92BE-4A88-8D5F-63E6A3A76A04}"/>
            </a:ext>
          </a:extLst>
        </xdr:cNvPr>
        <xdr:cNvSpPr txBox="1"/>
      </xdr:nvSpPr>
      <xdr:spPr>
        <a:xfrm>
          <a:off x="14414500" y="642803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79284</xdr:rowOff>
    </xdr:from>
    <xdr:to>
      <xdr:col>85</xdr:col>
      <xdr:colOff>177800</xdr:colOff>
      <xdr:row>39</xdr:row>
      <xdr:rowOff>9434</xdr:rowOff>
    </xdr:to>
    <xdr:sp macro="" textlink="">
      <xdr:nvSpPr>
        <xdr:cNvPr id="521" name="フローチャート: 判断 520">
          <a:extLst>
            <a:ext uri="{FF2B5EF4-FFF2-40B4-BE49-F238E27FC236}">
              <a16:creationId xmlns:a16="http://schemas.microsoft.com/office/drawing/2014/main" id="{A81D023B-D37D-42B7-98EA-9467DD389FEE}"/>
            </a:ext>
          </a:extLst>
        </xdr:cNvPr>
        <xdr:cNvSpPr/>
      </xdr:nvSpPr>
      <xdr:spPr>
        <a:xfrm>
          <a:off x="14325600" y="6449604"/>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134801</xdr:rowOff>
    </xdr:from>
    <xdr:to>
      <xdr:col>81</xdr:col>
      <xdr:colOff>101600</xdr:colOff>
      <xdr:row>39</xdr:row>
      <xdr:rowOff>64951</xdr:rowOff>
    </xdr:to>
    <xdr:sp macro="" textlink="">
      <xdr:nvSpPr>
        <xdr:cNvPr id="522" name="フローチャート: 判断 521">
          <a:extLst>
            <a:ext uri="{FF2B5EF4-FFF2-40B4-BE49-F238E27FC236}">
              <a16:creationId xmlns:a16="http://schemas.microsoft.com/office/drawing/2014/main" id="{F4DE5325-52FB-43A4-9405-F599E54FC5E7}"/>
            </a:ext>
          </a:extLst>
        </xdr:cNvPr>
        <xdr:cNvSpPr/>
      </xdr:nvSpPr>
      <xdr:spPr>
        <a:xfrm>
          <a:off x="13578840" y="650512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92347</xdr:rowOff>
    </xdr:from>
    <xdr:to>
      <xdr:col>76</xdr:col>
      <xdr:colOff>165100</xdr:colOff>
      <xdr:row>39</xdr:row>
      <xdr:rowOff>22497</xdr:rowOff>
    </xdr:to>
    <xdr:sp macro="" textlink="">
      <xdr:nvSpPr>
        <xdr:cNvPr id="523" name="フローチャート: 判断 522">
          <a:extLst>
            <a:ext uri="{FF2B5EF4-FFF2-40B4-BE49-F238E27FC236}">
              <a16:creationId xmlns:a16="http://schemas.microsoft.com/office/drawing/2014/main" id="{2BD45FBB-B00E-4C4F-9E96-FB1355371AB1}"/>
            </a:ext>
          </a:extLst>
        </xdr:cNvPr>
        <xdr:cNvSpPr/>
      </xdr:nvSpPr>
      <xdr:spPr>
        <a:xfrm>
          <a:off x="12804140" y="64626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41728</xdr:rowOff>
    </xdr:from>
    <xdr:to>
      <xdr:col>72</xdr:col>
      <xdr:colOff>38100</xdr:colOff>
      <xdr:row>38</xdr:row>
      <xdr:rowOff>143328</xdr:rowOff>
    </xdr:to>
    <xdr:sp macro="" textlink="">
      <xdr:nvSpPr>
        <xdr:cNvPr id="524" name="フローチャート: 判断 523">
          <a:extLst>
            <a:ext uri="{FF2B5EF4-FFF2-40B4-BE49-F238E27FC236}">
              <a16:creationId xmlns:a16="http://schemas.microsoft.com/office/drawing/2014/main" id="{89E45B96-6DF2-4287-ABB3-AA4DE893A034}"/>
            </a:ext>
          </a:extLst>
        </xdr:cNvPr>
        <xdr:cNvSpPr/>
      </xdr:nvSpPr>
      <xdr:spPr>
        <a:xfrm>
          <a:off x="12029440" y="641204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107043</xdr:rowOff>
    </xdr:from>
    <xdr:to>
      <xdr:col>67</xdr:col>
      <xdr:colOff>101600</xdr:colOff>
      <xdr:row>38</xdr:row>
      <xdr:rowOff>37193</xdr:rowOff>
    </xdr:to>
    <xdr:sp macro="" textlink="">
      <xdr:nvSpPr>
        <xdr:cNvPr id="525" name="フローチャート: 判断 524">
          <a:extLst>
            <a:ext uri="{FF2B5EF4-FFF2-40B4-BE49-F238E27FC236}">
              <a16:creationId xmlns:a16="http://schemas.microsoft.com/office/drawing/2014/main" id="{D0727BAD-FE39-4F5C-9FF7-4347BDFADAEA}"/>
            </a:ext>
          </a:extLst>
        </xdr:cNvPr>
        <xdr:cNvSpPr/>
      </xdr:nvSpPr>
      <xdr:spPr>
        <a:xfrm>
          <a:off x="11231880" y="630972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F158401A-7EAD-4FD4-8B3D-CD09FD77E9D2}"/>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EF99A862-0554-4D2F-B546-769430164274}"/>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BD8D087C-AEA6-45C7-A8AA-44019239E335}"/>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1CED1C25-D081-4F76-8F86-838BB988A82B}"/>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9B2EF92A-51CE-4496-99FC-541A14F6A9EE}"/>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30299</xdr:rowOff>
    </xdr:from>
    <xdr:to>
      <xdr:col>85</xdr:col>
      <xdr:colOff>177800</xdr:colOff>
      <xdr:row>37</xdr:row>
      <xdr:rowOff>131899</xdr:rowOff>
    </xdr:to>
    <xdr:sp macro="" textlink="">
      <xdr:nvSpPr>
        <xdr:cNvPr id="531" name="楕円 530">
          <a:extLst>
            <a:ext uri="{FF2B5EF4-FFF2-40B4-BE49-F238E27FC236}">
              <a16:creationId xmlns:a16="http://schemas.microsoft.com/office/drawing/2014/main" id="{CD1C362A-2042-46CA-9653-639675387D9D}"/>
            </a:ext>
          </a:extLst>
        </xdr:cNvPr>
        <xdr:cNvSpPr/>
      </xdr:nvSpPr>
      <xdr:spPr>
        <a:xfrm>
          <a:off x="14325600" y="6232979"/>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53176</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DF2D535E-C04E-4AEF-BA09-D6B3E669BC60}"/>
            </a:ext>
          </a:extLst>
        </xdr:cNvPr>
        <xdr:cNvSpPr txBox="1"/>
      </xdr:nvSpPr>
      <xdr:spPr>
        <a:xfrm>
          <a:off x="14414500" y="6088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15603</xdr:rowOff>
    </xdr:from>
    <xdr:to>
      <xdr:col>81</xdr:col>
      <xdr:colOff>101600</xdr:colOff>
      <xdr:row>39</xdr:row>
      <xdr:rowOff>117203</xdr:rowOff>
    </xdr:to>
    <xdr:sp macro="" textlink="">
      <xdr:nvSpPr>
        <xdr:cNvPr id="533" name="楕円 532">
          <a:extLst>
            <a:ext uri="{FF2B5EF4-FFF2-40B4-BE49-F238E27FC236}">
              <a16:creationId xmlns:a16="http://schemas.microsoft.com/office/drawing/2014/main" id="{04B72A01-B1D0-42DC-A326-6AEA092FC385}"/>
            </a:ext>
          </a:extLst>
        </xdr:cNvPr>
        <xdr:cNvSpPr/>
      </xdr:nvSpPr>
      <xdr:spPr>
        <a:xfrm>
          <a:off x="13578840" y="655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81099</xdr:rowOff>
    </xdr:from>
    <xdr:to>
      <xdr:col>85</xdr:col>
      <xdr:colOff>127000</xdr:colOff>
      <xdr:row>39</xdr:row>
      <xdr:rowOff>66403</xdr:rowOff>
    </xdr:to>
    <xdr:cxnSp macro="">
      <xdr:nvCxnSpPr>
        <xdr:cNvPr id="534" name="直線コネクタ 533">
          <a:extLst>
            <a:ext uri="{FF2B5EF4-FFF2-40B4-BE49-F238E27FC236}">
              <a16:creationId xmlns:a16="http://schemas.microsoft.com/office/drawing/2014/main" id="{5B94B509-3E73-47B0-B6B3-B67BA30CD790}"/>
            </a:ext>
          </a:extLst>
        </xdr:cNvPr>
        <xdr:cNvCxnSpPr/>
      </xdr:nvCxnSpPr>
      <xdr:spPr>
        <a:xfrm flipV="1">
          <a:off x="13629640" y="6283779"/>
          <a:ext cx="746760" cy="32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134801</xdr:rowOff>
    </xdr:from>
    <xdr:to>
      <xdr:col>76</xdr:col>
      <xdr:colOff>165100</xdr:colOff>
      <xdr:row>39</xdr:row>
      <xdr:rowOff>64951</xdr:rowOff>
    </xdr:to>
    <xdr:sp macro="" textlink="">
      <xdr:nvSpPr>
        <xdr:cNvPr id="535" name="楕円 534">
          <a:extLst>
            <a:ext uri="{FF2B5EF4-FFF2-40B4-BE49-F238E27FC236}">
              <a16:creationId xmlns:a16="http://schemas.microsoft.com/office/drawing/2014/main" id="{9FE7841D-E1CA-4E9B-8F53-83154FC2BC9E}"/>
            </a:ext>
          </a:extLst>
        </xdr:cNvPr>
        <xdr:cNvSpPr/>
      </xdr:nvSpPr>
      <xdr:spPr>
        <a:xfrm>
          <a:off x="12804140" y="650512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14151</xdr:rowOff>
    </xdr:from>
    <xdr:to>
      <xdr:col>81</xdr:col>
      <xdr:colOff>50800</xdr:colOff>
      <xdr:row>39</xdr:row>
      <xdr:rowOff>66403</xdr:rowOff>
    </xdr:to>
    <xdr:cxnSp macro="">
      <xdr:nvCxnSpPr>
        <xdr:cNvPr id="536" name="直線コネクタ 535">
          <a:extLst>
            <a:ext uri="{FF2B5EF4-FFF2-40B4-BE49-F238E27FC236}">
              <a16:creationId xmlns:a16="http://schemas.microsoft.com/office/drawing/2014/main" id="{FC6D5A86-EEE2-4C9F-83D5-DF7B914255B9}"/>
            </a:ext>
          </a:extLst>
        </xdr:cNvPr>
        <xdr:cNvCxnSpPr/>
      </xdr:nvCxnSpPr>
      <xdr:spPr>
        <a:xfrm>
          <a:off x="12854940" y="6552111"/>
          <a:ext cx="7747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77651</xdr:rowOff>
    </xdr:from>
    <xdr:to>
      <xdr:col>72</xdr:col>
      <xdr:colOff>38100</xdr:colOff>
      <xdr:row>39</xdr:row>
      <xdr:rowOff>7801</xdr:rowOff>
    </xdr:to>
    <xdr:sp macro="" textlink="">
      <xdr:nvSpPr>
        <xdr:cNvPr id="537" name="楕円 536">
          <a:extLst>
            <a:ext uri="{FF2B5EF4-FFF2-40B4-BE49-F238E27FC236}">
              <a16:creationId xmlns:a16="http://schemas.microsoft.com/office/drawing/2014/main" id="{FE1516AB-EFA6-4325-8DB0-5A8B1D2EE6F0}"/>
            </a:ext>
          </a:extLst>
        </xdr:cNvPr>
        <xdr:cNvSpPr/>
      </xdr:nvSpPr>
      <xdr:spPr>
        <a:xfrm>
          <a:off x="12029440" y="644797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128451</xdr:rowOff>
    </xdr:from>
    <xdr:to>
      <xdr:col>76</xdr:col>
      <xdr:colOff>114300</xdr:colOff>
      <xdr:row>39</xdr:row>
      <xdr:rowOff>14151</xdr:rowOff>
    </xdr:to>
    <xdr:cxnSp macro="">
      <xdr:nvCxnSpPr>
        <xdr:cNvPr id="538" name="直線コネクタ 537">
          <a:extLst>
            <a:ext uri="{FF2B5EF4-FFF2-40B4-BE49-F238E27FC236}">
              <a16:creationId xmlns:a16="http://schemas.microsoft.com/office/drawing/2014/main" id="{5EEEB811-DD7D-461B-B3FD-41BFFCD09518}"/>
            </a:ext>
          </a:extLst>
        </xdr:cNvPr>
        <xdr:cNvCxnSpPr/>
      </xdr:nvCxnSpPr>
      <xdr:spPr>
        <a:xfrm>
          <a:off x="12072620" y="6498771"/>
          <a:ext cx="78232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22134</xdr:rowOff>
    </xdr:from>
    <xdr:to>
      <xdr:col>67</xdr:col>
      <xdr:colOff>101600</xdr:colOff>
      <xdr:row>38</xdr:row>
      <xdr:rowOff>123734</xdr:rowOff>
    </xdr:to>
    <xdr:sp macro="" textlink="">
      <xdr:nvSpPr>
        <xdr:cNvPr id="539" name="楕円 538">
          <a:extLst>
            <a:ext uri="{FF2B5EF4-FFF2-40B4-BE49-F238E27FC236}">
              <a16:creationId xmlns:a16="http://schemas.microsoft.com/office/drawing/2014/main" id="{E4F2BE9D-05D1-4C6F-B174-53FE3F3E679D}"/>
            </a:ext>
          </a:extLst>
        </xdr:cNvPr>
        <xdr:cNvSpPr/>
      </xdr:nvSpPr>
      <xdr:spPr>
        <a:xfrm>
          <a:off x="11231880" y="6392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72934</xdr:rowOff>
    </xdr:from>
    <xdr:to>
      <xdr:col>71</xdr:col>
      <xdr:colOff>177800</xdr:colOff>
      <xdr:row>38</xdr:row>
      <xdr:rowOff>128451</xdr:rowOff>
    </xdr:to>
    <xdr:cxnSp macro="">
      <xdr:nvCxnSpPr>
        <xdr:cNvPr id="540" name="直線コネクタ 539">
          <a:extLst>
            <a:ext uri="{FF2B5EF4-FFF2-40B4-BE49-F238E27FC236}">
              <a16:creationId xmlns:a16="http://schemas.microsoft.com/office/drawing/2014/main" id="{91F211B9-EC1F-4D3A-BE13-2506AAB54023}"/>
            </a:ext>
          </a:extLst>
        </xdr:cNvPr>
        <xdr:cNvCxnSpPr/>
      </xdr:nvCxnSpPr>
      <xdr:spPr>
        <a:xfrm>
          <a:off x="11282680" y="6443254"/>
          <a:ext cx="78994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81478</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51FC2FDA-E999-4A18-A34E-2EE7AF01EDFD}"/>
            </a:ext>
          </a:extLst>
        </xdr:cNvPr>
        <xdr:cNvSpPr txBox="1"/>
      </xdr:nvSpPr>
      <xdr:spPr>
        <a:xfrm>
          <a:off x="13437244" y="6284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39024</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6D40BF62-6688-463B-917B-B6CEB347CB9F}"/>
            </a:ext>
          </a:extLst>
        </xdr:cNvPr>
        <xdr:cNvSpPr txBox="1"/>
      </xdr:nvSpPr>
      <xdr:spPr>
        <a:xfrm>
          <a:off x="12675244" y="62417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159855</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80F22C33-F45A-4999-A889-2D2704EAD33F}"/>
            </a:ext>
          </a:extLst>
        </xdr:cNvPr>
        <xdr:cNvSpPr txBox="1"/>
      </xdr:nvSpPr>
      <xdr:spPr>
        <a:xfrm>
          <a:off x="11900544" y="6194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53720</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B6DB1F4C-6031-4613-8F73-CE509BBE8AE4}"/>
            </a:ext>
          </a:extLst>
        </xdr:cNvPr>
        <xdr:cNvSpPr txBox="1"/>
      </xdr:nvSpPr>
      <xdr:spPr>
        <a:xfrm>
          <a:off x="11102984" y="60887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108330</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C623E106-FDBE-41E5-9F8D-5C70BD88DC9F}"/>
            </a:ext>
          </a:extLst>
        </xdr:cNvPr>
        <xdr:cNvSpPr txBox="1"/>
      </xdr:nvSpPr>
      <xdr:spPr>
        <a:xfrm>
          <a:off x="13437244" y="6646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56078</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0E9DA920-8996-4B81-8FE6-2595214215ED}"/>
            </a:ext>
          </a:extLst>
        </xdr:cNvPr>
        <xdr:cNvSpPr txBox="1"/>
      </xdr:nvSpPr>
      <xdr:spPr>
        <a:xfrm>
          <a:off x="12675244" y="6594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170378</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13A3768F-69CF-4580-8EDD-249E5B17D010}"/>
            </a:ext>
          </a:extLst>
        </xdr:cNvPr>
        <xdr:cNvSpPr txBox="1"/>
      </xdr:nvSpPr>
      <xdr:spPr>
        <a:xfrm>
          <a:off x="11900544" y="6540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114861</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B9E27063-F02E-47A8-8E74-6856FFC0AA5F}"/>
            </a:ext>
          </a:extLst>
        </xdr:cNvPr>
        <xdr:cNvSpPr txBox="1"/>
      </xdr:nvSpPr>
      <xdr:spPr>
        <a:xfrm>
          <a:off x="11102984" y="6485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9031C2AB-7DC1-4EBD-B635-CBBB09EBC38A}"/>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B85B9C23-2846-4910-BE44-47E3602EE017}"/>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E5BB000E-BB66-4A37-89B1-1BBCFA37C2FC}"/>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64A25D64-4F62-49E2-ADE7-2E1A44A4EEEB}"/>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933A48ED-1F2A-4B34-917F-B72FD18FE5D7}"/>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921ADC14-E590-4C72-9DA4-9F81F3D67436}"/>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1A945773-818B-416E-B188-A049E97E90DD}"/>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115,228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8A7E1EEA-5467-4D2A-BD52-B0D38107F0E4}"/>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501E8E0D-04FA-4628-AFE5-3D6AB285B82C}"/>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B49A7E6F-AE4F-418E-99B6-D550F10B5D67}"/>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B839CB1E-C8C0-4B7A-B108-8E37F0E9FF61}"/>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0" name="テキスト ボックス 559">
          <a:extLst>
            <a:ext uri="{FF2B5EF4-FFF2-40B4-BE49-F238E27FC236}">
              <a16:creationId xmlns:a16="http://schemas.microsoft.com/office/drawing/2014/main" id="{6924E65A-1A15-4C95-A4DF-542159DCD7B3}"/>
            </a:ext>
          </a:extLst>
        </xdr:cNvPr>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C9F4BEE1-FEC2-4E8C-A060-D6F1AD3C0893}"/>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38</xdr:row>
      <xdr:rowOff>48277</xdr:rowOff>
    </xdr:from>
    <xdr:ext cx="531299" cy="259045"/>
    <xdr:sp macro="" textlink="">
      <xdr:nvSpPr>
        <xdr:cNvPr id="562" name="テキスト ボックス 561">
          <a:extLst>
            <a:ext uri="{FF2B5EF4-FFF2-40B4-BE49-F238E27FC236}">
              <a16:creationId xmlns:a16="http://schemas.microsoft.com/office/drawing/2014/main" id="{C67E653F-BFD3-48CB-A7CD-B5651B660270}"/>
            </a:ext>
          </a:extLst>
        </xdr:cNvPr>
        <xdr:cNvSpPr txBox="1"/>
      </xdr:nvSpPr>
      <xdr:spPr>
        <a:xfrm>
          <a:off x="15630721" y="64185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B9262C2A-D91A-4D9F-8708-4ED3DF8E7C79}"/>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4" name="テキスト ボックス 563">
          <a:extLst>
            <a:ext uri="{FF2B5EF4-FFF2-40B4-BE49-F238E27FC236}">
              <a16:creationId xmlns:a16="http://schemas.microsoft.com/office/drawing/2014/main" id="{4BB1F69B-F1C3-4495-ADDC-C2EC16A97FA9}"/>
            </a:ext>
          </a:extLst>
        </xdr:cNvPr>
        <xdr:cNvSpPr txBox="1"/>
      </xdr:nvSpPr>
      <xdr:spPr>
        <a:xfrm>
          <a:off x="1558946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0B027C59-A281-4E96-B2D8-0396E020AF25}"/>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6" name="テキスト ボックス 565">
          <a:extLst>
            <a:ext uri="{FF2B5EF4-FFF2-40B4-BE49-F238E27FC236}">
              <a16:creationId xmlns:a16="http://schemas.microsoft.com/office/drawing/2014/main" id="{2C0E6182-20D5-4BAB-8012-B3FFEC4BB85F}"/>
            </a:ext>
          </a:extLst>
        </xdr:cNvPr>
        <xdr:cNvSpPr txBox="1"/>
      </xdr:nvSpPr>
      <xdr:spPr>
        <a:xfrm>
          <a:off x="1558946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DC27C33D-EFA5-49C7-B1A5-EB108B3939DD}"/>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a:extLst>
            <a:ext uri="{FF2B5EF4-FFF2-40B4-BE49-F238E27FC236}">
              <a16:creationId xmlns:a16="http://schemas.microsoft.com/office/drawing/2014/main" id="{64AAEB3D-3AFD-4ACC-B7CA-4EFE1E7428D5}"/>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a:extLst>
            <a:ext uri="{FF2B5EF4-FFF2-40B4-BE49-F238E27FC236}">
              <a16:creationId xmlns:a16="http://schemas.microsoft.com/office/drawing/2014/main" id="{3965613E-FD44-4BD4-A5FC-A68EB3B891D2}"/>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33900</xdr:rowOff>
    </xdr:from>
    <xdr:to>
      <xdr:col>116</xdr:col>
      <xdr:colOff>62864</xdr:colOff>
      <xdr:row>41</xdr:row>
      <xdr:rowOff>129857</xdr:rowOff>
    </xdr:to>
    <xdr:cxnSp macro="">
      <xdr:nvCxnSpPr>
        <xdr:cNvPr id="570" name="直線コネクタ 569">
          <a:extLst>
            <a:ext uri="{FF2B5EF4-FFF2-40B4-BE49-F238E27FC236}">
              <a16:creationId xmlns:a16="http://schemas.microsoft.com/office/drawing/2014/main" id="{462CD6ED-621C-4F2C-A88D-1077AE34220F}"/>
            </a:ext>
          </a:extLst>
        </xdr:cNvPr>
        <xdr:cNvCxnSpPr/>
      </xdr:nvCxnSpPr>
      <xdr:spPr>
        <a:xfrm flipV="1">
          <a:off x="19509104" y="5566020"/>
          <a:ext cx="0" cy="14370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133684</xdr:rowOff>
    </xdr:from>
    <xdr:ext cx="378565" cy="259045"/>
    <xdr:sp macro="" textlink="">
      <xdr:nvSpPr>
        <xdr:cNvPr id="571" name="【一般廃棄物処理施設】&#10;一人当たり有形固定資産（償却資産）額最小値テキスト">
          <a:extLst>
            <a:ext uri="{FF2B5EF4-FFF2-40B4-BE49-F238E27FC236}">
              <a16:creationId xmlns:a16="http://schemas.microsoft.com/office/drawing/2014/main" id="{E52AC929-F36F-426B-B8A0-A4B7DF26BE10}"/>
            </a:ext>
          </a:extLst>
        </xdr:cNvPr>
        <xdr:cNvSpPr txBox="1"/>
      </xdr:nvSpPr>
      <xdr:spPr>
        <a:xfrm>
          <a:off x="19547840" y="70069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129857</xdr:rowOff>
    </xdr:from>
    <xdr:to>
      <xdr:col>116</xdr:col>
      <xdr:colOff>152400</xdr:colOff>
      <xdr:row>41</xdr:row>
      <xdr:rowOff>129857</xdr:rowOff>
    </xdr:to>
    <xdr:cxnSp macro="">
      <xdr:nvCxnSpPr>
        <xdr:cNvPr id="572" name="直線コネクタ 571">
          <a:extLst>
            <a:ext uri="{FF2B5EF4-FFF2-40B4-BE49-F238E27FC236}">
              <a16:creationId xmlns:a16="http://schemas.microsoft.com/office/drawing/2014/main" id="{ED7088D1-F8EB-4CA0-9A63-1AFD869B345C}"/>
            </a:ext>
          </a:extLst>
        </xdr:cNvPr>
        <xdr:cNvCxnSpPr/>
      </xdr:nvCxnSpPr>
      <xdr:spPr>
        <a:xfrm>
          <a:off x="19443700" y="70030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152027</xdr:rowOff>
    </xdr:from>
    <xdr:ext cx="599010" cy="259045"/>
    <xdr:sp macro="" textlink="">
      <xdr:nvSpPr>
        <xdr:cNvPr id="573" name="【一般廃棄物処理施設】&#10;一人当たり有形固定資産（償却資産）額最大値テキスト">
          <a:extLst>
            <a:ext uri="{FF2B5EF4-FFF2-40B4-BE49-F238E27FC236}">
              <a16:creationId xmlns:a16="http://schemas.microsoft.com/office/drawing/2014/main" id="{3E4A242D-070A-463A-BE09-898D7D38FC9B}"/>
            </a:ext>
          </a:extLst>
        </xdr:cNvPr>
        <xdr:cNvSpPr txBox="1"/>
      </xdr:nvSpPr>
      <xdr:spPr>
        <a:xfrm>
          <a:off x="19547840" y="5348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160,876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33900</xdr:rowOff>
    </xdr:from>
    <xdr:to>
      <xdr:col>116</xdr:col>
      <xdr:colOff>152400</xdr:colOff>
      <xdr:row>33</xdr:row>
      <xdr:rowOff>33900</xdr:rowOff>
    </xdr:to>
    <xdr:cxnSp macro="">
      <xdr:nvCxnSpPr>
        <xdr:cNvPr id="574" name="直線コネクタ 573">
          <a:extLst>
            <a:ext uri="{FF2B5EF4-FFF2-40B4-BE49-F238E27FC236}">
              <a16:creationId xmlns:a16="http://schemas.microsoft.com/office/drawing/2014/main" id="{8EB1A8DA-2EF0-40DE-995D-68A1BDF77634}"/>
            </a:ext>
          </a:extLst>
        </xdr:cNvPr>
        <xdr:cNvCxnSpPr/>
      </xdr:nvCxnSpPr>
      <xdr:spPr>
        <a:xfrm>
          <a:off x="19443700" y="5566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115347</xdr:rowOff>
    </xdr:from>
    <xdr:ext cx="534377" cy="259045"/>
    <xdr:sp macro="" textlink="">
      <xdr:nvSpPr>
        <xdr:cNvPr id="575" name="【一般廃棄物処理施設】&#10;一人当たり有形固定資産（償却資産）額平均値テキスト">
          <a:extLst>
            <a:ext uri="{FF2B5EF4-FFF2-40B4-BE49-F238E27FC236}">
              <a16:creationId xmlns:a16="http://schemas.microsoft.com/office/drawing/2014/main" id="{106AB4D4-B348-4246-9CA9-2BF1F77C9A3D}"/>
            </a:ext>
          </a:extLst>
        </xdr:cNvPr>
        <xdr:cNvSpPr txBox="1"/>
      </xdr:nvSpPr>
      <xdr:spPr>
        <a:xfrm>
          <a:off x="19547840" y="63180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136920</xdr:rowOff>
    </xdr:from>
    <xdr:to>
      <xdr:col>116</xdr:col>
      <xdr:colOff>114300</xdr:colOff>
      <xdr:row>38</xdr:row>
      <xdr:rowOff>67070</xdr:rowOff>
    </xdr:to>
    <xdr:sp macro="" textlink="">
      <xdr:nvSpPr>
        <xdr:cNvPr id="576" name="フローチャート: 判断 575">
          <a:extLst>
            <a:ext uri="{FF2B5EF4-FFF2-40B4-BE49-F238E27FC236}">
              <a16:creationId xmlns:a16="http://schemas.microsoft.com/office/drawing/2014/main" id="{C16EEC5E-8B6A-4163-B76D-32D095060B87}"/>
            </a:ext>
          </a:extLst>
        </xdr:cNvPr>
        <xdr:cNvSpPr/>
      </xdr:nvSpPr>
      <xdr:spPr>
        <a:xfrm>
          <a:off x="19458940" y="63396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123469</xdr:rowOff>
    </xdr:from>
    <xdr:to>
      <xdr:col>112</xdr:col>
      <xdr:colOff>38100</xdr:colOff>
      <xdr:row>38</xdr:row>
      <xdr:rowOff>53619</xdr:rowOff>
    </xdr:to>
    <xdr:sp macro="" textlink="">
      <xdr:nvSpPr>
        <xdr:cNvPr id="577" name="フローチャート: 判断 576">
          <a:extLst>
            <a:ext uri="{FF2B5EF4-FFF2-40B4-BE49-F238E27FC236}">
              <a16:creationId xmlns:a16="http://schemas.microsoft.com/office/drawing/2014/main" id="{09CBEC8F-6C9F-45B4-8CCD-C5CBE4FA36C2}"/>
            </a:ext>
          </a:extLst>
        </xdr:cNvPr>
        <xdr:cNvSpPr/>
      </xdr:nvSpPr>
      <xdr:spPr>
        <a:xfrm>
          <a:off x="18735040" y="632614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130885</xdr:rowOff>
    </xdr:from>
    <xdr:to>
      <xdr:col>107</xdr:col>
      <xdr:colOff>101600</xdr:colOff>
      <xdr:row>38</xdr:row>
      <xdr:rowOff>61035</xdr:rowOff>
    </xdr:to>
    <xdr:sp macro="" textlink="">
      <xdr:nvSpPr>
        <xdr:cNvPr id="578" name="フローチャート: 判断 577">
          <a:extLst>
            <a:ext uri="{FF2B5EF4-FFF2-40B4-BE49-F238E27FC236}">
              <a16:creationId xmlns:a16="http://schemas.microsoft.com/office/drawing/2014/main" id="{920A9E7A-5546-4596-AA4E-B8BFC945F4EE}"/>
            </a:ext>
          </a:extLst>
        </xdr:cNvPr>
        <xdr:cNvSpPr/>
      </xdr:nvSpPr>
      <xdr:spPr>
        <a:xfrm>
          <a:off x="17937480" y="63335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132897</xdr:rowOff>
    </xdr:from>
    <xdr:to>
      <xdr:col>102</xdr:col>
      <xdr:colOff>165100</xdr:colOff>
      <xdr:row>38</xdr:row>
      <xdr:rowOff>63047</xdr:rowOff>
    </xdr:to>
    <xdr:sp macro="" textlink="">
      <xdr:nvSpPr>
        <xdr:cNvPr id="579" name="フローチャート: 判断 578">
          <a:extLst>
            <a:ext uri="{FF2B5EF4-FFF2-40B4-BE49-F238E27FC236}">
              <a16:creationId xmlns:a16="http://schemas.microsoft.com/office/drawing/2014/main" id="{2ECB3326-DF5F-4A31-BF04-277FB0F41CBD}"/>
            </a:ext>
          </a:extLst>
        </xdr:cNvPr>
        <xdr:cNvSpPr/>
      </xdr:nvSpPr>
      <xdr:spPr>
        <a:xfrm>
          <a:off x="17162780" y="63355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101624</xdr:rowOff>
    </xdr:from>
    <xdr:to>
      <xdr:col>98</xdr:col>
      <xdr:colOff>38100</xdr:colOff>
      <xdr:row>38</xdr:row>
      <xdr:rowOff>31775</xdr:rowOff>
    </xdr:to>
    <xdr:sp macro="" textlink="">
      <xdr:nvSpPr>
        <xdr:cNvPr id="580" name="フローチャート: 判断 579">
          <a:extLst>
            <a:ext uri="{FF2B5EF4-FFF2-40B4-BE49-F238E27FC236}">
              <a16:creationId xmlns:a16="http://schemas.microsoft.com/office/drawing/2014/main" id="{D79BD972-99C2-40C8-AAF3-412F78BB39C6}"/>
            </a:ext>
          </a:extLst>
        </xdr:cNvPr>
        <xdr:cNvSpPr/>
      </xdr:nvSpPr>
      <xdr:spPr>
        <a:xfrm>
          <a:off x="16388080" y="6304304"/>
          <a:ext cx="78740" cy="9779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7EC0E6E7-C6F3-43B0-9786-1CBA88DFD87B}"/>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1274C9E4-F557-4870-AF1E-59FF6F303EFA}"/>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97C4AB7A-898B-4438-BB0A-3285A7B592C0}"/>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23A72450-B567-4729-8061-3EFBDFFE0BE6}"/>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453358FB-35B4-4AAD-8CBA-79CF07DD5B17}"/>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32</xdr:row>
      <xdr:rowOff>154550</xdr:rowOff>
    </xdr:from>
    <xdr:to>
      <xdr:col>116</xdr:col>
      <xdr:colOff>114300</xdr:colOff>
      <xdr:row>33</xdr:row>
      <xdr:rowOff>84700</xdr:rowOff>
    </xdr:to>
    <xdr:sp macro="" textlink="">
      <xdr:nvSpPr>
        <xdr:cNvPr id="586" name="楕円 585">
          <a:extLst>
            <a:ext uri="{FF2B5EF4-FFF2-40B4-BE49-F238E27FC236}">
              <a16:creationId xmlns:a16="http://schemas.microsoft.com/office/drawing/2014/main" id="{D9A3E424-6ED2-4AD5-8E55-3B4835744B33}"/>
            </a:ext>
          </a:extLst>
        </xdr:cNvPr>
        <xdr:cNvSpPr/>
      </xdr:nvSpPr>
      <xdr:spPr>
        <a:xfrm>
          <a:off x="19458940" y="55190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32</xdr:row>
      <xdr:rowOff>107577</xdr:rowOff>
    </xdr:from>
    <xdr:ext cx="599010" cy="259045"/>
    <xdr:sp macro="" textlink="">
      <xdr:nvSpPr>
        <xdr:cNvPr id="587" name="【一般廃棄物処理施設】&#10;一人当たり有形固定資産（償却資産）額該当値テキスト">
          <a:extLst>
            <a:ext uri="{FF2B5EF4-FFF2-40B4-BE49-F238E27FC236}">
              <a16:creationId xmlns:a16="http://schemas.microsoft.com/office/drawing/2014/main" id="{74CB99BC-D2FA-4D3A-BCCD-AF0A95CFA2EF}"/>
            </a:ext>
          </a:extLst>
        </xdr:cNvPr>
        <xdr:cNvSpPr txBox="1"/>
      </xdr:nvSpPr>
      <xdr:spPr>
        <a:xfrm>
          <a:off x="19547840" y="5472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37287</xdr:rowOff>
    </xdr:from>
    <xdr:to>
      <xdr:col>112</xdr:col>
      <xdr:colOff>38100</xdr:colOff>
      <xdr:row>35</xdr:row>
      <xdr:rowOff>138887</xdr:rowOff>
    </xdr:to>
    <xdr:sp macro="" textlink="">
      <xdr:nvSpPr>
        <xdr:cNvPr id="588" name="楕円 587">
          <a:extLst>
            <a:ext uri="{FF2B5EF4-FFF2-40B4-BE49-F238E27FC236}">
              <a16:creationId xmlns:a16="http://schemas.microsoft.com/office/drawing/2014/main" id="{6D3F80AC-29A7-4B5C-8DCB-81B5D15A2D3B}"/>
            </a:ext>
          </a:extLst>
        </xdr:cNvPr>
        <xdr:cNvSpPr/>
      </xdr:nvSpPr>
      <xdr:spPr>
        <a:xfrm>
          <a:off x="18735040" y="590468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33</xdr:row>
      <xdr:rowOff>33900</xdr:rowOff>
    </xdr:from>
    <xdr:to>
      <xdr:col>116</xdr:col>
      <xdr:colOff>63500</xdr:colOff>
      <xdr:row>35</xdr:row>
      <xdr:rowOff>88087</xdr:rowOff>
    </xdr:to>
    <xdr:cxnSp macro="">
      <xdr:nvCxnSpPr>
        <xdr:cNvPr id="589" name="直線コネクタ 588">
          <a:extLst>
            <a:ext uri="{FF2B5EF4-FFF2-40B4-BE49-F238E27FC236}">
              <a16:creationId xmlns:a16="http://schemas.microsoft.com/office/drawing/2014/main" id="{CDA24BD3-2E44-42C1-A0A5-F5EE6741F13C}"/>
            </a:ext>
          </a:extLst>
        </xdr:cNvPr>
        <xdr:cNvCxnSpPr/>
      </xdr:nvCxnSpPr>
      <xdr:spPr>
        <a:xfrm flipV="1">
          <a:off x="18778220" y="5566020"/>
          <a:ext cx="731520" cy="389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53600</xdr:rowOff>
    </xdr:from>
    <xdr:to>
      <xdr:col>107</xdr:col>
      <xdr:colOff>101600</xdr:colOff>
      <xdr:row>35</xdr:row>
      <xdr:rowOff>155200</xdr:rowOff>
    </xdr:to>
    <xdr:sp macro="" textlink="">
      <xdr:nvSpPr>
        <xdr:cNvPr id="590" name="楕円 589">
          <a:extLst>
            <a:ext uri="{FF2B5EF4-FFF2-40B4-BE49-F238E27FC236}">
              <a16:creationId xmlns:a16="http://schemas.microsoft.com/office/drawing/2014/main" id="{AAB09223-F732-4948-8101-C79F001B093D}"/>
            </a:ext>
          </a:extLst>
        </xdr:cNvPr>
        <xdr:cNvSpPr/>
      </xdr:nvSpPr>
      <xdr:spPr>
        <a:xfrm>
          <a:off x="17937480" y="592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88087</xdr:rowOff>
    </xdr:from>
    <xdr:to>
      <xdr:col>111</xdr:col>
      <xdr:colOff>177800</xdr:colOff>
      <xdr:row>35</xdr:row>
      <xdr:rowOff>104400</xdr:rowOff>
    </xdr:to>
    <xdr:cxnSp macro="">
      <xdr:nvCxnSpPr>
        <xdr:cNvPr id="591" name="直線コネクタ 590">
          <a:extLst>
            <a:ext uri="{FF2B5EF4-FFF2-40B4-BE49-F238E27FC236}">
              <a16:creationId xmlns:a16="http://schemas.microsoft.com/office/drawing/2014/main" id="{106CAC3D-18BE-430E-8126-193054CD935F}"/>
            </a:ext>
          </a:extLst>
        </xdr:cNvPr>
        <xdr:cNvCxnSpPr/>
      </xdr:nvCxnSpPr>
      <xdr:spPr>
        <a:xfrm flipV="1">
          <a:off x="17988280" y="5955487"/>
          <a:ext cx="789940" cy="16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65734</xdr:rowOff>
    </xdr:from>
    <xdr:to>
      <xdr:col>102</xdr:col>
      <xdr:colOff>165100</xdr:colOff>
      <xdr:row>35</xdr:row>
      <xdr:rowOff>167334</xdr:rowOff>
    </xdr:to>
    <xdr:sp macro="" textlink="">
      <xdr:nvSpPr>
        <xdr:cNvPr id="592" name="楕円 591">
          <a:extLst>
            <a:ext uri="{FF2B5EF4-FFF2-40B4-BE49-F238E27FC236}">
              <a16:creationId xmlns:a16="http://schemas.microsoft.com/office/drawing/2014/main" id="{2FAF550C-2717-42E2-BBBF-33F8380E13A8}"/>
            </a:ext>
          </a:extLst>
        </xdr:cNvPr>
        <xdr:cNvSpPr/>
      </xdr:nvSpPr>
      <xdr:spPr>
        <a:xfrm>
          <a:off x="17162780" y="5933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35</xdr:row>
      <xdr:rowOff>104400</xdr:rowOff>
    </xdr:from>
    <xdr:to>
      <xdr:col>107</xdr:col>
      <xdr:colOff>50800</xdr:colOff>
      <xdr:row>35</xdr:row>
      <xdr:rowOff>116534</xdr:rowOff>
    </xdr:to>
    <xdr:cxnSp macro="">
      <xdr:nvCxnSpPr>
        <xdr:cNvPr id="593" name="直線コネクタ 592">
          <a:extLst>
            <a:ext uri="{FF2B5EF4-FFF2-40B4-BE49-F238E27FC236}">
              <a16:creationId xmlns:a16="http://schemas.microsoft.com/office/drawing/2014/main" id="{DA933C25-DC74-40E7-8998-C9FFC35CD6EB}"/>
            </a:ext>
          </a:extLst>
        </xdr:cNvPr>
        <xdr:cNvCxnSpPr/>
      </xdr:nvCxnSpPr>
      <xdr:spPr>
        <a:xfrm flipV="1">
          <a:off x="17213580" y="5971800"/>
          <a:ext cx="774700" cy="12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35</xdr:row>
      <xdr:rowOff>77548</xdr:rowOff>
    </xdr:from>
    <xdr:to>
      <xdr:col>98</xdr:col>
      <xdr:colOff>38100</xdr:colOff>
      <xdr:row>36</xdr:row>
      <xdr:rowOff>7698</xdr:rowOff>
    </xdr:to>
    <xdr:sp macro="" textlink="">
      <xdr:nvSpPr>
        <xdr:cNvPr id="594" name="楕円 593">
          <a:extLst>
            <a:ext uri="{FF2B5EF4-FFF2-40B4-BE49-F238E27FC236}">
              <a16:creationId xmlns:a16="http://schemas.microsoft.com/office/drawing/2014/main" id="{9C60EEBE-3BA7-46BA-A4D0-B0392C20AF1D}"/>
            </a:ext>
          </a:extLst>
        </xdr:cNvPr>
        <xdr:cNvSpPr/>
      </xdr:nvSpPr>
      <xdr:spPr>
        <a:xfrm>
          <a:off x="16388080" y="594494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35</xdr:row>
      <xdr:rowOff>116534</xdr:rowOff>
    </xdr:from>
    <xdr:to>
      <xdr:col>102</xdr:col>
      <xdr:colOff>114300</xdr:colOff>
      <xdr:row>35</xdr:row>
      <xdr:rowOff>128348</xdr:rowOff>
    </xdr:to>
    <xdr:cxnSp macro="">
      <xdr:nvCxnSpPr>
        <xdr:cNvPr id="595" name="直線コネクタ 594">
          <a:extLst>
            <a:ext uri="{FF2B5EF4-FFF2-40B4-BE49-F238E27FC236}">
              <a16:creationId xmlns:a16="http://schemas.microsoft.com/office/drawing/2014/main" id="{2B5AD386-9C78-432E-9E6C-672BE03264E8}"/>
            </a:ext>
          </a:extLst>
        </xdr:cNvPr>
        <xdr:cNvCxnSpPr/>
      </xdr:nvCxnSpPr>
      <xdr:spPr>
        <a:xfrm flipV="1">
          <a:off x="16431260" y="5983934"/>
          <a:ext cx="782320" cy="11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44746</xdr:rowOff>
    </xdr:from>
    <xdr:ext cx="534377" cy="259045"/>
    <xdr:sp macro="" textlink="">
      <xdr:nvSpPr>
        <xdr:cNvPr id="596" name="n_1aveValue【一般廃棄物処理施設】&#10;一人当たり有形固定資産（償却資産）額">
          <a:extLst>
            <a:ext uri="{FF2B5EF4-FFF2-40B4-BE49-F238E27FC236}">
              <a16:creationId xmlns:a16="http://schemas.microsoft.com/office/drawing/2014/main" id="{F8F2D1C9-4028-4E70-8901-2822CA8ECFF4}"/>
            </a:ext>
          </a:extLst>
        </xdr:cNvPr>
        <xdr:cNvSpPr txBox="1"/>
      </xdr:nvSpPr>
      <xdr:spPr>
        <a:xfrm>
          <a:off x="18528811" y="6415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52162</xdr:rowOff>
    </xdr:from>
    <xdr:ext cx="534377" cy="259045"/>
    <xdr:sp macro="" textlink="">
      <xdr:nvSpPr>
        <xdr:cNvPr id="597" name="n_2aveValue【一般廃棄物処理施設】&#10;一人当たり有形固定資産（償却資産）額">
          <a:extLst>
            <a:ext uri="{FF2B5EF4-FFF2-40B4-BE49-F238E27FC236}">
              <a16:creationId xmlns:a16="http://schemas.microsoft.com/office/drawing/2014/main" id="{6EEB9919-CCAF-4445-AC20-DAFF6EBF837C}"/>
            </a:ext>
          </a:extLst>
        </xdr:cNvPr>
        <xdr:cNvSpPr txBox="1"/>
      </xdr:nvSpPr>
      <xdr:spPr>
        <a:xfrm>
          <a:off x="17766811" y="6422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54174</xdr:rowOff>
    </xdr:from>
    <xdr:ext cx="534377" cy="259045"/>
    <xdr:sp macro="" textlink="">
      <xdr:nvSpPr>
        <xdr:cNvPr id="598" name="n_3aveValue【一般廃棄物処理施設】&#10;一人当たり有形固定資産（償却資産）額">
          <a:extLst>
            <a:ext uri="{FF2B5EF4-FFF2-40B4-BE49-F238E27FC236}">
              <a16:creationId xmlns:a16="http://schemas.microsoft.com/office/drawing/2014/main" id="{A4ED3786-5AFB-422A-ACAE-65E25C3685BD}"/>
            </a:ext>
          </a:extLst>
        </xdr:cNvPr>
        <xdr:cNvSpPr txBox="1"/>
      </xdr:nvSpPr>
      <xdr:spPr>
        <a:xfrm>
          <a:off x="16969251" y="6424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22901</xdr:rowOff>
    </xdr:from>
    <xdr:ext cx="534377" cy="259045"/>
    <xdr:sp macro="" textlink="">
      <xdr:nvSpPr>
        <xdr:cNvPr id="599" name="n_4aveValue【一般廃棄物処理施設】&#10;一人当たり有形固定資産（償却資産）額">
          <a:extLst>
            <a:ext uri="{FF2B5EF4-FFF2-40B4-BE49-F238E27FC236}">
              <a16:creationId xmlns:a16="http://schemas.microsoft.com/office/drawing/2014/main" id="{56063FAA-7F1B-48CD-8B63-A292F73FCA9E}"/>
            </a:ext>
          </a:extLst>
        </xdr:cNvPr>
        <xdr:cNvSpPr txBox="1"/>
      </xdr:nvSpPr>
      <xdr:spPr>
        <a:xfrm>
          <a:off x="16194551" y="6393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33</xdr:row>
      <xdr:rowOff>155414</xdr:rowOff>
    </xdr:from>
    <xdr:ext cx="599010" cy="259045"/>
    <xdr:sp macro="" textlink="">
      <xdr:nvSpPr>
        <xdr:cNvPr id="600" name="n_1mainValue【一般廃棄物処理施設】&#10;一人当たり有形固定資産（償却資産）額">
          <a:extLst>
            <a:ext uri="{FF2B5EF4-FFF2-40B4-BE49-F238E27FC236}">
              <a16:creationId xmlns:a16="http://schemas.microsoft.com/office/drawing/2014/main" id="{87A70B5B-2ABF-4649-89C3-E258FEA0D3C4}"/>
            </a:ext>
          </a:extLst>
        </xdr:cNvPr>
        <xdr:cNvSpPr txBox="1"/>
      </xdr:nvSpPr>
      <xdr:spPr>
        <a:xfrm>
          <a:off x="18496495" y="5687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34</xdr:row>
      <xdr:rowOff>277</xdr:rowOff>
    </xdr:from>
    <xdr:ext cx="599010" cy="259045"/>
    <xdr:sp macro="" textlink="">
      <xdr:nvSpPr>
        <xdr:cNvPr id="601" name="n_2mainValue【一般廃棄物処理施設】&#10;一人当たり有形固定資産（償却資産）額">
          <a:extLst>
            <a:ext uri="{FF2B5EF4-FFF2-40B4-BE49-F238E27FC236}">
              <a16:creationId xmlns:a16="http://schemas.microsoft.com/office/drawing/2014/main" id="{A6BF340F-0845-4A46-8859-DAD24D3B5CFF}"/>
            </a:ext>
          </a:extLst>
        </xdr:cNvPr>
        <xdr:cNvSpPr txBox="1"/>
      </xdr:nvSpPr>
      <xdr:spPr>
        <a:xfrm>
          <a:off x="17734495" y="5700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34</xdr:row>
      <xdr:rowOff>12411</xdr:rowOff>
    </xdr:from>
    <xdr:ext cx="599010" cy="259045"/>
    <xdr:sp macro="" textlink="">
      <xdr:nvSpPr>
        <xdr:cNvPr id="602" name="n_3mainValue【一般廃棄物処理施設】&#10;一人当たり有形固定資産（償却資産）額">
          <a:extLst>
            <a:ext uri="{FF2B5EF4-FFF2-40B4-BE49-F238E27FC236}">
              <a16:creationId xmlns:a16="http://schemas.microsoft.com/office/drawing/2014/main" id="{1C49FFF6-0088-4A85-AA49-A6359CEBC467}"/>
            </a:ext>
          </a:extLst>
        </xdr:cNvPr>
        <xdr:cNvSpPr txBox="1"/>
      </xdr:nvSpPr>
      <xdr:spPr>
        <a:xfrm>
          <a:off x="16936935" y="5712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34</xdr:row>
      <xdr:rowOff>24225</xdr:rowOff>
    </xdr:from>
    <xdr:ext cx="599010" cy="259045"/>
    <xdr:sp macro="" textlink="">
      <xdr:nvSpPr>
        <xdr:cNvPr id="603" name="n_4mainValue【一般廃棄物処理施設】&#10;一人当たり有形固定資産（償却資産）額">
          <a:extLst>
            <a:ext uri="{FF2B5EF4-FFF2-40B4-BE49-F238E27FC236}">
              <a16:creationId xmlns:a16="http://schemas.microsoft.com/office/drawing/2014/main" id="{3FE7BB9A-1B9D-4D31-9EF8-EB5494C92DC5}"/>
            </a:ext>
          </a:extLst>
        </xdr:cNvPr>
        <xdr:cNvSpPr txBox="1"/>
      </xdr:nvSpPr>
      <xdr:spPr>
        <a:xfrm>
          <a:off x="16162235" y="57239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5FAD457F-D2AA-4A7D-ABA6-B708EE83776D}"/>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938ECBAD-0FEA-4EF7-A924-DC31120194E8}"/>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FCA00674-C627-4222-B667-B5296B5226E4}"/>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98CB66BE-4FE9-4ECC-8869-6D8C31AF4D4B}"/>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C03046FE-3DC2-470B-9F73-4396FE01A8AA}"/>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7879DEDC-6759-4CF4-A902-20611B3315F4}"/>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20FA7DAC-4172-4AF0-AE4E-70B33716EC3D}"/>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C694AD41-8B99-40A5-ABA8-763DE730F15E}"/>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FF055F11-E445-432D-A656-37C4228CA59A}"/>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D3427C6C-93ED-4E8F-BF00-AEF806FDDFF1}"/>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614" name="テキスト ボックス 613">
          <a:extLst>
            <a:ext uri="{FF2B5EF4-FFF2-40B4-BE49-F238E27FC236}">
              <a16:creationId xmlns:a16="http://schemas.microsoft.com/office/drawing/2014/main" id="{9AADC6D2-E86C-4DB1-B9B4-EE7DB68217D2}"/>
            </a:ext>
          </a:extLst>
        </xdr:cNvPr>
        <xdr:cNvSpPr txBox="1"/>
      </xdr:nvSpPr>
      <xdr:spPr>
        <a:xfrm>
          <a:off x="10602761" y="11040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15" name="直線コネクタ 614">
          <a:extLst>
            <a:ext uri="{FF2B5EF4-FFF2-40B4-BE49-F238E27FC236}">
              <a16:creationId xmlns:a16="http://schemas.microsoft.com/office/drawing/2014/main" id="{F28AB44F-A9DF-400A-AA1C-0522B7B095A8}"/>
            </a:ext>
          </a:extLst>
        </xdr:cNvPr>
        <xdr:cNvCxnSpPr/>
      </xdr:nvCxnSpPr>
      <xdr:spPr>
        <a:xfrm>
          <a:off x="10960100" y="10728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16" name="テキスト ボックス 615">
          <a:extLst>
            <a:ext uri="{FF2B5EF4-FFF2-40B4-BE49-F238E27FC236}">
              <a16:creationId xmlns:a16="http://schemas.microsoft.com/office/drawing/2014/main" id="{9AC74903-DF65-4C89-828F-6122E2920AAE}"/>
            </a:ext>
          </a:extLst>
        </xdr:cNvPr>
        <xdr:cNvSpPr txBox="1"/>
      </xdr:nvSpPr>
      <xdr:spPr>
        <a:xfrm>
          <a:off x="10602761" y="10590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7" name="直線コネクタ 616">
          <a:extLst>
            <a:ext uri="{FF2B5EF4-FFF2-40B4-BE49-F238E27FC236}">
              <a16:creationId xmlns:a16="http://schemas.microsoft.com/office/drawing/2014/main" id="{45BA8EFF-126D-4420-BB50-0D7FCAB5B47B}"/>
            </a:ext>
          </a:extLst>
        </xdr:cNvPr>
        <xdr:cNvCxnSpPr/>
      </xdr:nvCxnSpPr>
      <xdr:spPr>
        <a:xfrm>
          <a:off x="10960100" y="10283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8" name="テキスト ボックス 617">
          <a:extLst>
            <a:ext uri="{FF2B5EF4-FFF2-40B4-BE49-F238E27FC236}">
              <a16:creationId xmlns:a16="http://schemas.microsoft.com/office/drawing/2014/main" id="{D29C5CEE-3DB8-4A8A-AB42-D32738C6AF69}"/>
            </a:ext>
          </a:extLst>
        </xdr:cNvPr>
        <xdr:cNvSpPr txBox="1"/>
      </xdr:nvSpPr>
      <xdr:spPr>
        <a:xfrm>
          <a:off x="1060276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9" name="直線コネクタ 618">
          <a:extLst>
            <a:ext uri="{FF2B5EF4-FFF2-40B4-BE49-F238E27FC236}">
              <a16:creationId xmlns:a16="http://schemas.microsoft.com/office/drawing/2014/main" id="{F914F3D1-AE6B-469F-BA1C-C54ED5A7DD2E}"/>
            </a:ext>
          </a:extLst>
        </xdr:cNvPr>
        <xdr:cNvCxnSpPr/>
      </xdr:nvCxnSpPr>
      <xdr:spPr>
        <a:xfrm>
          <a:off x="10960100" y="98374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20" name="テキスト ボックス 619">
          <a:extLst>
            <a:ext uri="{FF2B5EF4-FFF2-40B4-BE49-F238E27FC236}">
              <a16:creationId xmlns:a16="http://schemas.microsoft.com/office/drawing/2014/main" id="{69F747F5-E91F-4F19-B2D4-271D568BD9E6}"/>
            </a:ext>
          </a:extLst>
        </xdr:cNvPr>
        <xdr:cNvSpPr txBox="1"/>
      </xdr:nvSpPr>
      <xdr:spPr>
        <a:xfrm>
          <a:off x="10602761" y="96990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21" name="直線コネクタ 620">
          <a:extLst>
            <a:ext uri="{FF2B5EF4-FFF2-40B4-BE49-F238E27FC236}">
              <a16:creationId xmlns:a16="http://schemas.microsoft.com/office/drawing/2014/main" id="{F6F6F566-8CEB-4E1F-8CBD-8C98F305AE1B}"/>
            </a:ext>
          </a:extLst>
        </xdr:cNvPr>
        <xdr:cNvCxnSpPr/>
      </xdr:nvCxnSpPr>
      <xdr:spPr>
        <a:xfrm>
          <a:off x="10960100" y="93878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22" name="テキスト ボックス 621">
          <a:extLst>
            <a:ext uri="{FF2B5EF4-FFF2-40B4-BE49-F238E27FC236}">
              <a16:creationId xmlns:a16="http://schemas.microsoft.com/office/drawing/2014/main" id="{42B3E2F2-E215-4392-86C7-3078A01F10AA}"/>
            </a:ext>
          </a:extLst>
        </xdr:cNvPr>
        <xdr:cNvSpPr txBox="1"/>
      </xdr:nvSpPr>
      <xdr:spPr>
        <a:xfrm>
          <a:off x="10602761" y="9249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3" name="直線コネクタ 622">
          <a:extLst>
            <a:ext uri="{FF2B5EF4-FFF2-40B4-BE49-F238E27FC236}">
              <a16:creationId xmlns:a16="http://schemas.microsoft.com/office/drawing/2014/main" id="{518877CE-3263-424C-8519-51C9D0476FDC}"/>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4" name="テキスト ボックス 623">
          <a:extLst>
            <a:ext uri="{FF2B5EF4-FFF2-40B4-BE49-F238E27FC236}">
              <a16:creationId xmlns:a16="http://schemas.microsoft.com/office/drawing/2014/main" id="{35EBB1A8-FC60-4EF0-B536-15552461127B}"/>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5" name="【保健センター・保健所】&#10;有形固定資産減価償却率グラフ枠">
          <a:extLst>
            <a:ext uri="{FF2B5EF4-FFF2-40B4-BE49-F238E27FC236}">
              <a16:creationId xmlns:a16="http://schemas.microsoft.com/office/drawing/2014/main" id="{E53C5397-79AB-48A7-8360-72BC8F8A4A59}"/>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43434</xdr:rowOff>
    </xdr:from>
    <xdr:to>
      <xdr:col>85</xdr:col>
      <xdr:colOff>126364</xdr:colOff>
      <xdr:row>64</xdr:row>
      <xdr:rowOff>96012</xdr:rowOff>
    </xdr:to>
    <xdr:cxnSp macro="">
      <xdr:nvCxnSpPr>
        <xdr:cNvPr id="626" name="直線コネクタ 625">
          <a:extLst>
            <a:ext uri="{FF2B5EF4-FFF2-40B4-BE49-F238E27FC236}">
              <a16:creationId xmlns:a16="http://schemas.microsoft.com/office/drawing/2014/main" id="{8053EEA3-6910-4D37-A59C-1038C341281C}"/>
            </a:ext>
          </a:extLst>
        </xdr:cNvPr>
        <xdr:cNvCxnSpPr/>
      </xdr:nvCxnSpPr>
      <xdr:spPr>
        <a:xfrm flipV="1">
          <a:off x="14375764" y="9263634"/>
          <a:ext cx="0" cy="15613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99839</xdr:rowOff>
    </xdr:from>
    <xdr:ext cx="405111" cy="259045"/>
    <xdr:sp macro="" textlink="">
      <xdr:nvSpPr>
        <xdr:cNvPr id="627" name="【保健センター・保健所】&#10;有形固定資産減価償却率最小値テキスト">
          <a:extLst>
            <a:ext uri="{FF2B5EF4-FFF2-40B4-BE49-F238E27FC236}">
              <a16:creationId xmlns:a16="http://schemas.microsoft.com/office/drawing/2014/main" id="{970A57BA-CBDF-4F36-A824-B94190C06923}"/>
            </a:ext>
          </a:extLst>
        </xdr:cNvPr>
        <xdr:cNvSpPr txBox="1"/>
      </xdr:nvSpPr>
      <xdr:spPr>
        <a:xfrm>
          <a:off x="14414500" y="10828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96012</xdr:rowOff>
    </xdr:from>
    <xdr:to>
      <xdr:col>86</xdr:col>
      <xdr:colOff>25400</xdr:colOff>
      <xdr:row>64</xdr:row>
      <xdr:rowOff>96012</xdr:rowOff>
    </xdr:to>
    <xdr:cxnSp macro="">
      <xdr:nvCxnSpPr>
        <xdr:cNvPr id="628" name="直線コネクタ 627">
          <a:extLst>
            <a:ext uri="{FF2B5EF4-FFF2-40B4-BE49-F238E27FC236}">
              <a16:creationId xmlns:a16="http://schemas.microsoft.com/office/drawing/2014/main" id="{2A192300-8C49-4A94-A98B-450CFB9D83E5}"/>
            </a:ext>
          </a:extLst>
        </xdr:cNvPr>
        <xdr:cNvCxnSpPr/>
      </xdr:nvCxnSpPr>
      <xdr:spPr>
        <a:xfrm>
          <a:off x="14287500" y="108249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161561</xdr:rowOff>
    </xdr:from>
    <xdr:ext cx="405111" cy="259045"/>
    <xdr:sp macro="" textlink="">
      <xdr:nvSpPr>
        <xdr:cNvPr id="629" name="【保健センター・保健所】&#10;有形固定資産減価償却率最大値テキスト">
          <a:extLst>
            <a:ext uri="{FF2B5EF4-FFF2-40B4-BE49-F238E27FC236}">
              <a16:creationId xmlns:a16="http://schemas.microsoft.com/office/drawing/2014/main" id="{9329758D-8B6D-4AFD-8216-7EA4BA5F6F10}"/>
            </a:ext>
          </a:extLst>
        </xdr:cNvPr>
        <xdr:cNvSpPr txBox="1"/>
      </xdr:nvSpPr>
      <xdr:spPr>
        <a:xfrm>
          <a:off x="14414500" y="9046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43434</xdr:rowOff>
    </xdr:from>
    <xdr:to>
      <xdr:col>86</xdr:col>
      <xdr:colOff>25400</xdr:colOff>
      <xdr:row>55</xdr:row>
      <xdr:rowOff>43434</xdr:rowOff>
    </xdr:to>
    <xdr:cxnSp macro="">
      <xdr:nvCxnSpPr>
        <xdr:cNvPr id="630" name="直線コネクタ 629">
          <a:extLst>
            <a:ext uri="{FF2B5EF4-FFF2-40B4-BE49-F238E27FC236}">
              <a16:creationId xmlns:a16="http://schemas.microsoft.com/office/drawing/2014/main" id="{E2931D0B-77D4-46CF-AC7E-B0382D5762DE}"/>
            </a:ext>
          </a:extLst>
        </xdr:cNvPr>
        <xdr:cNvCxnSpPr/>
      </xdr:nvCxnSpPr>
      <xdr:spPr>
        <a:xfrm>
          <a:off x="14287500" y="92636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13225</xdr:rowOff>
    </xdr:from>
    <xdr:ext cx="405111" cy="259045"/>
    <xdr:sp macro="" textlink="">
      <xdr:nvSpPr>
        <xdr:cNvPr id="631" name="【保健センター・保健所】&#10;有形固定資産減価償却率平均値テキスト">
          <a:extLst>
            <a:ext uri="{FF2B5EF4-FFF2-40B4-BE49-F238E27FC236}">
              <a16:creationId xmlns:a16="http://schemas.microsoft.com/office/drawing/2014/main" id="{1A2B62AC-44BF-4157-BEC3-295A572CADC5}"/>
            </a:ext>
          </a:extLst>
        </xdr:cNvPr>
        <xdr:cNvSpPr txBox="1"/>
      </xdr:nvSpPr>
      <xdr:spPr>
        <a:xfrm>
          <a:off x="14414500" y="95687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161798</xdr:rowOff>
    </xdr:from>
    <xdr:to>
      <xdr:col>85</xdr:col>
      <xdr:colOff>177800</xdr:colOff>
      <xdr:row>58</xdr:row>
      <xdr:rowOff>91948</xdr:rowOff>
    </xdr:to>
    <xdr:sp macro="" textlink="">
      <xdr:nvSpPr>
        <xdr:cNvPr id="632" name="フローチャート: 判断 631">
          <a:extLst>
            <a:ext uri="{FF2B5EF4-FFF2-40B4-BE49-F238E27FC236}">
              <a16:creationId xmlns:a16="http://schemas.microsoft.com/office/drawing/2014/main" id="{6AC8DC7F-F809-4067-99F7-CAF614924E18}"/>
            </a:ext>
          </a:extLst>
        </xdr:cNvPr>
        <xdr:cNvSpPr/>
      </xdr:nvSpPr>
      <xdr:spPr>
        <a:xfrm>
          <a:off x="14325600" y="9717278"/>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74930</xdr:rowOff>
    </xdr:from>
    <xdr:to>
      <xdr:col>81</xdr:col>
      <xdr:colOff>101600</xdr:colOff>
      <xdr:row>58</xdr:row>
      <xdr:rowOff>5080</xdr:rowOff>
    </xdr:to>
    <xdr:sp macro="" textlink="">
      <xdr:nvSpPr>
        <xdr:cNvPr id="633" name="フローチャート: 判断 632">
          <a:extLst>
            <a:ext uri="{FF2B5EF4-FFF2-40B4-BE49-F238E27FC236}">
              <a16:creationId xmlns:a16="http://schemas.microsoft.com/office/drawing/2014/main" id="{B490B9A8-58BD-4C72-9EC1-A731EE1B317F}"/>
            </a:ext>
          </a:extLst>
        </xdr:cNvPr>
        <xdr:cNvSpPr/>
      </xdr:nvSpPr>
      <xdr:spPr>
        <a:xfrm>
          <a:off x="13578840" y="96304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56</xdr:row>
      <xdr:rowOff>168656</xdr:rowOff>
    </xdr:from>
    <xdr:to>
      <xdr:col>76</xdr:col>
      <xdr:colOff>165100</xdr:colOff>
      <xdr:row>57</xdr:row>
      <xdr:rowOff>98806</xdr:rowOff>
    </xdr:to>
    <xdr:sp macro="" textlink="">
      <xdr:nvSpPr>
        <xdr:cNvPr id="634" name="フローチャート: 判断 633">
          <a:extLst>
            <a:ext uri="{FF2B5EF4-FFF2-40B4-BE49-F238E27FC236}">
              <a16:creationId xmlns:a16="http://schemas.microsoft.com/office/drawing/2014/main" id="{B9B17ABC-925E-4DAB-8024-F28C50CE2ED4}"/>
            </a:ext>
          </a:extLst>
        </xdr:cNvPr>
        <xdr:cNvSpPr/>
      </xdr:nvSpPr>
      <xdr:spPr>
        <a:xfrm>
          <a:off x="12804140" y="95564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56</xdr:row>
      <xdr:rowOff>127508</xdr:rowOff>
    </xdr:from>
    <xdr:to>
      <xdr:col>72</xdr:col>
      <xdr:colOff>38100</xdr:colOff>
      <xdr:row>57</xdr:row>
      <xdr:rowOff>57658</xdr:rowOff>
    </xdr:to>
    <xdr:sp macro="" textlink="">
      <xdr:nvSpPr>
        <xdr:cNvPr id="635" name="フローチャート: 判断 634">
          <a:extLst>
            <a:ext uri="{FF2B5EF4-FFF2-40B4-BE49-F238E27FC236}">
              <a16:creationId xmlns:a16="http://schemas.microsoft.com/office/drawing/2014/main" id="{87153708-48DB-4E08-A8AC-EAE061806A94}"/>
            </a:ext>
          </a:extLst>
        </xdr:cNvPr>
        <xdr:cNvSpPr/>
      </xdr:nvSpPr>
      <xdr:spPr>
        <a:xfrm>
          <a:off x="12029440" y="951534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55</xdr:row>
      <xdr:rowOff>152654</xdr:rowOff>
    </xdr:from>
    <xdr:to>
      <xdr:col>67</xdr:col>
      <xdr:colOff>101600</xdr:colOff>
      <xdr:row>56</xdr:row>
      <xdr:rowOff>82804</xdr:rowOff>
    </xdr:to>
    <xdr:sp macro="" textlink="">
      <xdr:nvSpPr>
        <xdr:cNvPr id="636" name="フローチャート: 判断 635">
          <a:extLst>
            <a:ext uri="{FF2B5EF4-FFF2-40B4-BE49-F238E27FC236}">
              <a16:creationId xmlns:a16="http://schemas.microsoft.com/office/drawing/2014/main" id="{B4061855-8BA8-402C-9135-771A0661E0DF}"/>
            </a:ext>
          </a:extLst>
        </xdr:cNvPr>
        <xdr:cNvSpPr/>
      </xdr:nvSpPr>
      <xdr:spPr>
        <a:xfrm>
          <a:off x="11231880" y="93728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6455F156-852F-4FF0-AF32-3FA5777BEC86}"/>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5E71379E-671B-4022-BD64-251BB0E6933B}"/>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0913EB29-D312-4BCD-A6BD-74687CD96260}"/>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0B61C212-4FF2-4F29-81F6-E01EC42C49B1}"/>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94A9DF05-8A41-42AF-933F-A906D10779C9}"/>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20066</xdr:rowOff>
    </xdr:from>
    <xdr:to>
      <xdr:col>85</xdr:col>
      <xdr:colOff>177800</xdr:colOff>
      <xdr:row>59</xdr:row>
      <xdr:rowOff>121666</xdr:rowOff>
    </xdr:to>
    <xdr:sp macro="" textlink="">
      <xdr:nvSpPr>
        <xdr:cNvPr id="642" name="楕円 641">
          <a:extLst>
            <a:ext uri="{FF2B5EF4-FFF2-40B4-BE49-F238E27FC236}">
              <a16:creationId xmlns:a16="http://schemas.microsoft.com/office/drawing/2014/main" id="{69D7A75C-DF5D-490C-8082-F902673B03AD}"/>
            </a:ext>
          </a:extLst>
        </xdr:cNvPr>
        <xdr:cNvSpPr/>
      </xdr:nvSpPr>
      <xdr:spPr>
        <a:xfrm>
          <a:off x="14325600" y="9910826"/>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169943</xdr:rowOff>
    </xdr:from>
    <xdr:ext cx="405111" cy="259045"/>
    <xdr:sp macro="" textlink="">
      <xdr:nvSpPr>
        <xdr:cNvPr id="643" name="【保健センター・保健所】&#10;有形固定資産減価償却率該当値テキスト">
          <a:extLst>
            <a:ext uri="{FF2B5EF4-FFF2-40B4-BE49-F238E27FC236}">
              <a16:creationId xmlns:a16="http://schemas.microsoft.com/office/drawing/2014/main" id="{84F25246-B676-4B00-886B-5DEA14C83C62}"/>
            </a:ext>
          </a:extLst>
        </xdr:cNvPr>
        <xdr:cNvSpPr txBox="1"/>
      </xdr:nvSpPr>
      <xdr:spPr>
        <a:xfrm>
          <a:off x="14414500" y="9893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72644</xdr:rowOff>
    </xdr:from>
    <xdr:to>
      <xdr:col>81</xdr:col>
      <xdr:colOff>101600</xdr:colOff>
      <xdr:row>59</xdr:row>
      <xdr:rowOff>2794</xdr:rowOff>
    </xdr:to>
    <xdr:sp macro="" textlink="">
      <xdr:nvSpPr>
        <xdr:cNvPr id="644" name="楕円 643">
          <a:extLst>
            <a:ext uri="{FF2B5EF4-FFF2-40B4-BE49-F238E27FC236}">
              <a16:creationId xmlns:a16="http://schemas.microsoft.com/office/drawing/2014/main" id="{2B677DEF-D738-49AC-8B30-43CC2AD1C396}"/>
            </a:ext>
          </a:extLst>
        </xdr:cNvPr>
        <xdr:cNvSpPr/>
      </xdr:nvSpPr>
      <xdr:spPr>
        <a:xfrm>
          <a:off x="13578840" y="97957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123444</xdr:rowOff>
    </xdr:from>
    <xdr:to>
      <xdr:col>85</xdr:col>
      <xdr:colOff>127000</xdr:colOff>
      <xdr:row>59</xdr:row>
      <xdr:rowOff>70866</xdr:rowOff>
    </xdr:to>
    <xdr:cxnSp macro="">
      <xdr:nvCxnSpPr>
        <xdr:cNvPr id="645" name="直線コネクタ 644">
          <a:extLst>
            <a:ext uri="{FF2B5EF4-FFF2-40B4-BE49-F238E27FC236}">
              <a16:creationId xmlns:a16="http://schemas.microsoft.com/office/drawing/2014/main" id="{E7E67289-122C-46A4-9A06-67AAADAA45AC}"/>
            </a:ext>
          </a:extLst>
        </xdr:cNvPr>
        <xdr:cNvCxnSpPr/>
      </xdr:nvCxnSpPr>
      <xdr:spPr>
        <a:xfrm>
          <a:off x="13629640" y="9846564"/>
          <a:ext cx="746760" cy="115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129794</xdr:rowOff>
    </xdr:from>
    <xdr:to>
      <xdr:col>76</xdr:col>
      <xdr:colOff>165100</xdr:colOff>
      <xdr:row>58</xdr:row>
      <xdr:rowOff>59944</xdr:rowOff>
    </xdr:to>
    <xdr:sp macro="" textlink="">
      <xdr:nvSpPr>
        <xdr:cNvPr id="646" name="楕円 645">
          <a:extLst>
            <a:ext uri="{FF2B5EF4-FFF2-40B4-BE49-F238E27FC236}">
              <a16:creationId xmlns:a16="http://schemas.microsoft.com/office/drawing/2014/main" id="{A03431B1-976F-4A62-8350-2BBE03A1BC14}"/>
            </a:ext>
          </a:extLst>
        </xdr:cNvPr>
        <xdr:cNvSpPr/>
      </xdr:nvSpPr>
      <xdr:spPr>
        <a:xfrm>
          <a:off x="12804140" y="96852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9144</xdr:rowOff>
    </xdr:from>
    <xdr:to>
      <xdr:col>81</xdr:col>
      <xdr:colOff>50800</xdr:colOff>
      <xdr:row>58</xdr:row>
      <xdr:rowOff>123444</xdr:rowOff>
    </xdr:to>
    <xdr:cxnSp macro="">
      <xdr:nvCxnSpPr>
        <xdr:cNvPr id="647" name="直線コネクタ 646">
          <a:extLst>
            <a:ext uri="{FF2B5EF4-FFF2-40B4-BE49-F238E27FC236}">
              <a16:creationId xmlns:a16="http://schemas.microsoft.com/office/drawing/2014/main" id="{331CD6E8-32A4-41C9-B8CF-D1563FD5F5B3}"/>
            </a:ext>
          </a:extLst>
        </xdr:cNvPr>
        <xdr:cNvCxnSpPr/>
      </xdr:nvCxnSpPr>
      <xdr:spPr>
        <a:xfrm>
          <a:off x="12854940" y="9732264"/>
          <a:ext cx="7747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15494</xdr:rowOff>
    </xdr:from>
    <xdr:to>
      <xdr:col>72</xdr:col>
      <xdr:colOff>38100</xdr:colOff>
      <xdr:row>57</xdr:row>
      <xdr:rowOff>117094</xdr:rowOff>
    </xdr:to>
    <xdr:sp macro="" textlink="">
      <xdr:nvSpPr>
        <xdr:cNvPr id="648" name="楕円 647">
          <a:extLst>
            <a:ext uri="{FF2B5EF4-FFF2-40B4-BE49-F238E27FC236}">
              <a16:creationId xmlns:a16="http://schemas.microsoft.com/office/drawing/2014/main" id="{7BB943E5-BD8A-4CFF-BF78-2723792F0D89}"/>
            </a:ext>
          </a:extLst>
        </xdr:cNvPr>
        <xdr:cNvSpPr/>
      </xdr:nvSpPr>
      <xdr:spPr>
        <a:xfrm>
          <a:off x="12029440" y="957097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66294</xdr:rowOff>
    </xdr:from>
    <xdr:to>
      <xdr:col>76</xdr:col>
      <xdr:colOff>114300</xdr:colOff>
      <xdr:row>58</xdr:row>
      <xdr:rowOff>9144</xdr:rowOff>
    </xdr:to>
    <xdr:cxnSp macro="">
      <xdr:nvCxnSpPr>
        <xdr:cNvPr id="649" name="直線コネクタ 648">
          <a:extLst>
            <a:ext uri="{FF2B5EF4-FFF2-40B4-BE49-F238E27FC236}">
              <a16:creationId xmlns:a16="http://schemas.microsoft.com/office/drawing/2014/main" id="{3A0BB42B-4C40-4978-A163-E82AF6D0109A}"/>
            </a:ext>
          </a:extLst>
        </xdr:cNvPr>
        <xdr:cNvCxnSpPr/>
      </xdr:nvCxnSpPr>
      <xdr:spPr>
        <a:xfrm>
          <a:off x="12072620" y="9621774"/>
          <a:ext cx="782320" cy="11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72644</xdr:rowOff>
    </xdr:from>
    <xdr:to>
      <xdr:col>67</xdr:col>
      <xdr:colOff>101600</xdr:colOff>
      <xdr:row>57</xdr:row>
      <xdr:rowOff>2794</xdr:rowOff>
    </xdr:to>
    <xdr:sp macro="" textlink="">
      <xdr:nvSpPr>
        <xdr:cNvPr id="650" name="楕円 649">
          <a:extLst>
            <a:ext uri="{FF2B5EF4-FFF2-40B4-BE49-F238E27FC236}">
              <a16:creationId xmlns:a16="http://schemas.microsoft.com/office/drawing/2014/main" id="{85968205-BDE3-4A15-BE87-7C7C35104329}"/>
            </a:ext>
          </a:extLst>
        </xdr:cNvPr>
        <xdr:cNvSpPr/>
      </xdr:nvSpPr>
      <xdr:spPr>
        <a:xfrm>
          <a:off x="11231880" y="94604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123444</xdr:rowOff>
    </xdr:from>
    <xdr:to>
      <xdr:col>71</xdr:col>
      <xdr:colOff>177800</xdr:colOff>
      <xdr:row>57</xdr:row>
      <xdr:rowOff>66294</xdr:rowOff>
    </xdr:to>
    <xdr:cxnSp macro="">
      <xdr:nvCxnSpPr>
        <xdr:cNvPr id="651" name="直線コネクタ 650">
          <a:extLst>
            <a:ext uri="{FF2B5EF4-FFF2-40B4-BE49-F238E27FC236}">
              <a16:creationId xmlns:a16="http://schemas.microsoft.com/office/drawing/2014/main" id="{873D190E-46AF-45A7-9D9D-E5D684254C57}"/>
            </a:ext>
          </a:extLst>
        </xdr:cNvPr>
        <xdr:cNvCxnSpPr/>
      </xdr:nvCxnSpPr>
      <xdr:spPr>
        <a:xfrm>
          <a:off x="11282680" y="9511284"/>
          <a:ext cx="789940" cy="11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56</xdr:row>
      <xdr:rowOff>21607</xdr:rowOff>
    </xdr:from>
    <xdr:ext cx="405111" cy="259045"/>
    <xdr:sp macro="" textlink="">
      <xdr:nvSpPr>
        <xdr:cNvPr id="652" name="n_1aveValue【保健センター・保健所】&#10;有形固定資産減価償却率">
          <a:extLst>
            <a:ext uri="{FF2B5EF4-FFF2-40B4-BE49-F238E27FC236}">
              <a16:creationId xmlns:a16="http://schemas.microsoft.com/office/drawing/2014/main" id="{A7D06C83-A4BA-49C6-B0D8-0E81E74A4117}"/>
            </a:ext>
          </a:extLst>
        </xdr:cNvPr>
        <xdr:cNvSpPr txBox="1"/>
      </xdr:nvSpPr>
      <xdr:spPr>
        <a:xfrm>
          <a:off x="13437244" y="940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115333</xdr:rowOff>
    </xdr:from>
    <xdr:ext cx="405111" cy="259045"/>
    <xdr:sp macro="" textlink="">
      <xdr:nvSpPr>
        <xdr:cNvPr id="653" name="n_2aveValue【保健センター・保健所】&#10;有形固定資産減価償却率">
          <a:extLst>
            <a:ext uri="{FF2B5EF4-FFF2-40B4-BE49-F238E27FC236}">
              <a16:creationId xmlns:a16="http://schemas.microsoft.com/office/drawing/2014/main" id="{1AEAFA73-25D2-422E-A6E7-85509BBEC7F8}"/>
            </a:ext>
          </a:extLst>
        </xdr:cNvPr>
        <xdr:cNvSpPr txBox="1"/>
      </xdr:nvSpPr>
      <xdr:spPr>
        <a:xfrm>
          <a:off x="12675244" y="9335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74185</xdr:rowOff>
    </xdr:from>
    <xdr:ext cx="405111" cy="259045"/>
    <xdr:sp macro="" textlink="">
      <xdr:nvSpPr>
        <xdr:cNvPr id="654" name="n_3aveValue【保健センター・保健所】&#10;有形固定資産減価償却率">
          <a:extLst>
            <a:ext uri="{FF2B5EF4-FFF2-40B4-BE49-F238E27FC236}">
              <a16:creationId xmlns:a16="http://schemas.microsoft.com/office/drawing/2014/main" id="{4C70728E-5247-4E87-97AD-29A234610FE2}"/>
            </a:ext>
          </a:extLst>
        </xdr:cNvPr>
        <xdr:cNvSpPr txBox="1"/>
      </xdr:nvSpPr>
      <xdr:spPr>
        <a:xfrm>
          <a:off x="11900544" y="9294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99331</xdr:rowOff>
    </xdr:from>
    <xdr:ext cx="405111" cy="259045"/>
    <xdr:sp macro="" textlink="">
      <xdr:nvSpPr>
        <xdr:cNvPr id="655" name="n_4aveValue【保健センター・保健所】&#10;有形固定資産減価償却率">
          <a:extLst>
            <a:ext uri="{FF2B5EF4-FFF2-40B4-BE49-F238E27FC236}">
              <a16:creationId xmlns:a16="http://schemas.microsoft.com/office/drawing/2014/main" id="{39BE0EE8-5905-4639-90C0-3058B9E56BD0}"/>
            </a:ext>
          </a:extLst>
        </xdr:cNvPr>
        <xdr:cNvSpPr txBox="1"/>
      </xdr:nvSpPr>
      <xdr:spPr>
        <a:xfrm>
          <a:off x="11102984" y="9151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165371</xdr:rowOff>
    </xdr:from>
    <xdr:ext cx="405111" cy="259045"/>
    <xdr:sp macro="" textlink="">
      <xdr:nvSpPr>
        <xdr:cNvPr id="656" name="n_1mainValue【保健センター・保健所】&#10;有形固定資産減価償却率">
          <a:extLst>
            <a:ext uri="{FF2B5EF4-FFF2-40B4-BE49-F238E27FC236}">
              <a16:creationId xmlns:a16="http://schemas.microsoft.com/office/drawing/2014/main" id="{B364CCE9-63F1-401D-A40F-38ABC0999BA5}"/>
            </a:ext>
          </a:extLst>
        </xdr:cNvPr>
        <xdr:cNvSpPr txBox="1"/>
      </xdr:nvSpPr>
      <xdr:spPr>
        <a:xfrm>
          <a:off x="13437244" y="9888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51071</xdr:rowOff>
    </xdr:from>
    <xdr:ext cx="405111" cy="259045"/>
    <xdr:sp macro="" textlink="">
      <xdr:nvSpPr>
        <xdr:cNvPr id="657" name="n_2mainValue【保健センター・保健所】&#10;有形固定資産減価償却率">
          <a:extLst>
            <a:ext uri="{FF2B5EF4-FFF2-40B4-BE49-F238E27FC236}">
              <a16:creationId xmlns:a16="http://schemas.microsoft.com/office/drawing/2014/main" id="{5C1465AA-38C2-4B45-89D4-B563B66F65F4}"/>
            </a:ext>
          </a:extLst>
        </xdr:cNvPr>
        <xdr:cNvSpPr txBox="1"/>
      </xdr:nvSpPr>
      <xdr:spPr>
        <a:xfrm>
          <a:off x="12675244" y="9774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108221</xdr:rowOff>
    </xdr:from>
    <xdr:ext cx="405111" cy="259045"/>
    <xdr:sp macro="" textlink="">
      <xdr:nvSpPr>
        <xdr:cNvPr id="658" name="n_3mainValue【保健センター・保健所】&#10;有形固定資産減価償却率">
          <a:extLst>
            <a:ext uri="{FF2B5EF4-FFF2-40B4-BE49-F238E27FC236}">
              <a16:creationId xmlns:a16="http://schemas.microsoft.com/office/drawing/2014/main" id="{96CAFD8D-231A-493A-BD81-CA15D3F59301}"/>
            </a:ext>
          </a:extLst>
        </xdr:cNvPr>
        <xdr:cNvSpPr txBox="1"/>
      </xdr:nvSpPr>
      <xdr:spPr>
        <a:xfrm>
          <a:off x="11900544" y="9663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165371</xdr:rowOff>
    </xdr:from>
    <xdr:ext cx="405111" cy="259045"/>
    <xdr:sp macro="" textlink="">
      <xdr:nvSpPr>
        <xdr:cNvPr id="659" name="n_4mainValue【保健センター・保健所】&#10;有形固定資産減価償却率">
          <a:extLst>
            <a:ext uri="{FF2B5EF4-FFF2-40B4-BE49-F238E27FC236}">
              <a16:creationId xmlns:a16="http://schemas.microsoft.com/office/drawing/2014/main" id="{2636FE16-6A80-4039-8404-41FA3716C6E1}"/>
            </a:ext>
          </a:extLst>
        </xdr:cNvPr>
        <xdr:cNvSpPr txBox="1"/>
      </xdr:nvSpPr>
      <xdr:spPr>
        <a:xfrm>
          <a:off x="11102984" y="9553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0" name="正方形/長方形 659">
          <a:extLst>
            <a:ext uri="{FF2B5EF4-FFF2-40B4-BE49-F238E27FC236}">
              <a16:creationId xmlns:a16="http://schemas.microsoft.com/office/drawing/2014/main" id="{172AC74B-751E-4E53-AE63-93E1660DE13B}"/>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1" name="正方形/長方形 660">
          <a:extLst>
            <a:ext uri="{FF2B5EF4-FFF2-40B4-BE49-F238E27FC236}">
              <a16:creationId xmlns:a16="http://schemas.microsoft.com/office/drawing/2014/main" id="{D2C9EEC0-21D9-47F3-87D5-1B13EF0D1AE1}"/>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2" name="正方形/長方形 661">
          <a:extLst>
            <a:ext uri="{FF2B5EF4-FFF2-40B4-BE49-F238E27FC236}">
              <a16:creationId xmlns:a16="http://schemas.microsoft.com/office/drawing/2014/main" id="{A6069732-1393-4BAD-8CA8-4EFD08FC181F}"/>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3" name="正方形/長方形 662">
          <a:extLst>
            <a:ext uri="{FF2B5EF4-FFF2-40B4-BE49-F238E27FC236}">
              <a16:creationId xmlns:a16="http://schemas.microsoft.com/office/drawing/2014/main" id="{99F6AFEC-02C4-45FE-BAD1-B2853BF6F68E}"/>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4" name="正方形/長方形 663">
          <a:extLst>
            <a:ext uri="{FF2B5EF4-FFF2-40B4-BE49-F238E27FC236}">
              <a16:creationId xmlns:a16="http://schemas.microsoft.com/office/drawing/2014/main" id="{0E6F96AC-AAED-4DF6-93D9-BAC749C531E2}"/>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5" name="正方形/長方形 664">
          <a:extLst>
            <a:ext uri="{FF2B5EF4-FFF2-40B4-BE49-F238E27FC236}">
              <a16:creationId xmlns:a16="http://schemas.microsoft.com/office/drawing/2014/main" id="{D0C892C2-27D2-47D1-9C64-D2E0DE07681F}"/>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6" name="正方形/長方形 665">
          <a:extLst>
            <a:ext uri="{FF2B5EF4-FFF2-40B4-BE49-F238E27FC236}">
              <a16:creationId xmlns:a16="http://schemas.microsoft.com/office/drawing/2014/main" id="{82477360-47D6-4289-B82D-24D1FC6665DF}"/>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7" name="正方形/長方形 666">
          <a:extLst>
            <a:ext uri="{FF2B5EF4-FFF2-40B4-BE49-F238E27FC236}">
              <a16:creationId xmlns:a16="http://schemas.microsoft.com/office/drawing/2014/main" id="{2BF5538F-EA17-40C4-91B9-10F46E549934}"/>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8" name="テキスト ボックス 667">
          <a:extLst>
            <a:ext uri="{FF2B5EF4-FFF2-40B4-BE49-F238E27FC236}">
              <a16:creationId xmlns:a16="http://schemas.microsoft.com/office/drawing/2014/main" id="{8213BC42-7293-4F1F-BA03-31B63A8FD4B3}"/>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9" name="直線コネクタ 668">
          <a:extLst>
            <a:ext uri="{FF2B5EF4-FFF2-40B4-BE49-F238E27FC236}">
              <a16:creationId xmlns:a16="http://schemas.microsoft.com/office/drawing/2014/main" id="{F7D604C9-4F14-4527-B172-C69E4B3D8472}"/>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0" name="直線コネクタ 669">
          <a:extLst>
            <a:ext uri="{FF2B5EF4-FFF2-40B4-BE49-F238E27FC236}">
              <a16:creationId xmlns:a16="http://schemas.microsoft.com/office/drawing/2014/main" id="{DBF60599-B430-4910-962B-7B54D2EABBA2}"/>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1" name="テキスト ボックス 670">
          <a:extLst>
            <a:ext uri="{FF2B5EF4-FFF2-40B4-BE49-F238E27FC236}">
              <a16:creationId xmlns:a16="http://schemas.microsoft.com/office/drawing/2014/main" id="{A1480D43-6324-4BF5-8C42-9907C9EE0226}"/>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2" name="直線コネクタ 671">
          <a:extLst>
            <a:ext uri="{FF2B5EF4-FFF2-40B4-BE49-F238E27FC236}">
              <a16:creationId xmlns:a16="http://schemas.microsoft.com/office/drawing/2014/main" id="{921A16A5-F0C3-4968-AF4E-B22E6A889ABD}"/>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3" name="テキスト ボックス 672">
          <a:extLst>
            <a:ext uri="{FF2B5EF4-FFF2-40B4-BE49-F238E27FC236}">
              <a16:creationId xmlns:a16="http://schemas.microsoft.com/office/drawing/2014/main" id="{55A23299-BBFF-4086-87EC-58F33BAD530B}"/>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4" name="直線コネクタ 673">
          <a:extLst>
            <a:ext uri="{FF2B5EF4-FFF2-40B4-BE49-F238E27FC236}">
              <a16:creationId xmlns:a16="http://schemas.microsoft.com/office/drawing/2014/main" id="{2E7FFB84-A91E-496A-B089-624319BB099E}"/>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75" name="テキスト ボックス 674">
          <a:extLst>
            <a:ext uri="{FF2B5EF4-FFF2-40B4-BE49-F238E27FC236}">
              <a16:creationId xmlns:a16="http://schemas.microsoft.com/office/drawing/2014/main" id="{DC3DF0E0-2318-456B-AB5D-82C7100C990D}"/>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76" name="直線コネクタ 675">
          <a:extLst>
            <a:ext uri="{FF2B5EF4-FFF2-40B4-BE49-F238E27FC236}">
              <a16:creationId xmlns:a16="http://schemas.microsoft.com/office/drawing/2014/main" id="{00D31741-8CE4-4BDC-8B10-CE1EE2D18D53}"/>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77" name="テキスト ボックス 676">
          <a:extLst>
            <a:ext uri="{FF2B5EF4-FFF2-40B4-BE49-F238E27FC236}">
              <a16:creationId xmlns:a16="http://schemas.microsoft.com/office/drawing/2014/main" id="{D98C6851-E313-4192-A3F2-BF0B131C0EEA}"/>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78" name="直線コネクタ 677">
          <a:extLst>
            <a:ext uri="{FF2B5EF4-FFF2-40B4-BE49-F238E27FC236}">
              <a16:creationId xmlns:a16="http://schemas.microsoft.com/office/drawing/2014/main" id="{476D2ACA-2C53-4471-870C-E7C43D4384E9}"/>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79" name="テキスト ボックス 678">
          <a:extLst>
            <a:ext uri="{FF2B5EF4-FFF2-40B4-BE49-F238E27FC236}">
              <a16:creationId xmlns:a16="http://schemas.microsoft.com/office/drawing/2014/main" id="{438F8B34-D153-43EA-8A0D-C75972749A2C}"/>
            </a:ext>
          </a:extLst>
        </xdr:cNvPr>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0" name="直線コネクタ 679">
          <a:extLst>
            <a:ext uri="{FF2B5EF4-FFF2-40B4-BE49-F238E27FC236}">
              <a16:creationId xmlns:a16="http://schemas.microsoft.com/office/drawing/2014/main" id="{85F1ABE6-A896-4839-96F6-1DA028007548}"/>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1" name="テキスト ボックス 680">
          <a:extLst>
            <a:ext uri="{FF2B5EF4-FFF2-40B4-BE49-F238E27FC236}">
              <a16:creationId xmlns:a16="http://schemas.microsoft.com/office/drawing/2014/main" id="{76D7CB20-8A9B-46F1-93D3-0A0A36C95C5D}"/>
            </a:ext>
          </a:extLst>
        </xdr:cNvPr>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2" name="直線コネクタ 681">
          <a:extLst>
            <a:ext uri="{FF2B5EF4-FFF2-40B4-BE49-F238E27FC236}">
              <a16:creationId xmlns:a16="http://schemas.microsoft.com/office/drawing/2014/main" id="{41C99B76-665D-46F9-BE7F-2E2F7D111DDC}"/>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3" name="テキスト ボックス 682">
          <a:extLst>
            <a:ext uri="{FF2B5EF4-FFF2-40B4-BE49-F238E27FC236}">
              <a16:creationId xmlns:a16="http://schemas.microsoft.com/office/drawing/2014/main" id="{6CC38499-B716-440D-8B40-A8D8831E3396}"/>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4" name="【保健センター・保健所】&#10;一人当たり面積グラフ枠">
          <a:extLst>
            <a:ext uri="{FF2B5EF4-FFF2-40B4-BE49-F238E27FC236}">
              <a16:creationId xmlns:a16="http://schemas.microsoft.com/office/drawing/2014/main" id="{7FEFAF2C-481C-41E7-A9FF-BC4F585711EB}"/>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43543</xdr:rowOff>
    </xdr:from>
    <xdr:to>
      <xdr:col>116</xdr:col>
      <xdr:colOff>62864</xdr:colOff>
      <xdr:row>64</xdr:row>
      <xdr:rowOff>32657</xdr:rowOff>
    </xdr:to>
    <xdr:cxnSp macro="">
      <xdr:nvCxnSpPr>
        <xdr:cNvPr id="685" name="直線コネクタ 684">
          <a:extLst>
            <a:ext uri="{FF2B5EF4-FFF2-40B4-BE49-F238E27FC236}">
              <a16:creationId xmlns:a16="http://schemas.microsoft.com/office/drawing/2014/main" id="{B2DED291-74B9-4B76-823F-044084D92322}"/>
            </a:ext>
          </a:extLst>
        </xdr:cNvPr>
        <xdr:cNvCxnSpPr/>
      </xdr:nvCxnSpPr>
      <xdr:spPr>
        <a:xfrm flipV="1">
          <a:off x="19509104" y="9431383"/>
          <a:ext cx="0" cy="1330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36484</xdr:rowOff>
    </xdr:from>
    <xdr:ext cx="469744" cy="259045"/>
    <xdr:sp macro="" textlink="">
      <xdr:nvSpPr>
        <xdr:cNvPr id="686" name="【保健センター・保健所】&#10;一人当たり面積最小値テキスト">
          <a:extLst>
            <a:ext uri="{FF2B5EF4-FFF2-40B4-BE49-F238E27FC236}">
              <a16:creationId xmlns:a16="http://schemas.microsoft.com/office/drawing/2014/main" id="{6B60AFD4-5307-49C0-90D3-5335FD9DFE15}"/>
            </a:ext>
          </a:extLst>
        </xdr:cNvPr>
        <xdr:cNvSpPr txBox="1"/>
      </xdr:nvSpPr>
      <xdr:spPr>
        <a:xfrm>
          <a:off x="19547840" y="10765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32657</xdr:rowOff>
    </xdr:from>
    <xdr:to>
      <xdr:col>116</xdr:col>
      <xdr:colOff>152400</xdr:colOff>
      <xdr:row>64</xdr:row>
      <xdr:rowOff>32657</xdr:rowOff>
    </xdr:to>
    <xdr:cxnSp macro="">
      <xdr:nvCxnSpPr>
        <xdr:cNvPr id="687" name="直線コネクタ 686">
          <a:extLst>
            <a:ext uri="{FF2B5EF4-FFF2-40B4-BE49-F238E27FC236}">
              <a16:creationId xmlns:a16="http://schemas.microsoft.com/office/drawing/2014/main" id="{3DD909A8-AF24-46F8-8D8A-D2E147D7CD31}"/>
            </a:ext>
          </a:extLst>
        </xdr:cNvPr>
        <xdr:cNvCxnSpPr/>
      </xdr:nvCxnSpPr>
      <xdr:spPr>
        <a:xfrm>
          <a:off x="19443700" y="107616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161670</xdr:rowOff>
    </xdr:from>
    <xdr:ext cx="469744" cy="259045"/>
    <xdr:sp macro="" textlink="">
      <xdr:nvSpPr>
        <xdr:cNvPr id="688" name="【保健センター・保健所】&#10;一人当たり面積最大値テキスト">
          <a:extLst>
            <a:ext uri="{FF2B5EF4-FFF2-40B4-BE49-F238E27FC236}">
              <a16:creationId xmlns:a16="http://schemas.microsoft.com/office/drawing/2014/main" id="{B9F0D4A7-2AFB-49C7-A143-0AB4A0C97433}"/>
            </a:ext>
          </a:extLst>
        </xdr:cNvPr>
        <xdr:cNvSpPr txBox="1"/>
      </xdr:nvSpPr>
      <xdr:spPr>
        <a:xfrm>
          <a:off x="19547840" y="9214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43543</xdr:rowOff>
    </xdr:from>
    <xdr:to>
      <xdr:col>116</xdr:col>
      <xdr:colOff>152400</xdr:colOff>
      <xdr:row>56</xdr:row>
      <xdr:rowOff>43543</xdr:rowOff>
    </xdr:to>
    <xdr:cxnSp macro="">
      <xdr:nvCxnSpPr>
        <xdr:cNvPr id="689" name="直線コネクタ 688">
          <a:extLst>
            <a:ext uri="{FF2B5EF4-FFF2-40B4-BE49-F238E27FC236}">
              <a16:creationId xmlns:a16="http://schemas.microsoft.com/office/drawing/2014/main" id="{0A303852-704B-4B97-BFB1-E07C697FDD45}"/>
            </a:ext>
          </a:extLst>
        </xdr:cNvPr>
        <xdr:cNvCxnSpPr/>
      </xdr:nvCxnSpPr>
      <xdr:spPr>
        <a:xfrm>
          <a:off x="19443700" y="94313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31042</xdr:rowOff>
    </xdr:from>
    <xdr:ext cx="469744" cy="259045"/>
    <xdr:sp macro="" textlink="">
      <xdr:nvSpPr>
        <xdr:cNvPr id="690" name="【保健センター・保健所】&#10;一人当たり面積平均値テキスト">
          <a:extLst>
            <a:ext uri="{FF2B5EF4-FFF2-40B4-BE49-F238E27FC236}">
              <a16:creationId xmlns:a16="http://schemas.microsoft.com/office/drawing/2014/main" id="{0E8F7B96-98F1-4765-A6F6-18D8DCBAE2DC}"/>
            </a:ext>
          </a:extLst>
        </xdr:cNvPr>
        <xdr:cNvSpPr txBox="1"/>
      </xdr:nvSpPr>
      <xdr:spPr>
        <a:xfrm>
          <a:off x="19547840" y="104247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52615</xdr:rowOff>
    </xdr:from>
    <xdr:to>
      <xdr:col>116</xdr:col>
      <xdr:colOff>114300</xdr:colOff>
      <xdr:row>62</xdr:row>
      <xdr:rowOff>154215</xdr:rowOff>
    </xdr:to>
    <xdr:sp macro="" textlink="">
      <xdr:nvSpPr>
        <xdr:cNvPr id="691" name="フローチャート: 判断 690">
          <a:extLst>
            <a:ext uri="{FF2B5EF4-FFF2-40B4-BE49-F238E27FC236}">
              <a16:creationId xmlns:a16="http://schemas.microsoft.com/office/drawing/2014/main" id="{634916D8-9FE8-4026-8988-C2877E45B7C4}"/>
            </a:ext>
          </a:extLst>
        </xdr:cNvPr>
        <xdr:cNvSpPr/>
      </xdr:nvSpPr>
      <xdr:spPr>
        <a:xfrm>
          <a:off x="19458940" y="10446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41728</xdr:rowOff>
    </xdr:from>
    <xdr:to>
      <xdr:col>112</xdr:col>
      <xdr:colOff>38100</xdr:colOff>
      <xdr:row>62</xdr:row>
      <xdr:rowOff>143328</xdr:rowOff>
    </xdr:to>
    <xdr:sp macro="" textlink="">
      <xdr:nvSpPr>
        <xdr:cNvPr id="692" name="フローチャート: 判断 691">
          <a:extLst>
            <a:ext uri="{FF2B5EF4-FFF2-40B4-BE49-F238E27FC236}">
              <a16:creationId xmlns:a16="http://schemas.microsoft.com/office/drawing/2014/main" id="{7F3506DC-F02B-4834-BED3-01F192A8C359}"/>
            </a:ext>
          </a:extLst>
        </xdr:cNvPr>
        <xdr:cNvSpPr/>
      </xdr:nvSpPr>
      <xdr:spPr>
        <a:xfrm>
          <a:off x="18735040" y="1043540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52615</xdr:rowOff>
    </xdr:from>
    <xdr:to>
      <xdr:col>107</xdr:col>
      <xdr:colOff>101600</xdr:colOff>
      <xdr:row>62</xdr:row>
      <xdr:rowOff>154215</xdr:rowOff>
    </xdr:to>
    <xdr:sp macro="" textlink="">
      <xdr:nvSpPr>
        <xdr:cNvPr id="693" name="フローチャート: 判断 692">
          <a:extLst>
            <a:ext uri="{FF2B5EF4-FFF2-40B4-BE49-F238E27FC236}">
              <a16:creationId xmlns:a16="http://schemas.microsoft.com/office/drawing/2014/main" id="{B0AE5275-27F8-4F60-8A09-9A767F1D8B75}"/>
            </a:ext>
          </a:extLst>
        </xdr:cNvPr>
        <xdr:cNvSpPr/>
      </xdr:nvSpPr>
      <xdr:spPr>
        <a:xfrm>
          <a:off x="17937480" y="10446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52615</xdr:rowOff>
    </xdr:from>
    <xdr:to>
      <xdr:col>102</xdr:col>
      <xdr:colOff>165100</xdr:colOff>
      <xdr:row>62</xdr:row>
      <xdr:rowOff>154215</xdr:rowOff>
    </xdr:to>
    <xdr:sp macro="" textlink="">
      <xdr:nvSpPr>
        <xdr:cNvPr id="694" name="フローチャート: 判断 693">
          <a:extLst>
            <a:ext uri="{FF2B5EF4-FFF2-40B4-BE49-F238E27FC236}">
              <a16:creationId xmlns:a16="http://schemas.microsoft.com/office/drawing/2014/main" id="{00EC2A2E-75A3-49DD-8657-24C79F0DFF20}"/>
            </a:ext>
          </a:extLst>
        </xdr:cNvPr>
        <xdr:cNvSpPr/>
      </xdr:nvSpPr>
      <xdr:spPr>
        <a:xfrm>
          <a:off x="17162780" y="10446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104322</xdr:rowOff>
    </xdr:from>
    <xdr:to>
      <xdr:col>98</xdr:col>
      <xdr:colOff>38100</xdr:colOff>
      <xdr:row>62</xdr:row>
      <xdr:rowOff>34472</xdr:rowOff>
    </xdr:to>
    <xdr:sp macro="" textlink="">
      <xdr:nvSpPr>
        <xdr:cNvPr id="695" name="フローチャート: 判断 694">
          <a:extLst>
            <a:ext uri="{FF2B5EF4-FFF2-40B4-BE49-F238E27FC236}">
              <a16:creationId xmlns:a16="http://schemas.microsoft.com/office/drawing/2014/main" id="{1DB0F744-F814-406A-BE42-28F58DF8B733}"/>
            </a:ext>
          </a:extLst>
        </xdr:cNvPr>
        <xdr:cNvSpPr/>
      </xdr:nvSpPr>
      <xdr:spPr>
        <a:xfrm>
          <a:off x="16388080" y="1033036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A476EBDD-FFC8-48C6-A8ED-7C0EBC95D557}"/>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E309EFB0-3D0C-4DD1-9C87-715CEB0DAC77}"/>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C06667B6-2369-47C4-A36D-192B97606A8F}"/>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752F0920-3310-48C4-8E6E-73F7C1148A8E}"/>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875575F5-7A12-4A28-863B-6BFA87861756}"/>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907</xdr:rowOff>
    </xdr:from>
    <xdr:to>
      <xdr:col>116</xdr:col>
      <xdr:colOff>114300</xdr:colOff>
      <xdr:row>59</xdr:row>
      <xdr:rowOff>102507</xdr:rowOff>
    </xdr:to>
    <xdr:sp macro="" textlink="">
      <xdr:nvSpPr>
        <xdr:cNvPr id="701" name="楕円 700">
          <a:extLst>
            <a:ext uri="{FF2B5EF4-FFF2-40B4-BE49-F238E27FC236}">
              <a16:creationId xmlns:a16="http://schemas.microsoft.com/office/drawing/2014/main" id="{FC380C49-302C-4B08-9847-2AC205A24E4F}"/>
            </a:ext>
          </a:extLst>
        </xdr:cNvPr>
        <xdr:cNvSpPr/>
      </xdr:nvSpPr>
      <xdr:spPr>
        <a:xfrm>
          <a:off x="19458940" y="9891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23784</xdr:rowOff>
    </xdr:from>
    <xdr:ext cx="469744" cy="259045"/>
    <xdr:sp macro="" textlink="">
      <xdr:nvSpPr>
        <xdr:cNvPr id="702" name="【保健センター・保健所】&#10;一人当たり面積該当値テキスト">
          <a:extLst>
            <a:ext uri="{FF2B5EF4-FFF2-40B4-BE49-F238E27FC236}">
              <a16:creationId xmlns:a16="http://schemas.microsoft.com/office/drawing/2014/main" id="{FD00D789-811C-45B6-902D-09A839E01207}"/>
            </a:ext>
          </a:extLst>
        </xdr:cNvPr>
        <xdr:cNvSpPr txBox="1"/>
      </xdr:nvSpPr>
      <xdr:spPr>
        <a:xfrm>
          <a:off x="19547840" y="9746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11793</xdr:rowOff>
    </xdr:from>
    <xdr:to>
      <xdr:col>112</xdr:col>
      <xdr:colOff>38100</xdr:colOff>
      <xdr:row>59</xdr:row>
      <xdr:rowOff>113393</xdr:rowOff>
    </xdr:to>
    <xdr:sp macro="" textlink="">
      <xdr:nvSpPr>
        <xdr:cNvPr id="703" name="楕円 702">
          <a:extLst>
            <a:ext uri="{FF2B5EF4-FFF2-40B4-BE49-F238E27FC236}">
              <a16:creationId xmlns:a16="http://schemas.microsoft.com/office/drawing/2014/main" id="{1DE381B6-0D66-4A0B-B1F3-987C8A60D7C5}"/>
            </a:ext>
          </a:extLst>
        </xdr:cNvPr>
        <xdr:cNvSpPr/>
      </xdr:nvSpPr>
      <xdr:spPr>
        <a:xfrm>
          <a:off x="18735040" y="990255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51707</xdr:rowOff>
    </xdr:from>
    <xdr:to>
      <xdr:col>116</xdr:col>
      <xdr:colOff>63500</xdr:colOff>
      <xdr:row>59</xdr:row>
      <xdr:rowOff>62593</xdr:rowOff>
    </xdr:to>
    <xdr:cxnSp macro="">
      <xdr:nvCxnSpPr>
        <xdr:cNvPr id="704" name="直線コネクタ 703">
          <a:extLst>
            <a:ext uri="{FF2B5EF4-FFF2-40B4-BE49-F238E27FC236}">
              <a16:creationId xmlns:a16="http://schemas.microsoft.com/office/drawing/2014/main" id="{FD49C15B-1920-4AE8-9E42-7F198DD2F8BD}"/>
            </a:ext>
          </a:extLst>
        </xdr:cNvPr>
        <xdr:cNvCxnSpPr/>
      </xdr:nvCxnSpPr>
      <xdr:spPr>
        <a:xfrm flipV="1">
          <a:off x="18778220" y="9942467"/>
          <a:ext cx="73152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22678</xdr:rowOff>
    </xdr:from>
    <xdr:to>
      <xdr:col>107</xdr:col>
      <xdr:colOff>101600</xdr:colOff>
      <xdr:row>59</xdr:row>
      <xdr:rowOff>124278</xdr:rowOff>
    </xdr:to>
    <xdr:sp macro="" textlink="">
      <xdr:nvSpPr>
        <xdr:cNvPr id="705" name="楕円 704">
          <a:extLst>
            <a:ext uri="{FF2B5EF4-FFF2-40B4-BE49-F238E27FC236}">
              <a16:creationId xmlns:a16="http://schemas.microsoft.com/office/drawing/2014/main" id="{1D6F3A17-C305-4C1B-8706-42191281D75E}"/>
            </a:ext>
          </a:extLst>
        </xdr:cNvPr>
        <xdr:cNvSpPr/>
      </xdr:nvSpPr>
      <xdr:spPr>
        <a:xfrm>
          <a:off x="17937480" y="9913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62593</xdr:rowOff>
    </xdr:from>
    <xdr:to>
      <xdr:col>111</xdr:col>
      <xdr:colOff>177800</xdr:colOff>
      <xdr:row>59</xdr:row>
      <xdr:rowOff>73478</xdr:rowOff>
    </xdr:to>
    <xdr:cxnSp macro="">
      <xdr:nvCxnSpPr>
        <xdr:cNvPr id="706" name="直線コネクタ 705">
          <a:extLst>
            <a:ext uri="{FF2B5EF4-FFF2-40B4-BE49-F238E27FC236}">
              <a16:creationId xmlns:a16="http://schemas.microsoft.com/office/drawing/2014/main" id="{FDAE25ED-4E40-41CA-8258-461B72DB0296}"/>
            </a:ext>
          </a:extLst>
        </xdr:cNvPr>
        <xdr:cNvCxnSpPr/>
      </xdr:nvCxnSpPr>
      <xdr:spPr>
        <a:xfrm flipV="1">
          <a:off x="17988280" y="9953353"/>
          <a:ext cx="78994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33565</xdr:rowOff>
    </xdr:from>
    <xdr:to>
      <xdr:col>102</xdr:col>
      <xdr:colOff>165100</xdr:colOff>
      <xdr:row>59</xdr:row>
      <xdr:rowOff>135165</xdr:rowOff>
    </xdr:to>
    <xdr:sp macro="" textlink="">
      <xdr:nvSpPr>
        <xdr:cNvPr id="707" name="楕円 706">
          <a:extLst>
            <a:ext uri="{FF2B5EF4-FFF2-40B4-BE49-F238E27FC236}">
              <a16:creationId xmlns:a16="http://schemas.microsoft.com/office/drawing/2014/main" id="{AC0E3E61-B575-4347-B6A2-7C257E302E9D}"/>
            </a:ext>
          </a:extLst>
        </xdr:cNvPr>
        <xdr:cNvSpPr/>
      </xdr:nvSpPr>
      <xdr:spPr>
        <a:xfrm>
          <a:off x="17162780" y="992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73478</xdr:rowOff>
    </xdr:from>
    <xdr:to>
      <xdr:col>107</xdr:col>
      <xdr:colOff>50800</xdr:colOff>
      <xdr:row>59</xdr:row>
      <xdr:rowOff>84365</xdr:rowOff>
    </xdr:to>
    <xdr:cxnSp macro="">
      <xdr:nvCxnSpPr>
        <xdr:cNvPr id="708" name="直線コネクタ 707">
          <a:extLst>
            <a:ext uri="{FF2B5EF4-FFF2-40B4-BE49-F238E27FC236}">
              <a16:creationId xmlns:a16="http://schemas.microsoft.com/office/drawing/2014/main" id="{CEADFCD2-DF92-43D4-969D-92D367AF71F7}"/>
            </a:ext>
          </a:extLst>
        </xdr:cNvPr>
        <xdr:cNvCxnSpPr/>
      </xdr:nvCxnSpPr>
      <xdr:spPr>
        <a:xfrm flipV="1">
          <a:off x="17213580" y="9964238"/>
          <a:ext cx="7747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44450</xdr:rowOff>
    </xdr:from>
    <xdr:to>
      <xdr:col>98</xdr:col>
      <xdr:colOff>38100</xdr:colOff>
      <xdr:row>59</xdr:row>
      <xdr:rowOff>146050</xdr:rowOff>
    </xdr:to>
    <xdr:sp macro="" textlink="">
      <xdr:nvSpPr>
        <xdr:cNvPr id="709" name="楕円 708">
          <a:extLst>
            <a:ext uri="{FF2B5EF4-FFF2-40B4-BE49-F238E27FC236}">
              <a16:creationId xmlns:a16="http://schemas.microsoft.com/office/drawing/2014/main" id="{86F9A736-F3E4-4443-B9C2-3FA5838FBD8A}"/>
            </a:ext>
          </a:extLst>
        </xdr:cNvPr>
        <xdr:cNvSpPr/>
      </xdr:nvSpPr>
      <xdr:spPr>
        <a:xfrm>
          <a:off x="16388080" y="99352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84365</xdr:rowOff>
    </xdr:from>
    <xdr:to>
      <xdr:col>102</xdr:col>
      <xdr:colOff>114300</xdr:colOff>
      <xdr:row>59</xdr:row>
      <xdr:rowOff>95250</xdr:rowOff>
    </xdr:to>
    <xdr:cxnSp macro="">
      <xdr:nvCxnSpPr>
        <xdr:cNvPr id="710" name="直線コネクタ 709">
          <a:extLst>
            <a:ext uri="{FF2B5EF4-FFF2-40B4-BE49-F238E27FC236}">
              <a16:creationId xmlns:a16="http://schemas.microsoft.com/office/drawing/2014/main" id="{2C510406-4D2F-4B69-8EF9-04549075697C}"/>
            </a:ext>
          </a:extLst>
        </xdr:cNvPr>
        <xdr:cNvCxnSpPr/>
      </xdr:nvCxnSpPr>
      <xdr:spPr>
        <a:xfrm flipV="1">
          <a:off x="16431260" y="9975125"/>
          <a:ext cx="78232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134455</xdr:rowOff>
    </xdr:from>
    <xdr:ext cx="469744" cy="259045"/>
    <xdr:sp macro="" textlink="">
      <xdr:nvSpPr>
        <xdr:cNvPr id="711" name="n_1aveValue【保健センター・保健所】&#10;一人当たり面積">
          <a:extLst>
            <a:ext uri="{FF2B5EF4-FFF2-40B4-BE49-F238E27FC236}">
              <a16:creationId xmlns:a16="http://schemas.microsoft.com/office/drawing/2014/main" id="{3315A579-154B-4B9E-B362-991D5390E8E1}"/>
            </a:ext>
          </a:extLst>
        </xdr:cNvPr>
        <xdr:cNvSpPr txBox="1"/>
      </xdr:nvSpPr>
      <xdr:spPr>
        <a:xfrm>
          <a:off x="18561127" y="10528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145342</xdr:rowOff>
    </xdr:from>
    <xdr:ext cx="469744" cy="259045"/>
    <xdr:sp macro="" textlink="">
      <xdr:nvSpPr>
        <xdr:cNvPr id="712" name="n_2aveValue【保健センター・保健所】&#10;一人当たり面積">
          <a:extLst>
            <a:ext uri="{FF2B5EF4-FFF2-40B4-BE49-F238E27FC236}">
              <a16:creationId xmlns:a16="http://schemas.microsoft.com/office/drawing/2014/main" id="{39EC98B9-1054-42FA-A09A-F17D7D6DD5A5}"/>
            </a:ext>
          </a:extLst>
        </xdr:cNvPr>
        <xdr:cNvSpPr txBox="1"/>
      </xdr:nvSpPr>
      <xdr:spPr>
        <a:xfrm>
          <a:off x="17776267" y="10539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145342</xdr:rowOff>
    </xdr:from>
    <xdr:ext cx="469744" cy="259045"/>
    <xdr:sp macro="" textlink="">
      <xdr:nvSpPr>
        <xdr:cNvPr id="713" name="n_3aveValue【保健センター・保健所】&#10;一人当たり面積">
          <a:extLst>
            <a:ext uri="{FF2B5EF4-FFF2-40B4-BE49-F238E27FC236}">
              <a16:creationId xmlns:a16="http://schemas.microsoft.com/office/drawing/2014/main" id="{69D69BA4-C9F8-4D53-8991-5F9D9BADE260}"/>
            </a:ext>
          </a:extLst>
        </xdr:cNvPr>
        <xdr:cNvSpPr txBox="1"/>
      </xdr:nvSpPr>
      <xdr:spPr>
        <a:xfrm>
          <a:off x="17001567" y="10539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25599</xdr:rowOff>
    </xdr:from>
    <xdr:ext cx="469744" cy="259045"/>
    <xdr:sp macro="" textlink="">
      <xdr:nvSpPr>
        <xdr:cNvPr id="714" name="n_4aveValue【保健センター・保健所】&#10;一人当たり面積">
          <a:extLst>
            <a:ext uri="{FF2B5EF4-FFF2-40B4-BE49-F238E27FC236}">
              <a16:creationId xmlns:a16="http://schemas.microsoft.com/office/drawing/2014/main" id="{D80668DC-E5FD-4A75-ADD1-04B2BA7F8D69}"/>
            </a:ext>
          </a:extLst>
        </xdr:cNvPr>
        <xdr:cNvSpPr txBox="1"/>
      </xdr:nvSpPr>
      <xdr:spPr>
        <a:xfrm>
          <a:off x="16226867" y="10419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129920</xdr:rowOff>
    </xdr:from>
    <xdr:ext cx="469744" cy="259045"/>
    <xdr:sp macro="" textlink="">
      <xdr:nvSpPr>
        <xdr:cNvPr id="715" name="n_1mainValue【保健センター・保健所】&#10;一人当たり面積">
          <a:extLst>
            <a:ext uri="{FF2B5EF4-FFF2-40B4-BE49-F238E27FC236}">
              <a16:creationId xmlns:a16="http://schemas.microsoft.com/office/drawing/2014/main" id="{EB18244B-B866-4563-A20F-81F016878D4B}"/>
            </a:ext>
          </a:extLst>
        </xdr:cNvPr>
        <xdr:cNvSpPr txBox="1"/>
      </xdr:nvSpPr>
      <xdr:spPr>
        <a:xfrm>
          <a:off x="18561127" y="9685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140805</xdr:rowOff>
    </xdr:from>
    <xdr:ext cx="469744" cy="259045"/>
    <xdr:sp macro="" textlink="">
      <xdr:nvSpPr>
        <xdr:cNvPr id="716" name="n_2mainValue【保健センター・保健所】&#10;一人当たり面積">
          <a:extLst>
            <a:ext uri="{FF2B5EF4-FFF2-40B4-BE49-F238E27FC236}">
              <a16:creationId xmlns:a16="http://schemas.microsoft.com/office/drawing/2014/main" id="{EA3AE23F-86F5-4BD7-975F-32C6E893A92B}"/>
            </a:ext>
          </a:extLst>
        </xdr:cNvPr>
        <xdr:cNvSpPr txBox="1"/>
      </xdr:nvSpPr>
      <xdr:spPr>
        <a:xfrm>
          <a:off x="17776267" y="9696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151692</xdr:rowOff>
    </xdr:from>
    <xdr:ext cx="469744" cy="259045"/>
    <xdr:sp macro="" textlink="">
      <xdr:nvSpPr>
        <xdr:cNvPr id="717" name="n_3mainValue【保健センター・保健所】&#10;一人当たり面積">
          <a:extLst>
            <a:ext uri="{FF2B5EF4-FFF2-40B4-BE49-F238E27FC236}">
              <a16:creationId xmlns:a16="http://schemas.microsoft.com/office/drawing/2014/main" id="{9226C3DD-4BB4-4F4B-BBFD-20740DD9C3E4}"/>
            </a:ext>
          </a:extLst>
        </xdr:cNvPr>
        <xdr:cNvSpPr txBox="1"/>
      </xdr:nvSpPr>
      <xdr:spPr>
        <a:xfrm>
          <a:off x="17001567" y="9707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162577</xdr:rowOff>
    </xdr:from>
    <xdr:ext cx="469744" cy="259045"/>
    <xdr:sp macro="" textlink="">
      <xdr:nvSpPr>
        <xdr:cNvPr id="718" name="n_4mainValue【保健センター・保健所】&#10;一人当たり面積">
          <a:extLst>
            <a:ext uri="{FF2B5EF4-FFF2-40B4-BE49-F238E27FC236}">
              <a16:creationId xmlns:a16="http://schemas.microsoft.com/office/drawing/2014/main" id="{86CED390-98D7-4779-B73C-B4B01AEF4121}"/>
            </a:ext>
          </a:extLst>
        </xdr:cNvPr>
        <xdr:cNvSpPr txBox="1"/>
      </xdr:nvSpPr>
      <xdr:spPr>
        <a:xfrm>
          <a:off x="16226867" y="9718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9" name="正方形/長方形 718">
          <a:extLst>
            <a:ext uri="{FF2B5EF4-FFF2-40B4-BE49-F238E27FC236}">
              <a16:creationId xmlns:a16="http://schemas.microsoft.com/office/drawing/2014/main" id="{45910AAE-8C25-43B0-8182-86A1B5B87C44}"/>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0" name="正方形/長方形 719">
          <a:extLst>
            <a:ext uri="{FF2B5EF4-FFF2-40B4-BE49-F238E27FC236}">
              <a16:creationId xmlns:a16="http://schemas.microsoft.com/office/drawing/2014/main" id="{884CC3C6-26AF-41F1-8272-09971FB837B2}"/>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1" name="正方形/長方形 720">
          <a:extLst>
            <a:ext uri="{FF2B5EF4-FFF2-40B4-BE49-F238E27FC236}">
              <a16:creationId xmlns:a16="http://schemas.microsoft.com/office/drawing/2014/main" id="{11873923-618C-4317-9A08-AB684F2768FB}"/>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2" name="正方形/長方形 721">
          <a:extLst>
            <a:ext uri="{FF2B5EF4-FFF2-40B4-BE49-F238E27FC236}">
              <a16:creationId xmlns:a16="http://schemas.microsoft.com/office/drawing/2014/main" id="{2E7D6FF8-CB87-4854-BFA0-46AB6AEE6CC8}"/>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3" name="正方形/長方形 722">
          <a:extLst>
            <a:ext uri="{FF2B5EF4-FFF2-40B4-BE49-F238E27FC236}">
              <a16:creationId xmlns:a16="http://schemas.microsoft.com/office/drawing/2014/main" id="{3F9B4269-BD87-47C8-9DBC-7B9E93356FEF}"/>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4" name="正方形/長方形 723">
          <a:extLst>
            <a:ext uri="{FF2B5EF4-FFF2-40B4-BE49-F238E27FC236}">
              <a16:creationId xmlns:a16="http://schemas.microsoft.com/office/drawing/2014/main" id="{D4CA9FD7-9386-45AE-8612-656C21008E08}"/>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5" name="正方形/長方形 724">
          <a:extLst>
            <a:ext uri="{FF2B5EF4-FFF2-40B4-BE49-F238E27FC236}">
              <a16:creationId xmlns:a16="http://schemas.microsoft.com/office/drawing/2014/main" id="{399D89E1-DA83-4E8B-9B53-91E3A82D7FC1}"/>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6" name="正方形/長方形 725">
          <a:extLst>
            <a:ext uri="{FF2B5EF4-FFF2-40B4-BE49-F238E27FC236}">
              <a16:creationId xmlns:a16="http://schemas.microsoft.com/office/drawing/2014/main" id="{2EF45851-2191-4E8D-B99A-711DBECCC342}"/>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7" name="テキスト ボックス 726">
          <a:extLst>
            <a:ext uri="{FF2B5EF4-FFF2-40B4-BE49-F238E27FC236}">
              <a16:creationId xmlns:a16="http://schemas.microsoft.com/office/drawing/2014/main" id="{FFF4747C-B9DB-44CA-8AF1-096986C20DFF}"/>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8" name="直線コネクタ 727">
          <a:extLst>
            <a:ext uri="{FF2B5EF4-FFF2-40B4-BE49-F238E27FC236}">
              <a16:creationId xmlns:a16="http://schemas.microsoft.com/office/drawing/2014/main" id="{53B15EBF-F4E3-453C-81C8-69B739928D4C}"/>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9" name="テキスト ボックス 728">
          <a:extLst>
            <a:ext uri="{FF2B5EF4-FFF2-40B4-BE49-F238E27FC236}">
              <a16:creationId xmlns:a16="http://schemas.microsoft.com/office/drawing/2014/main" id="{D4B4F98A-50F3-4524-8722-E9CF5D145633}"/>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0" name="直線コネクタ 729">
          <a:extLst>
            <a:ext uri="{FF2B5EF4-FFF2-40B4-BE49-F238E27FC236}">
              <a16:creationId xmlns:a16="http://schemas.microsoft.com/office/drawing/2014/main" id="{A404A832-6528-4FC9-9596-517EDF6DF1DA}"/>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1" name="テキスト ボックス 730">
          <a:extLst>
            <a:ext uri="{FF2B5EF4-FFF2-40B4-BE49-F238E27FC236}">
              <a16:creationId xmlns:a16="http://schemas.microsoft.com/office/drawing/2014/main" id="{1A7A5D9C-3F57-46AD-9C03-FF5A6B1A7A46}"/>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2" name="直線コネクタ 731">
          <a:extLst>
            <a:ext uri="{FF2B5EF4-FFF2-40B4-BE49-F238E27FC236}">
              <a16:creationId xmlns:a16="http://schemas.microsoft.com/office/drawing/2014/main" id="{BB263C30-E2FB-4D56-92CD-783CAFF59BB8}"/>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3" name="テキスト ボックス 732">
          <a:extLst>
            <a:ext uri="{FF2B5EF4-FFF2-40B4-BE49-F238E27FC236}">
              <a16:creationId xmlns:a16="http://schemas.microsoft.com/office/drawing/2014/main" id="{89C651E2-13FE-4164-93AA-0B06EABFC72A}"/>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4" name="直線コネクタ 733">
          <a:extLst>
            <a:ext uri="{FF2B5EF4-FFF2-40B4-BE49-F238E27FC236}">
              <a16:creationId xmlns:a16="http://schemas.microsoft.com/office/drawing/2014/main" id="{494CF44A-E9CF-42B3-B4F8-B2B8918B9210}"/>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5" name="テキスト ボックス 734">
          <a:extLst>
            <a:ext uri="{FF2B5EF4-FFF2-40B4-BE49-F238E27FC236}">
              <a16:creationId xmlns:a16="http://schemas.microsoft.com/office/drawing/2014/main" id="{BFBBD8F9-0CE4-4AF5-89E2-1B83C7050B0B}"/>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6" name="直線コネクタ 735">
          <a:extLst>
            <a:ext uri="{FF2B5EF4-FFF2-40B4-BE49-F238E27FC236}">
              <a16:creationId xmlns:a16="http://schemas.microsoft.com/office/drawing/2014/main" id="{8778CCC9-7D7C-4C43-9C6E-5A39E6B258D2}"/>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7" name="テキスト ボックス 736">
          <a:extLst>
            <a:ext uri="{FF2B5EF4-FFF2-40B4-BE49-F238E27FC236}">
              <a16:creationId xmlns:a16="http://schemas.microsoft.com/office/drawing/2014/main" id="{9FAD4F19-A72E-4005-A3F4-D74E86A10B40}"/>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8" name="直線コネクタ 737">
          <a:extLst>
            <a:ext uri="{FF2B5EF4-FFF2-40B4-BE49-F238E27FC236}">
              <a16:creationId xmlns:a16="http://schemas.microsoft.com/office/drawing/2014/main" id="{3FBE70BD-38AE-4644-B1A4-CEB9225E5689}"/>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9" name="テキスト ボックス 738">
          <a:extLst>
            <a:ext uri="{FF2B5EF4-FFF2-40B4-BE49-F238E27FC236}">
              <a16:creationId xmlns:a16="http://schemas.microsoft.com/office/drawing/2014/main" id="{B8C01709-543E-4130-A5EB-386F3DABC21D}"/>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0" name="直線コネクタ 739">
          <a:extLst>
            <a:ext uri="{FF2B5EF4-FFF2-40B4-BE49-F238E27FC236}">
              <a16:creationId xmlns:a16="http://schemas.microsoft.com/office/drawing/2014/main" id="{64AA7B9D-B135-4074-9F0E-461C4C9046CA}"/>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1" name="テキスト ボックス 740">
          <a:extLst>
            <a:ext uri="{FF2B5EF4-FFF2-40B4-BE49-F238E27FC236}">
              <a16:creationId xmlns:a16="http://schemas.microsoft.com/office/drawing/2014/main" id="{AA4E2043-C030-4795-9051-0F9283E43A7F}"/>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2" name="【消防施設】&#10;有形固定資産減価償却率グラフ枠">
          <a:extLst>
            <a:ext uri="{FF2B5EF4-FFF2-40B4-BE49-F238E27FC236}">
              <a16:creationId xmlns:a16="http://schemas.microsoft.com/office/drawing/2014/main" id="{169DB461-4FB2-4CBD-BB3C-187AD5A20670}"/>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169545</xdr:rowOff>
    </xdr:from>
    <xdr:to>
      <xdr:col>85</xdr:col>
      <xdr:colOff>126364</xdr:colOff>
      <xdr:row>85</xdr:row>
      <xdr:rowOff>150495</xdr:rowOff>
    </xdr:to>
    <xdr:cxnSp macro="">
      <xdr:nvCxnSpPr>
        <xdr:cNvPr id="743" name="直線コネクタ 742">
          <a:extLst>
            <a:ext uri="{FF2B5EF4-FFF2-40B4-BE49-F238E27FC236}">
              <a16:creationId xmlns:a16="http://schemas.microsoft.com/office/drawing/2014/main" id="{E4916B95-6C4B-4A2B-A808-3A470C17CFB2}"/>
            </a:ext>
          </a:extLst>
        </xdr:cNvPr>
        <xdr:cNvCxnSpPr/>
      </xdr:nvCxnSpPr>
      <xdr:spPr>
        <a:xfrm flipV="1">
          <a:off x="14375764" y="13077825"/>
          <a:ext cx="0" cy="1322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154322</xdr:rowOff>
    </xdr:from>
    <xdr:ext cx="405111" cy="259045"/>
    <xdr:sp macro="" textlink="">
      <xdr:nvSpPr>
        <xdr:cNvPr id="744" name="【消防施設】&#10;有形固定資産減価償却率最小値テキスト">
          <a:extLst>
            <a:ext uri="{FF2B5EF4-FFF2-40B4-BE49-F238E27FC236}">
              <a16:creationId xmlns:a16="http://schemas.microsoft.com/office/drawing/2014/main" id="{3B8E663D-5885-46E6-ACDE-BB47BF4A27A8}"/>
            </a:ext>
          </a:extLst>
        </xdr:cNvPr>
        <xdr:cNvSpPr txBox="1"/>
      </xdr:nvSpPr>
      <xdr:spPr>
        <a:xfrm>
          <a:off x="14414500" y="1440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150495</xdr:rowOff>
    </xdr:from>
    <xdr:to>
      <xdr:col>86</xdr:col>
      <xdr:colOff>25400</xdr:colOff>
      <xdr:row>85</xdr:row>
      <xdr:rowOff>150495</xdr:rowOff>
    </xdr:to>
    <xdr:cxnSp macro="">
      <xdr:nvCxnSpPr>
        <xdr:cNvPr id="745" name="直線コネクタ 744">
          <a:extLst>
            <a:ext uri="{FF2B5EF4-FFF2-40B4-BE49-F238E27FC236}">
              <a16:creationId xmlns:a16="http://schemas.microsoft.com/office/drawing/2014/main" id="{9CC647E7-75D8-4ED5-9751-F3E9FBDBD005}"/>
            </a:ext>
          </a:extLst>
        </xdr:cNvPr>
        <xdr:cNvCxnSpPr/>
      </xdr:nvCxnSpPr>
      <xdr:spPr>
        <a:xfrm>
          <a:off x="14287500" y="143998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116222</xdr:rowOff>
    </xdr:from>
    <xdr:ext cx="405111" cy="259045"/>
    <xdr:sp macro="" textlink="">
      <xdr:nvSpPr>
        <xdr:cNvPr id="746" name="【消防施設】&#10;有形固定資産減価償却率最大値テキスト">
          <a:extLst>
            <a:ext uri="{FF2B5EF4-FFF2-40B4-BE49-F238E27FC236}">
              <a16:creationId xmlns:a16="http://schemas.microsoft.com/office/drawing/2014/main" id="{8F824AC1-7E9B-4EA5-A585-18C6DF1EE65D}"/>
            </a:ext>
          </a:extLst>
        </xdr:cNvPr>
        <xdr:cNvSpPr txBox="1"/>
      </xdr:nvSpPr>
      <xdr:spPr>
        <a:xfrm>
          <a:off x="14414500" y="12856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169545</xdr:rowOff>
    </xdr:from>
    <xdr:to>
      <xdr:col>86</xdr:col>
      <xdr:colOff>25400</xdr:colOff>
      <xdr:row>77</xdr:row>
      <xdr:rowOff>169545</xdr:rowOff>
    </xdr:to>
    <xdr:cxnSp macro="">
      <xdr:nvCxnSpPr>
        <xdr:cNvPr id="747" name="直線コネクタ 746">
          <a:extLst>
            <a:ext uri="{FF2B5EF4-FFF2-40B4-BE49-F238E27FC236}">
              <a16:creationId xmlns:a16="http://schemas.microsoft.com/office/drawing/2014/main" id="{8D6F79CD-D258-422A-846B-EF46AE9A9FF7}"/>
            </a:ext>
          </a:extLst>
        </xdr:cNvPr>
        <xdr:cNvCxnSpPr/>
      </xdr:nvCxnSpPr>
      <xdr:spPr>
        <a:xfrm>
          <a:off x="14287500" y="130778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78757</xdr:rowOff>
    </xdr:from>
    <xdr:ext cx="405111" cy="259045"/>
    <xdr:sp macro="" textlink="">
      <xdr:nvSpPr>
        <xdr:cNvPr id="748" name="【消防施設】&#10;有形固定資産減価償却率平均値テキスト">
          <a:extLst>
            <a:ext uri="{FF2B5EF4-FFF2-40B4-BE49-F238E27FC236}">
              <a16:creationId xmlns:a16="http://schemas.microsoft.com/office/drawing/2014/main" id="{97F75BBE-D939-4641-87FE-4EC7F1D68078}"/>
            </a:ext>
          </a:extLst>
        </xdr:cNvPr>
        <xdr:cNvSpPr txBox="1"/>
      </xdr:nvSpPr>
      <xdr:spPr>
        <a:xfrm>
          <a:off x="14414500" y="134899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55880</xdr:rowOff>
    </xdr:from>
    <xdr:to>
      <xdr:col>85</xdr:col>
      <xdr:colOff>177800</xdr:colOff>
      <xdr:row>81</xdr:row>
      <xdr:rowOff>157480</xdr:rowOff>
    </xdr:to>
    <xdr:sp macro="" textlink="">
      <xdr:nvSpPr>
        <xdr:cNvPr id="749" name="フローチャート: 判断 748">
          <a:extLst>
            <a:ext uri="{FF2B5EF4-FFF2-40B4-BE49-F238E27FC236}">
              <a16:creationId xmlns:a16="http://schemas.microsoft.com/office/drawing/2014/main" id="{81666E20-D301-4CA8-BFCA-84C860CD2D43}"/>
            </a:ext>
          </a:extLst>
        </xdr:cNvPr>
        <xdr:cNvSpPr/>
      </xdr:nvSpPr>
      <xdr:spPr>
        <a:xfrm>
          <a:off x="14325600" y="1363472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160655</xdr:rowOff>
    </xdr:from>
    <xdr:to>
      <xdr:col>81</xdr:col>
      <xdr:colOff>101600</xdr:colOff>
      <xdr:row>82</xdr:row>
      <xdr:rowOff>90805</xdr:rowOff>
    </xdr:to>
    <xdr:sp macro="" textlink="">
      <xdr:nvSpPr>
        <xdr:cNvPr id="750" name="フローチャート: 判断 749">
          <a:extLst>
            <a:ext uri="{FF2B5EF4-FFF2-40B4-BE49-F238E27FC236}">
              <a16:creationId xmlns:a16="http://schemas.microsoft.com/office/drawing/2014/main" id="{DE1DFBF1-3CAC-4E85-8C17-6DCE2A37AB15}"/>
            </a:ext>
          </a:extLst>
        </xdr:cNvPr>
        <xdr:cNvSpPr/>
      </xdr:nvSpPr>
      <xdr:spPr>
        <a:xfrm>
          <a:off x="13578840" y="137394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133986</xdr:rowOff>
    </xdr:from>
    <xdr:to>
      <xdr:col>76</xdr:col>
      <xdr:colOff>165100</xdr:colOff>
      <xdr:row>82</xdr:row>
      <xdr:rowOff>64136</xdr:rowOff>
    </xdr:to>
    <xdr:sp macro="" textlink="">
      <xdr:nvSpPr>
        <xdr:cNvPr id="751" name="フローチャート: 判断 750">
          <a:extLst>
            <a:ext uri="{FF2B5EF4-FFF2-40B4-BE49-F238E27FC236}">
              <a16:creationId xmlns:a16="http://schemas.microsoft.com/office/drawing/2014/main" id="{CC810F38-3A80-4418-BA64-B37E95C1F87C}"/>
            </a:ext>
          </a:extLst>
        </xdr:cNvPr>
        <xdr:cNvSpPr/>
      </xdr:nvSpPr>
      <xdr:spPr>
        <a:xfrm>
          <a:off x="12804140" y="137128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752" name="フローチャート: 判断 751">
          <a:extLst>
            <a:ext uri="{FF2B5EF4-FFF2-40B4-BE49-F238E27FC236}">
              <a16:creationId xmlns:a16="http://schemas.microsoft.com/office/drawing/2014/main" id="{D24677A7-7302-480C-BF7E-064EAFCA1C56}"/>
            </a:ext>
          </a:extLst>
        </xdr:cNvPr>
        <xdr:cNvSpPr/>
      </xdr:nvSpPr>
      <xdr:spPr>
        <a:xfrm>
          <a:off x="12029440" y="13688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42545</xdr:rowOff>
    </xdr:from>
    <xdr:to>
      <xdr:col>67</xdr:col>
      <xdr:colOff>101600</xdr:colOff>
      <xdr:row>82</xdr:row>
      <xdr:rowOff>144145</xdr:rowOff>
    </xdr:to>
    <xdr:sp macro="" textlink="">
      <xdr:nvSpPr>
        <xdr:cNvPr id="753" name="フローチャート: 判断 752">
          <a:extLst>
            <a:ext uri="{FF2B5EF4-FFF2-40B4-BE49-F238E27FC236}">
              <a16:creationId xmlns:a16="http://schemas.microsoft.com/office/drawing/2014/main" id="{9F38AB82-D11D-4752-BA95-77F5464AF569}"/>
            </a:ext>
          </a:extLst>
        </xdr:cNvPr>
        <xdr:cNvSpPr/>
      </xdr:nvSpPr>
      <xdr:spPr>
        <a:xfrm>
          <a:off x="11231880" y="13789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37E2551C-57AD-4772-A647-B9340E201D89}"/>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2F312984-575B-452E-AE65-DFD175A69CDE}"/>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92732281-7656-4AF0-98FC-4C139D6E680E}"/>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7C65D219-7E2A-4976-95B9-EF1BB3A670AE}"/>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DDFEBA52-7197-4EFD-9169-BF31CF105E66}"/>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78739</xdr:rowOff>
    </xdr:from>
    <xdr:to>
      <xdr:col>85</xdr:col>
      <xdr:colOff>177800</xdr:colOff>
      <xdr:row>82</xdr:row>
      <xdr:rowOff>8889</xdr:rowOff>
    </xdr:to>
    <xdr:sp macro="" textlink="">
      <xdr:nvSpPr>
        <xdr:cNvPr id="759" name="楕円 758">
          <a:extLst>
            <a:ext uri="{FF2B5EF4-FFF2-40B4-BE49-F238E27FC236}">
              <a16:creationId xmlns:a16="http://schemas.microsoft.com/office/drawing/2014/main" id="{6728B544-D9EF-4512-A2EB-CB259D2086CA}"/>
            </a:ext>
          </a:extLst>
        </xdr:cNvPr>
        <xdr:cNvSpPr/>
      </xdr:nvSpPr>
      <xdr:spPr>
        <a:xfrm>
          <a:off x="14325600" y="13657579"/>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57166</xdr:rowOff>
    </xdr:from>
    <xdr:ext cx="405111" cy="259045"/>
    <xdr:sp macro="" textlink="">
      <xdr:nvSpPr>
        <xdr:cNvPr id="760" name="【消防施設】&#10;有形固定資産減価償却率該当値テキスト">
          <a:extLst>
            <a:ext uri="{FF2B5EF4-FFF2-40B4-BE49-F238E27FC236}">
              <a16:creationId xmlns:a16="http://schemas.microsoft.com/office/drawing/2014/main" id="{B995FBE1-8735-4668-8D7C-31514FB15261}"/>
            </a:ext>
          </a:extLst>
        </xdr:cNvPr>
        <xdr:cNvSpPr txBox="1"/>
      </xdr:nvSpPr>
      <xdr:spPr>
        <a:xfrm>
          <a:off x="14414500" y="136360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103505</xdr:rowOff>
    </xdr:from>
    <xdr:to>
      <xdr:col>81</xdr:col>
      <xdr:colOff>101600</xdr:colOff>
      <xdr:row>82</xdr:row>
      <xdr:rowOff>33655</xdr:rowOff>
    </xdr:to>
    <xdr:sp macro="" textlink="">
      <xdr:nvSpPr>
        <xdr:cNvPr id="761" name="楕円 760">
          <a:extLst>
            <a:ext uri="{FF2B5EF4-FFF2-40B4-BE49-F238E27FC236}">
              <a16:creationId xmlns:a16="http://schemas.microsoft.com/office/drawing/2014/main" id="{301812C5-4D78-4D5B-BB73-785FBBF370ED}"/>
            </a:ext>
          </a:extLst>
        </xdr:cNvPr>
        <xdr:cNvSpPr/>
      </xdr:nvSpPr>
      <xdr:spPr>
        <a:xfrm>
          <a:off x="13578840" y="136823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129539</xdr:rowOff>
    </xdr:from>
    <xdr:to>
      <xdr:col>85</xdr:col>
      <xdr:colOff>127000</xdr:colOff>
      <xdr:row>81</xdr:row>
      <xdr:rowOff>154305</xdr:rowOff>
    </xdr:to>
    <xdr:cxnSp macro="">
      <xdr:nvCxnSpPr>
        <xdr:cNvPr id="762" name="直線コネクタ 761">
          <a:extLst>
            <a:ext uri="{FF2B5EF4-FFF2-40B4-BE49-F238E27FC236}">
              <a16:creationId xmlns:a16="http://schemas.microsoft.com/office/drawing/2014/main" id="{6ED2E262-54E3-44C1-8DCD-C89A3C5D09D1}"/>
            </a:ext>
          </a:extLst>
        </xdr:cNvPr>
        <xdr:cNvCxnSpPr/>
      </xdr:nvCxnSpPr>
      <xdr:spPr>
        <a:xfrm flipV="1">
          <a:off x="13629640" y="13708379"/>
          <a:ext cx="74676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69214</xdr:rowOff>
    </xdr:from>
    <xdr:to>
      <xdr:col>76</xdr:col>
      <xdr:colOff>165100</xdr:colOff>
      <xdr:row>81</xdr:row>
      <xdr:rowOff>170814</xdr:rowOff>
    </xdr:to>
    <xdr:sp macro="" textlink="">
      <xdr:nvSpPr>
        <xdr:cNvPr id="763" name="楕円 762">
          <a:extLst>
            <a:ext uri="{FF2B5EF4-FFF2-40B4-BE49-F238E27FC236}">
              <a16:creationId xmlns:a16="http://schemas.microsoft.com/office/drawing/2014/main" id="{B7AA5132-AC9F-4C7C-BAFD-29C3BC5C5660}"/>
            </a:ext>
          </a:extLst>
        </xdr:cNvPr>
        <xdr:cNvSpPr/>
      </xdr:nvSpPr>
      <xdr:spPr>
        <a:xfrm>
          <a:off x="12804140" y="13648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120014</xdr:rowOff>
    </xdr:from>
    <xdr:to>
      <xdr:col>81</xdr:col>
      <xdr:colOff>50800</xdr:colOff>
      <xdr:row>81</xdr:row>
      <xdr:rowOff>154305</xdr:rowOff>
    </xdr:to>
    <xdr:cxnSp macro="">
      <xdr:nvCxnSpPr>
        <xdr:cNvPr id="764" name="直線コネクタ 763">
          <a:extLst>
            <a:ext uri="{FF2B5EF4-FFF2-40B4-BE49-F238E27FC236}">
              <a16:creationId xmlns:a16="http://schemas.microsoft.com/office/drawing/2014/main" id="{9140C291-3761-42BA-B065-2D76304E7CE3}"/>
            </a:ext>
          </a:extLst>
        </xdr:cNvPr>
        <xdr:cNvCxnSpPr/>
      </xdr:nvCxnSpPr>
      <xdr:spPr>
        <a:xfrm>
          <a:off x="12854940" y="13698854"/>
          <a:ext cx="7747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29211</xdr:rowOff>
    </xdr:from>
    <xdr:to>
      <xdr:col>72</xdr:col>
      <xdr:colOff>38100</xdr:colOff>
      <xdr:row>81</xdr:row>
      <xdr:rowOff>130811</xdr:rowOff>
    </xdr:to>
    <xdr:sp macro="" textlink="">
      <xdr:nvSpPr>
        <xdr:cNvPr id="765" name="楕円 764">
          <a:extLst>
            <a:ext uri="{FF2B5EF4-FFF2-40B4-BE49-F238E27FC236}">
              <a16:creationId xmlns:a16="http://schemas.microsoft.com/office/drawing/2014/main" id="{E7C785D5-0A62-47FD-A445-1EB13FDEEDD8}"/>
            </a:ext>
          </a:extLst>
        </xdr:cNvPr>
        <xdr:cNvSpPr/>
      </xdr:nvSpPr>
      <xdr:spPr>
        <a:xfrm>
          <a:off x="12029440" y="1360805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80011</xdr:rowOff>
    </xdr:from>
    <xdr:to>
      <xdr:col>76</xdr:col>
      <xdr:colOff>114300</xdr:colOff>
      <xdr:row>81</xdr:row>
      <xdr:rowOff>120014</xdr:rowOff>
    </xdr:to>
    <xdr:cxnSp macro="">
      <xdr:nvCxnSpPr>
        <xdr:cNvPr id="766" name="直線コネクタ 765">
          <a:extLst>
            <a:ext uri="{FF2B5EF4-FFF2-40B4-BE49-F238E27FC236}">
              <a16:creationId xmlns:a16="http://schemas.microsoft.com/office/drawing/2014/main" id="{FD10995F-BDE9-4853-9BA9-131B6D646713}"/>
            </a:ext>
          </a:extLst>
        </xdr:cNvPr>
        <xdr:cNvCxnSpPr/>
      </xdr:nvCxnSpPr>
      <xdr:spPr>
        <a:xfrm>
          <a:off x="12072620" y="13658851"/>
          <a:ext cx="78232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17780</xdr:rowOff>
    </xdr:from>
    <xdr:to>
      <xdr:col>67</xdr:col>
      <xdr:colOff>101600</xdr:colOff>
      <xdr:row>81</xdr:row>
      <xdr:rowOff>119380</xdr:rowOff>
    </xdr:to>
    <xdr:sp macro="" textlink="">
      <xdr:nvSpPr>
        <xdr:cNvPr id="767" name="楕円 766">
          <a:extLst>
            <a:ext uri="{FF2B5EF4-FFF2-40B4-BE49-F238E27FC236}">
              <a16:creationId xmlns:a16="http://schemas.microsoft.com/office/drawing/2014/main" id="{A212F9A4-4730-4668-BA6D-F1949FDFF272}"/>
            </a:ext>
          </a:extLst>
        </xdr:cNvPr>
        <xdr:cNvSpPr/>
      </xdr:nvSpPr>
      <xdr:spPr>
        <a:xfrm>
          <a:off x="11231880" y="13596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68580</xdr:rowOff>
    </xdr:from>
    <xdr:to>
      <xdr:col>71</xdr:col>
      <xdr:colOff>177800</xdr:colOff>
      <xdr:row>81</xdr:row>
      <xdr:rowOff>80011</xdr:rowOff>
    </xdr:to>
    <xdr:cxnSp macro="">
      <xdr:nvCxnSpPr>
        <xdr:cNvPr id="768" name="直線コネクタ 767">
          <a:extLst>
            <a:ext uri="{FF2B5EF4-FFF2-40B4-BE49-F238E27FC236}">
              <a16:creationId xmlns:a16="http://schemas.microsoft.com/office/drawing/2014/main" id="{D6532BB1-94F5-480E-B50E-2AD69CED308C}"/>
            </a:ext>
          </a:extLst>
        </xdr:cNvPr>
        <xdr:cNvCxnSpPr/>
      </xdr:nvCxnSpPr>
      <xdr:spPr>
        <a:xfrm>
          <a:off x="11282680" y="13647420"/>
          <a:ext cx="78994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81932</xdr:rowOff>
    </xdr:from>
    <xdr:ext cx="405111" cy="259045"/>
    <xdr:sp macro="" textlink="">
      <xdr:nvSpPr>
        <xdr:cNvPr id="769" name="n_1aveValue【消防施設】&#10;有形固定資産減価償却率">
          <a:extLst>
            <a:ext uri="{FF2B5EF4-FFF2-40B4-BE49-F238E27FC236}">
              <a16:creationId xmlns:a16="http://schemas.microsoft.com/office/drawing/2014/main" id="{DB96302E-DA3C-486A-882E-13C58890CD84}"/>
            </a:ext>
          </a:extLst>
        </xdr:cNvPr>
        <xdr:cNvSpPr txBox="1"/>
      </xdr:nvSpPr>
      <xdr:spPr>
        <a:xfrm>
          <a:off x="13437244" y="13828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55263</xdr:rowOff>
    </xdr:from>
    <xdr:ext cx="405111" cy="259045"/>
    <xdr:sp macro="" textlink="">
      <xdr:nvSpPr>
        <xdr:cNvPr id="770" name="n_2aveValue【消防施設】&#10;有形固定資産減価償却率">
          <a:extLst>
            <a:ext uri="{FF2B5EF4-FFF2-40B4-BE49-F238E27FC236}">
              <a16:creationId xmlns:a16="http://schemas.microsoft.com/office/drawing/2014/main" id="{32E78A16-8978-48F8-9872-784D38B4D810}"/>
            </a:ext>
          </a:extLst>
        </xdr:cNvPr>
        <xdr:cNvSpPr txBox="1"/>
      </xdr:nvSpPr>
      <xdr:spPr>
        <a:xfrm>
          <a:off x="12675244" y="13801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30497</xdr:rowOff>
    </xdr:from>
    <xdr:ext cx="405111" cy="259045"/>
    <xdr:sp macro="" textlink="">
      <xdr:nvSpPr>
        <xdr:cNvPr id="771" name="n_3aveValue【消防施設】&#10;有形固定資産減価償却率">
          <a:extLst>
            <a:ext uri="{FF2B5EF4-FFF2-40B4-BE49-F238E27FC236}">
              <a16:creationId xmlns:a16="http://schemas.microsoft.com/office/drawing/2014/main" id="{95916499-C339-4185-BCE0-055A9F15D855}"/>
            </a:ext>
          </a:extLst>
        </xdr:cNvPr>
        <xdr:cNvSpPr txBox="1"/>
      </xdr:nvSpPr>
      <xdr:spPr>
        <a:xfrm>
          <a:off x="11900544" y="13776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135272</xdr:rowOff>
    </xdr:from>
    <xdr:ext cx="405111" cy="259045"/>
    <xdr:sp macro="" textlink="">
      <xdr:nvSpPr>
        <xdr:cNvPr id="772" name="n_4aveValue【消防施設】&#10;有形固定資産減価償却率">
          <a:extLst>
            <a:ext uri="{FF2B5EF4-FFF2-40B4-BE49-F238E27FC236}">
              <a16:creationId xmlns:a16="http://schemas.microsoft.com/office/drawing/2014/main" id="{EA8238C3-0C31-45B6-B68D-A45108946333}"/>
            </a:ext>
          </a:extLst>
        </xdr:cNvPr>
        <xdr:cNvSpPr txBox="1"/>
      </xdr:nvSpPr>
      <xdr:spPr>
        <a:xfrm>
          <a:off x="11102984" y="13881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50182</xdr:rowOff>
    </xdr:from>
    <xdr:ext cx="405111" cy="259045"/>
    <xdr:sp macro="" textlink="">
      <xdr:nvSpPr>
        <xdr:cNvPr id="773" name="n_1mainValue【消防施設】&#10;有形固定資産減価償却率">
          <a:extLst>
            <a:ext uri="{FF2B5EF4-FFF2-40B4-BE49-F238E27FC236}">
              <a16:creationId xmlns:a16="http://schemas.microsoft.com/office/drawing/2014/main" id="{31AD0B00-29A2-4D2E-A378-0D5988E57E84}"/>
            </a:ext>
          </a:extLst>
        </xdr:cNvPr>
        <xdr:cNvSpPr txBox="1"/>
      </xdr:nvSpPr>
      <xdr:spPr>
        <a:xfrm>
          <a:off x="13437244" y="1346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15891</xdr:rowOff>
    </xdr:from>
    <xdr:ext cx="405111" cy="259045"/>
    <xdr:sp macro="" textlink="">
      <xdr:nvSpPr>
        <xdr:cNvPr id="774" name="n_2mainValue【消防施設】&#10;有形固定資産減価償却率">
          <a:extLst>
            <a:ext uri="{FF2B5EF4-FFF2-40B4-BE49-F238E27FC236}">
              <a16:creationId xmlns:a16="http://schemas.microsoft.com/office/drawing/2014/main" id="{5983F7E0-F1B4-4019-A97D-C3F407C689EC}"/>
            </a:ext>
          </a:extLst>
        </xdr:cNvPr>
        <xdr:cNvSpPr txBox="1"/>
      </xdr:nvSpPr>
      <xdr:spPr>
        <a:xfrm>
          <a:off x="12675244" y="13427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147338</xdr:rowOff>
    </xdr:from>
    <xdr:ext cx="405111" cy="259045"/>
    <xdr:sp macro="" textlink="">
      <xdr:nvSpPr>
        <xdr:cNvPr id="775" name="n_3mainValue【消防施設】&#10;有形固定資産減価償却率">
          <a:extLst>
            <a:ext uri="{FF2B5EF4-FFF2-40B4-BE49-F238E27FC236}">
              <a16:creationId xmlns:a16="http://schemas.microsoft.com/office/drawing/2014/main" id="{67C54E7B-5CE1-45F0-AFA8-98B8643AAB7E}"/>
            </a:ext>
          </a:extLst>
        </xdr:cNvPr>
        <xdr:cNvSpPr txBox="1"/>
      </xdr:nvSpPr>
      <xdr:spPr>
        <a:xfrm>
          <a:off x="11900544" y="133908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135907</xdr:rowOff>
    </xdr:from>
    <xdr:ext cx="405111" cy="259045"/>
    <xdr:sp macro="" textlink="">
      <xdr:nvSpPr>
        <xdr:cNvPr id="776" name="n_4mainValue【消防施設】&#10;有形固定資産減価償却率">
          <a:extLst>
            <a:ext uri="{FF2B5EF4-FFF2-40B4-BE49-F238E27FC236}">
              <a16:creationId xmlns:a16="http://schemas.microsoft.com/office/drawing/2014/main" id="{E0D413AD-1B6C-4226-863A-D96EFDCF106F}"/>
            </a:ext>
          </a:extLst>
        </xdr:cNvPr>
        <xdr:cNvSpPr txBox="1"/>
      </xdr:nvSpPr>
      <xdr:spPr>
        <a:xfrm>
          <a:off x="11102984" y="13379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7" name="正方形/長方形 776">
          <a:extLst>
            <a:ext uri="{FF2B5EF4-FFF2-40B4-BE49-F238E27FC236}">
              <a16:creationId xmlns:a16="http://schemas.microsoft.com/office/drawing/2014/main" id="{CC07F8B5-52EE-4C3D-BB13-81C7AA8BDED8}"/>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8" name="正方形/長方形 777">
          <a:extLst>
            <a:ext uri="{FF2B5EF4-FFF2-40B4-BE49-F238E27FC236}">
              <a16:creationId xmlns:a16="http://schemas.microsoft.com/office/drawing/2014/main" id="{5D8EA904-9DE8-4459-9942-36FA66A6D755}"/>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9" name="正方形/長方形 778">
          <a:extLst>
            <a:ext uri="{FF2B5EF4-FFF2-40B4-BE49-F238E27FC236}">
              <a16:creationId xmlns:a16="http://schemas.microsoft.com/office/drawing/2014/main" id="{81245AF8-B111-4229-80A1-745FA4B7065A}"/>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0" name="正方形/長方形 779">
          <a:extLst>
            <a:ext uri="{FF2B5EF4-FFF2-40B4-BE49-F238E27FC236}">
              <a16:creationId xmlns:a16="http://schemas.microsoft.com/office/drawing/2014/main" id="{36350F82-D040-4871-B631-6EF8A818F89C}"/>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1" name="正方形/長方形 780">
          <a:extLst>
            <a:ext uri="{FF2B5EF4-FFF2-40B4-BE49-F238E27FC236}">
              <a16:creationId xmlns:a16="http://schemas.microsoft.com/office/drawing/2014/main" id="{2F7FC9D7-5A70-4793-991D-03A0916A3411}"/>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2" name="正方形/長方形 781">
          <a:extLst>
            <a:ext uri="{FF2B5EF4-FFF2-40B4-BE49-F238E27FC236}">
              <a16:creationId xmlns:a16="http://schemas.microsoft.com/office/drawing/2014/main" id="{BB1C06BD-3DC3-4F36-9DD2-3F5018DF4C7E}"/>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3" name="正方形/長方形 782">
          <a:extLst>
            <a:ext uri="{FF2B5EF4-FFF2-40B4-BE49-F238E27FC236}">
              <a16:creationId xmlns:a16="http://schemas.microsoft.com/office/drawing/2014/main" id="{DBADBB6E-F948-4140-A382-90BBAC6B6E39}"/>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4" name="正方形/長方形 783">
          <a:extLst>
            <a:ext uri="{FF2B5EF4-FFF2-40B4-BE49-F238E27FC236}">
              <a16:creationId xmlns:a16="http://schemas.microsoft.com/office/drawing/2014/main" id="{08627EF3-D0BF-4F49-855A-0B8BA36F3D95}"/>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5" name="テキスト ボックス 784">
          <a:extLst>
            <a:ext uri="{FF2B5EF4-FFF2-40B4-BE49-F238E27FC236}">
              <a16:creationId xmlns:a16="http://schemas.microsoft.com/office/drawing/2014/main" id="{6C715ECE-D0BF-4841-829A-92D9CE210147}"/>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6" name="直線コネクタ 785">
          <a:extLst>
            <a:ext uri="{FF2B5EF4-FFF2-40B4-BE49-F238E27FC236}">
              <a16:creationId xmlns:a16="http://schemas.microsoft.com/office/drawing/2014/main" id="{2E493F9E-1BFC-46FB-A67F-89E34AF3BDD2}"/>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85</xdr:row>
      <xdr:rowOff>95250</xdr:rowOff>
    </xdr:from>
    <xdr:to>
      <xdr:col>120</xdr:col>
      <xdr:colOff>114300</xdr:colOff>
      <xdr:row>85</xdr:row>
      <xdr:rowOff>95250</xdr:rowOff>
    </xdr:to>
    <xdr:cxnSp macro="">
      <xdr:nvCxnSpPr>
        <xdr:cNvPr id="787" name="直線コネクタ 786">
          <a:extLst>
            <a:ext uri="{FF2B5EF4-FFF2-40B4-BE49-F238E27FC236}">
              <a16:creationId xmlns:a16="http://schemas.microsoft.com/office/drawing/2014/main" id="{ED29DADE-C0CC-41E5-89ED-CA2BE891AC11}"/>
            </a:ext>
          </a:extLst>
        </xdr:cNvPr>
        <xdr:cNvCxnSpPr/>
      </xdr:nvCxnSpPr>
      <xdr:spPr>
        <a:xfrm>
          <a:off x="16093440" y="14344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124477</xdr:rowOff>
    </xdr:from>
    <xdr:ext cx="467179" cy="259045"/>
    <xdr:sp macro="" textlink="">
      <xdr:nvSpPr>
        <xdr:cNvPr id="788" name="テキスト ボックス 787">
          <a:extLst>
            <a:ext uri="{FF2B5EF4-FFF2-40B4-BE49-F238E27FC236}">
              <a16:creationId xmlns:a16="http://schemas.microsoft.com/office/drawing/2014/main" id="{772D2E35-762A-4175-90C7-E1E6990B75C8}"/>
            </a:ext>
          </a:extLst>
        </xdr:cNvPr>
        <xdr:cNvSpPr txBox="1"/>
      </xdr:nvSpPr>
      <xdr:spPr>
        <a:xfrm>
          <a:off x="15694841" y="14206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9" name="直線コネクタ 788">
          <a:extLst>
            <a:ext uri="{FF2B5EF4-FFF2-40B4-BE49-F238E27FC236}">
              <a16:creationId xmlns:a16="http://schemas.microsoft.com/office/drawing/2014/main" id="{2BDCB150-A14B-4574-ACB5-E37F31FC27B8}"/>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0" name="テキスト ボックス 789">
          <a:extLst>
            <a:ext uri="{FF2B5EF4-FFF2-40B4-BE49-F238E27FC236}">
              <a16:creationId xmlns:a16="http://schemas.microsoft.com/office/drawing/2014/main" id="{711E72A5-33DB-47B3-BDD9-DC62FE52695E}"/>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152400</xdr:rowOff>
    </xdr:from>
    <xdr:to>
      <xdr:col>120</xdr:col>
      <xdr:colOff>114300</xdr:colOff>
      <xdr:row>78</xdr:row>
      <xdr:rowOff>152400</xdr:rowOff>
    </xdr:to>
    <xdr:cxnSp macro="">
      <xdr:nvCxnSpPr>
        <xdr:cNvPr id="791" name="直線コネクタ 790">
          <a:extLst>
            <a:ext uri="{FF2B5EF4-FFF2-40B4-BE49-F238E27FC236}">
              <a16:creationId xmlns:a16="http://schemas.microsoft.com/office/drawing/2014/main" id="{B85800D8-2015-423C-B998-15979A8D7A85}"/>
            </a:ext>
          </a:extLst>
        </xdr:cNvPr>
        <xdr:cNvCxnSpPr/>
      </xdr:nvCxnSpPr>
      <xdr:spPr>
        <a:xfrm>
          <a:off x="16093440" y="13228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10177</xdr:rowOff>
    </xdr:from>
    <xdr:ext cx="467179" cy="259045"/>
    <xdr:sp macro="" textlink="">
      <xdr:nvSpPr>
        <xdr:cNvPr id="792" name="テキスト ボックス 791">
          <a:extLst>
            <a:ext uri="{FF2B5EF4-FFF2-40B4-BE49-F238E27FC236}">
              <a16:creationId xmlns:a16="http://schemas.microsoft.com/office/drawing/2014/main" id="{F8FF095F-D834-4341-B242-2F34468E4C25}"/>
            </a:ext>
          </a:extLst>
        </xdr:cNvPr>
        <xdr:cNvSpPr txBox="1"/>
      </xdr:nvSpPr>
      <xdr:spPr>
        <a:xfrm>
          <a:off x="15694841" y="130860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3" name="直線コネクタ 792">
          <a:extLst>
            <a:ext uri="{FF2B5EF4-FFF2-40B4-BE49-F238E27FC236}">
              <a16:creationId xmlns:a16="http://schemas.microsoft.com/office/drawing/2014/main" id="{DE4B8C61-A916-491E-B9AC-49ADDC401C5D}"/>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4" name="テキスト ボックス 793">
          <a:extLst>
            <a:ext uri="{FF2B5EF4-FFF2-40B4-BE49-F238E27FC236}">
              <a16:creationId xmlns:a16="http://schemas.microsoft.com/office/drawing/2014/main" id="{2069E176-A28A-4A26-B306-187C0FFE9AB2}"/>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5" name="【消防施設】&#10;一人当たり面積グラフ枠">
          <a:extLst>
            <a:ext uri="{FF2B5EF4-FFF2-40B4-BE49-F238E27FC236}">
              <a16:creationId xmlns:a16="http://schemas.microsoft.com/office/drawing/2014/main" id="{B5B665CC-EEF4-4ACC-8615-6A0021296890}"/>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152400</xdr:rowOff>
    </xdr:from>
    <xdr:to>
      <xdr:col>116</xdr:col>
      <xdr:colOff>62864</xdr:colOff>
      <xdr:row>84</xdr:row>
      <xdr:rowOff>158114</xdr:rowOff>
    </xdr:to>
    <xdr:cxnSp macro="">
      <xdr:nvCxnSpPr>
        <xdr:cNvPr id="796" name="直線コネクタ 795">
          <a:extLst>
            <a:ext uri="{FF2B5EF4-FFF2-40B4-BE49-F238E27FC236}">
              <a16:creationId xmlns:a16="http://schemas.microsoft.com/office/drawing/2014/main" id="{C55CDA08-7F73-442C-A710-4D9D0B18E8AA}"/>
            </a:ext>
          </a:extLst>
        </xdr:cNvPr>
        <xdr:cNvCxnSpPr/>
      </xdr:nvCxnSpPr>
      <xdr:spPr>
        <a:xfrm flipV="1">
          <a:off x="19509104" y="13060680"/>
          <a:ext cx="0" cy="11791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161941</xdr:rowOff>
    </xdr:from>
    <xdr:ext cx="469744" cy="259045"/>
    <xdr:sp macro="" textlink="">
      <xdr:nvSpPr>
        <xdr:cNvPr id="797" name="【消防施設】&#10;一人当たり面積最小値テキスト">
          <a:extLst>
            <a:ext uri="{FF2B5EF4-FFF2-40B4-BE49-F238E27FC236}">
              <a16:creationId xmlns:a16="http://schemas.microsoft.com/office/drawing/2014/main" id="{EC563953-E6F1-45E2-B981-4553C7DA303C}"/>
            </a:ext>
          </a:extLst>
        </xdr:cNvPr>
        <xdr:cNvSpPr txBox="1"/>
      </xdr:nvSpPr>
      <xdr:spPr>
        <a:xfrm>
          <a:off x="19547840" y="14243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84</xdr:row>
      <xdr:rowOff>158114</xdr:rowOff>
    </xdr:from>
    <xdr:to>
      <xdr:col>116</xdr:col>
      <xdr:colOff>152400</xdr:colOff>
      <xdr:row>84</xdr:row>
      <xdr:rowOff>158114</xdr:rowOff>
    </xdr:to>
    <xdr:cxnSp macro="">
      <xdr:nvCxnSpPr>
        <xdr:cNvPr id="798" name="直線コネクタ 797">
          <a:extLst>
            <a:ext uri="{FF2B5EF4-FFF2-40B4-BE49-F238E27FC236}">
              <a16:creationId xmlns:a16="http://schemas.microsoft.com/office/drawing/2014/main" id="{3823BC27-2FB9-449E-9915-AE12CAD893E6}"/>
            </a:ext>
          </a:extLst>
        </xdr:cNvPr>
        <xdr:cNvCxnSpPr/>
      </xdr:nvCxnSpPr>
      <xdr:spPr>
        <a:xfrm>
          <a:off x="19443700" y="1423987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99077</xdr:rowOff>
    </xdr:from>
    <xdr:ext cx="469744" cy="259045"/>
    <xdr:sp macro="" textlink="">
      <xdr:nvSpPr>
        <xdr:cNvPr id="799" name="【消防施設】&#10;一人当たり面積最大値テキスト">
          <a:extLst>
            <a:ext uri="{FF2B5EF4-FFF2-40B4-BE49-F238E27FC236}">
              <a16:creationId xmlns:a16="http://schemas.microsoft.com/office/drawing/2014/main" id="{937DE54E-58E2-49F8-AD7E-F259F1A3C14C}"/>
            </a:ext>
          </a:extLst>
        </xdr:cNvPr>
        <xdr:cNvSpPr txBox="1"/>
      </xdr:nvSpPr>
      <xdr:spPr>
        <a:xfrm>
          <a:off x="19547840" y="12839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152400</xdr:rowOff>
    </xdr:from>
    <xdr:to>
      <xdr:col>116</xdr:col>
      <xdr:colOff>152400</xdr:colOff>
      <xdr:row>77</xdr:row>
      <xdr:rowOff>152400</xdr:rowOff>
    </xdr:to>
    <xdr:cxnSp macro="">
      <xdr:nvCxnSpPr>
        <xdr:cNvPr id="800" name="直線コネクタ 799">
          <a:extLst>
            <a:ext uri="{FF2B5EF4-FFF2-40B4-BE49-F238E27FC236}">
              <a16:creationId xmlns:a16="http://schemas.microsoft.com/office/drawing/2014/main" id="{B3C750C7-2B33-4CD6-81F7-AF83E36CF83A}"/>
            </a:ext>
          </a:extLst>
        </xdr:cNvPr>
        <xdr:cNvCxnSpPr/>
      </xdr:nvCxnSpPr>
      <xdr:spPr>
        <a:xfrm>
          <a:off x="19443700" y="130606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51452</xdr:rowOff>
    </xdr:from>
    <xdr:ext cx="469744" cy="259045"/>
    <xdr:sp macro="" textlink="">
      <xdr:nvSpPr>
        <xdr:cNvPr id="801" name="【消防施設】&#10;一人当たり面積平均値テキスト">
          <a:extLst>
            <a:ext uri="{FF2B5EF4-FFF2-40B4-BE49-F238E27FC236}">
              <a16:creationId xmlns:a16="http://schemas.microsoft.com/office/drawing/2014/main" id="{F59776A7-740F-4E3C-B1F0-E23EDE2CC290}"/>
            </a:ext>
          </a:extLst>
        </xdr:cNvPr>
        <xdr:cNvSpPr txBox="1"/>
      </xdr:nvSpPr>
      <xdr:spPr>
        <a:xfrm>
          <a:off x="19547840" y="137979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73025</xdr:rowOff>
    </xdr:from>
    <xdr:to>
      <xdr:col>116</xdr:col>
      <xdr:colOff>114300</xdr:colOff>
      <xdr:row>83</xdr:row>
      <xdr:rowOff>3175</xdr:rowOff>
    </xdr:to>
    <xdr:sp macro="" textlink="">
      <xdr:nvSpPr>
        <xdr:cNvPr id="802" name="フローチャート: 判断 801">
          <a:extLst>
            <a:ext uri="{FF2B5EF4-FFF2-40B4-BE49-F238E27FC236}">
              <a16:creationId xmlns:a16="http://schemas.microsoft.com/office/drawing/2014/main" id="{FD533C45-7E39-4427-86E7-1C4A2BE0A495}"/>
            </a:ext>
          </a:extLst>
        </xdr:cNvPr>
        <xdr:cNvSpPr/>
      </xdr:nvSpPr>
      <xdr:spPr>
        <a:xfrm>
          <a:off x="19458940" y="138195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130175</xdr:rowOff>
    </xdr:from>
    <xdr:to>
      <xdr:col>112</xdr:col>
      <xdr:colOff>38100</xdr:colOff>
      <xdr:row>83</xdr:row>
      <xdr:rowOff>60325</xdr:rowOff>
    </xdr:to>
    <xdr:sp macro="" textlink="">
      <xdr:nvSpPr>
        <xdr:cNvPr id="803" name="フローチャート: 判断 802">
          <a:extLst>
            <a:ext uri="{FF2B5EF4-FFF2-40B4-BE49-F238E27FC236}">
              <a16:creationId xmlns:a16="http://schemas.microsoft.com/office/drawing/2014/main" id="{1BAC1F17-EE3B-49B3-9EE4-204510DC1E83}"/>
            </a:ext>
          </a:extLst>
        </xdr:cNvPr>
        <xdr:cNvSpPr/>
      </xdr:nvSpPr>
      <xdr:spPr>
        <a:xfrm>
          <a:off x="18735040" y="138766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135889</xdr:rowOff>
    </xdr:from>
    <xdr:to>
      <xdr:col>107</xdr:col>
      <xdr:colOff>101600</xdr:colOff>
      <xdr:row>83</xdr:row>
      <xdr:rowOff>66039</xdr:rowOff>
    </xdr:to>
    <xdr:sp macro="" textlink="">
      <xdr:nvSpPr>
        <xdr:cNvPr id="804" name="フローチャート: 判断 803">
          <a:extLst>
            <a:ext uri="{FF2B5EF4-FFF2-40B4-BE49-F238E27FC236}">
              <a16:creationId xmlns:a16="http://schemas.microsoft.com/office/drawing/2014/main" id="{4C71221B-A54A-4D85-B231-12099FFEE2BF}"/>
            </a:ext>
          </a:extLst>
        </xdr:cNvPr>
        <xdr:cNvSpPr/>
      </xdr:nvSpPr>
      <xdr:spPr>
        <a:xfrm>
          <a:off x="17937480" y="138823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135889</xdr:rowOff>
    </xdr:from>
    <xdr:to>
      <xdr:col>102</xdr:col>
      <xdr:colOff>165100</xdr:colOff>
      <xdr:row>83</xdr:row>
      <xdr:rowOff>66039</xdr:rowOff>
    </xdr:to>
    <xdr:sp macro="" textlink="">
      <xdr:nvSpPr>
        <xdr:cNvPr id="805" name="フローチャート: 判断 804">
          <a:extLst>
            <a:ext uri="{FF2B5EF4-FFF2-40B4-BE49-F238E27FC236}">
              <a16:creationId xmlns:a16="http://schemas.microsoft.com/office/drawing/2014/main" id="{08D29595-C511-4D6D-A087-9583E25A340F}"/>
            </a:ext>
          </a:extLst>
        </xdr:cNvPr>
        <xdr:cNvSpPr/>
      </xdr:nvSpPr>
      <xdr:spPr>
        <a:xfrm>
          <a:off x="17162780" y="138823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81</xdr:row>
      <xdr:rowOff>95886</xdr:rowOff>
    </xdr:from>
    <xdr:to>
      <xdr:col>98</xdr:col>
      <xdr:colOff>38100</xdr:colOff>
      <xdr:row>82</xdr:row>
      <xdr:rowOff>26036</xdr:rowOff>
    </xdr:to>
    <xdr:sp macro="" textlink="">
      <xdr:nvSpPr>
        <xdr:cNvPr id="806" name="フローチャート: 判断 805">
          <a:extLst>
            <a:ext uri="{FF2B5EF4-FFF2-40B4-BE49-F238E27FC236}">
              <a16:creationId xmlns:a16="http://schemas.microsoft.com/office/drawing/2014/main" id="{69AD760F-A3BA-4807-A2EA-B5DD33214202}"/>
            </a:ext>
          </a:extLst>
        </xdr:cNvPr>
        <xdr:cNvSpPr/>
      </xdr:nvSpPr>
      <xdr:spPr>
        <a:xfrm>
          <a:off x="16388080" y="1367472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DC011ACC-547D-490B-9261-79E597E573D5}"/>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461C2C0C-60E1-42F8-BE3E-7CFE8D55B6DD}"/>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3EA8D6A5-04FA-42A5-9A6F-8836E6BC23A7}"/>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E0BA1D5C-9964-4063-BF06-1ECDEE4F1CC0}"/>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C18ABC26-A066-4A24-BC30-1796A99A08BA}"/>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80</xdr:row>
      <xdr:rowOff>170180</xdr:rowOff>
    </xdr:from>
    <xdr:to>
      <xdr:col>116</xdr:col>
      <xdr:colOff>114300</xdr:colOff>
      <xdr:row>81</xdr:row>
      <xdr:rowOff>100330</xdr:rowOff>
    </xdr:to>
    <xdr:sp macro="" textlink="">
      <xdr:nvSpPr>
        <xdr:cNvPr id="812" name="楕円 811">
          <a:extLst>
            <a:ext uri="{FF2B5EF4-FFF2-40B4-BE49-F238E27FC236}">
              <a16:creationId xmlns:a16="http://schemas.microsoft.com/office/drawing/2014/main" id="{7AF342D7-A051-4047-955C-F828F951AEBB}"/>
            </a:ext>
          </a:extLst>
        </xdr:cNvPr>
        <xdr:cNvSpPr/>
      </xdr:nvSpPr>
      <xdr:spPr>
        <a:xfrm>
          <a:off x="19458940" y="135813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21607</xdr:rowOff>
    </xdr:from>
    <xdr:ext cx="469744" cy="259045"/>
    <xdr:sp macro="" textlink="">
      <xdr:nvSpPr>
        <xdr:cNvPr id="813" name="【消防施設】&#10;一人当たり面積該当値テキスト">
          <a:extLst>
            <a:ext uri="{FF2B5EF4-FFF2-40B4-BE49-F238E27FC236}">
              <a16:creationId xmlns:a16="http://schemas.microsoft.com/office/drawing/2014/main" id="{88CEA454-9C00-4D79-A149-628F85936145}"/>
            </a:ext>
          </a:extLst>
        </xdr:cNvPr>
        <xdr:cNvSpPr txBox="1"/>
      </xdr:nvSpPr>
      <xdr:spPr>
        <a:xfrm>
          <a:off x="19547840" y="1343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4445</xdr:rowOff>
    </xdr:from>
    <xdr:to>
      <xdr:col>112</xdr:col>
      <xdr:colOff>38100</xdr:colOff>
      <xdr:row>81</xdr:row>
      <xdr:rowOff>106045</xdr:rowOff>
    </xdr:to>
    <xdr:sp macro="" textlink="">
      <xdr:nvSpPr>
        <xdr:cNvPr id="814" name="楕円 813">
          <a:extLst>
            <a:ext uri="{FF2B5EF4-FFF2-40B4-BE49-F238E27FC236}">
              <a16:creationId xmlns:a16="http://schemas.microsoft.com/office/drawing/2014/main" id="{E5F72C43-04D1-441F-B451-196E35AC5831}"/>
            </a:ext>
          </a:extLst>
        </xdr:cNvPr>
        <xdr:cNvSpPr/>
      </xdr:nvSpPr>
      <xdr:spPr>
        <a:xfrm>
          <a:off x="18735040" y="1358328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49530</xdr:rowOff>
    </xdr:from>
    <xdr:to>
      <xdr:col>116</xdr:col>
      <xdr:colOff>63500</xdr:colOff>
      <xdr:row>81</xdr:row>
      <xdr:rowOff>55245</xdr:rowOff>
    </xdr:to>
    <xdr:cxnSp macro="">
      <xdr:nvCxnSpPr>
        <xdr:cNvPr id="815" name="直線コネクタ 814">
          <a:extLst>
            <a:ext uri="{FF2B5EF4-FFF2-40B4-BE49-F238E27FC236}">
              <a16:creationId xmlns:a16="http://schemas.microsoft.com/office/drawing/2014/main" id="{391AB03C-EF97-4818-929F-C059F8292085}"/>
            </a:ext>
          </a:extLst>
        </xdr:cNvPr>
        <xdr:cNvCxnSpPr/>
      </xdr:nvCxnSpPr>
      <xdr:spPr>
        <a:xfrm flipV="1">
          <a:off x="18778220" y="13628370"/>
          <a:ext cx="73152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10161</xdr:rowOff>
    </xdr:from>
    <xdr:to>
      <xdr:col>107</xdr:col>
      <xdr:colOff>101600</xdr:colOff>
      <xdr:row>81</xdr:row>
      <xdr:rowOff>111761</xdr:rowOff>
    </xdr:to>
    <xdr:sp macro="" textlink="">
      <xdr:nvSpPr>
        <xdr:cNvPr id="816" name="楕円 815">
          <a:extLst>
            <a:ext uri="{FF2B5EF4-FFF2-40B4-BE49-F238E27FC236}">
              <a16:creationId xmlns:a16="http://schemas.microsoft.com/office/drawing/2014/main" id="{6AF80471-E5A2-40A1-BEC1-442D3A31CA8E}"/>
            </a:ext>
          </a:extLst>
        </xdr:cNvPr>
        <xdr:cNvSpPr/>
      </xdr:nvSpPr>
      <xdr:spPr>
        <a:xfrm>
          <a:off x="17937480" y="13589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55245</xdr:rowOff>
    </xdr:from>
    <xdr:to>
      <xdr:col>111</xdr:col>
      <xdr:colOff>177800</xdr:colOff>
      <xdr:row>81</xdr:row>
      <xdr:rowOff>60961</xdr:rowOff>
    </xdr:to>
    <xdr:cxnSp macro="">
      <xdr:nvCxnSpPr>
        <xdr:cNvPr id="817" name="直線コネクタ 816">
          <a:extLst>
            <a:ext uri="{FF2B5EF4-FFF2-40B4-BE49-F238E27FC236}">
              <a16:creationId xmlns:a16="http://schemas.microsoft.com/office/drawing/2014/main" id="{83B85934-D3CC-4203-B21B-EE6A277608DC}"/>
            </a:ext>
          </a:extLst>
        </xdr:cNvPr>
        <xdr:cNvCxnSpPr/>
      </xdr:nvCxnSpPr>
      <xdr:spPr>
        <a:xfrm flipV="1">
          <a:off x="17988280" y="13634085"/>
          <a:ext cx="78994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21589</xdr:rowOff>
    </xdr:from>
    <xdr:to>
      <xdr:col>102</xdr:col>
      <xdr:colOff>165100</xdr:colOff>
      <xdr:row>81</xdr:row>
      <xdr:rowOff>123189</xdr:rowOff>
    </xdr:to>
    <xdr:sp macro="" textlink="">
      <xdr:nvSpPr>
        <xdr:cNvPr id="818" name="楕円 817">
          <a:extLst>
            <a:ext uri="{FF2B5EF4-FFF2-40B4-BE49-F238E27FC236}">
              <a16:creationId xmlns:a16="http://schemas.microsoft.com/office/drawing/2014/main" id="{BA085D29-053E-40E4-B96C-1CCB2B47F07A}"/>
            </a:ext>
          </a:extLst>
        </xdr:cNvPr>
        <xdr:cNvSpPr/>
      </xdr:nvSpPr>
      <xdr:spPr>
        <a:xfrm>
          <a:off x="17162780" y="13600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60961</xdr:rowOff>
    </xdr:from>
    <xdr:to>
      <xdr:col>107</xdr:col>
      <xdr:colOff>50800</xdr:colOff>
      <xdr:row>81</xdr:row>
      <xdr:rowOff>72389</xdr:rowOff>
    </xdr:to>
    <xdr:cxnSp macro="">
      <xdr:nvCxnSpPr>
        <xdr:cNvPr id="819" name="直線コネクタ 818">
          <a:extLst>
            <a:ext uri="{FF2B5EF4-FFF2-40B4-BE49-F238E27FC236}">
              <a16:creationId xmlns:a16="http://schemas.microsoft.com/office/drawing/2014/main" id="{564D9D6B-12F1-4E84-9E32-5E238CEA30AB}"/>
            </a:ext>
          </a:extLst>
        </xdr:cNvPr>
        <xdr:cNvCxnSpPr/>
      </xdr:nvCxnSpPr>
      <xdr:spPr>
        <a:xfrm flipV="1">
          <a:off x="17213580" y="13639801"/>
          <a:ext cx="7747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38736</xdr:rowOff>
    </xdr:from>
    <xdr:to>
      <xdr:col>98</xdr:col>
      <xdr:colOff>38100</xdr:colOff>
      <xdr:row>81</xdr:row>
      <xdr:rowOff>140336</xdr:rowOff>
    </xdr:to>
    <xdr:sp macro="" textlink="">
      <xdr:nvSpPr>
        <xdr:cNvPr id="820" name="楕円 819">
          <a:extLst>
            <a:ext uri="{FF2B5EF4-FFF2-40B4-BE49-F238E27FC236}">
              <a16:creationId xmlns:a16="http://schemas.microsoft.com/office/drawing/2014/main" id="{A891709E-DFCD-4E05-918A-192B51D53A90}"/>
            </a:ext>
          </a:extLst>
        </xdr:cNvPr>
        <xdr:cNvSpPr/>
      </xdr:nvSpPr>
      <xdr:spPr>
        <a:xfrm>
          <a:off x="16388080" y="1361757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81</xdr:row>
      <xdr:rowOff>72389</xdr:rowOff>
    </xdr:from>
    <xdr:to>
      <xdr:col>102</xdr:col>
      <xdr:colOff>114300</xdr:colOff>
      <xdr:row>81</xdr:row>
      <xdr:rowOff>89536</xdr:rowOff>
    </xdr:to>
    <xdr:cxnSp macro="">
      <xdr:nvCxnSpPr>
        <xdr:cNvPr id="821" name="直線コネクタ 820">
          <a:extLst>
            <a:ext uri="{FF2B5EF4-FFF2-40B4-BE49-F238E27FC236}">
              <a16:creationId xmlns:a16="http://schemas.microsoft.com/office/drawing/2014/main" id="{A5F62F42-3C83-4F38-AAE5-296CF7E58DEA}"/>
            </a:ext>
          </a:extLst>
        </xdr:cNvPr>
        <xdr:cNvCxnSpPr/>
      </xdr:nvCxnSpPr>
      <xdr:spPr>
        <a:xfrm flipV="1">
          <a:off x="16431260" y="13651229"/>
          <a:ext cx="782320" cy="17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51452</xdr:rowOff>
    </xdr:from>
    <xdr:ext cx="469744" cy="259045"/>
    <xdr:sp macro="" textlink="">
      <xdr:nvSpPr>
        <xdr:cNvPr id="822" name="n_1aveValue【消防施設】&#10;一人当たり面積">
          <a:extLst>
            <a:ext uri="{FF2B5EF4-FFF2-40B4-BE49-F238E27FC236}">
              <a16:creationId xmlns:a16="http://schemas.microsoft.com/office/drawing/2014/main" id="{5540A2F1-84DE-45A2-BEB6-DDD5D657C897}"/>
            </a:ext>
          </a:extLst>
        </xdr:cNvPr>
        <xdr:cNvSpPr txBox="1"/>
      </xdr:nvSpPr>
      <xdr:spPr>
        <a:xfrm>
          <a:off x="18561127" y="13965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57166</xdr:rowOff>
    </xdr:from>
    <xdr:ext cx="469744" cy="259045"/>
    <xdr:sp macro="" textlink="">
      <xdr:nvSpPr>
        <xdr:cNvPr id="823" name="n_2aveValue【消防施設】&#10;一人当たり面積">
          <a:extLst>
            <a:ext uri="{FF2B5EF4-FFF2-40B4-BE49-F238E27FC236}">
              <a16:creationId xmlns:a16="http://schemas.microsoft.com/office/drawing/2014/main" id="{AB647474-1F60-46A9-B8FF-74E6324BA767}"/>
            </a:ext>
          </a:extLst>
        </xdr:cNvPr>
        <xdr:cNvSpPr txBox="1"/>
      </xdr:nvSpPr>
      <xdr:spPr>
        <a:xfrm>
          <a:off x="17776267" y="13971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57166</xdr:rowOff>
    </xdr:from>
    <xdr:ext cx="469744" cy="259045"/>
    <xdr:sp macro="" textlink="">
      <xdr:nvSpPr>
        <xdr:cNvPr id="824" name="n_3aveValue【消防施設】&#10;一人当たり面積">
          <a:extLst>
            <a:ext uri="{FF2B5EF4-FFF2-40B4-BE49-F238E27FC236}">
              <a16:creationId xmlns:a16="http://schemas.microsoft.com/office/drawing/2014/main" id="{2C617879-4F62-4E8D-A570-66307786BA21}"/>
            </a:ext>
          </a:extLst>
        </xdr:cNvPr>
        <xdr:cNvSpPr txBox="1"/>
      </xdr:nvSpPr>
      <xdr:spPr>
        <a:xfrm>
          <a:off x="17001567" y="13971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17163</xdr:rowOff>
    </xdr:from>
    <xdr:ext cx="469744" cy="259045"/>
    <xdr:sp macro="" textlink="">
      <xdr:nvSpPr>
        <xdr:cNvPr id="825" name="n_4aveValue【消防施設】&#10;一人当たり面積">
          <a:extLst>
            <a:ext uri="{FF2B5EF4-FFF2-40B4-BE49-F238E27FC236}">
              <a16:creationId xmlns:a16="http://schemas.microsoft.com/office/drawing/2014/main" id="{EC0F76BB-FC84-4DA9-9F04-32F8CAF726ED}"/>
            </a:ext>
          </a:extLst>
        </xdr:cNvPr>
        <xdr:cNvSpPr txBox="1"/>
      </xdr:nvSpPr>
      <xdr:spPr>
        <a:xfrm>
          <a:off x="16226867" y="13763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79</xdr:row>
      <xdr:rowOff>122572</xdr:rowOff>
    </xdr:from>
    <xdr:ext cx="469744" cy="259045"/>
    <xdr:sp macro="" textlink="">
      <xdr:nvSpPr>
        <xdr:cNvPr id="826" name="n_1mainValue【消防施設】&#10;一人当たり面積">
          <a:extLst>
            <a:ext uri="{FF2B5EF4-FFF2-40B4-BE49-F238E27FC236}">
              <a16:creationId xmlns:a16="http://schemas.microsoft.com/office/drawing/2014/main" id="{2CBF50DF-0DDA-44A1-B819-7E6E6CFD2B01}"/>
            </a:ext>
          </a:extLst>
        </xdr:cNvPr>
        <xdr:cNvSpPr txBox="1"/>
      </xdr:nvSpPr>
      <xdr:spPr>
        <a:xfrm>
          <a:off x="18561127" y="1336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79</xdr:row>
      <xdr:rowOff>128288</xdr:rowOff>
    </xdr:from>
    <xdr:ext cx="469744" cy="259045"/>
    <xdr:sp macro="" textlink="">
      <xdr:nvSpPr>
        <xdr:cNvPr id="827" name="n_2mainValue【消防施設】&#10;一人当たり面積">
          <a:extLst>
            <a:ext uri="{FF2B5EF4-FFF2-40B4-BE49-F238E27FC236}">
              <a16:creationId xmlns:a16="http://schemas.microsoft.com/office/drawing/2014/main" id="{FBA47328-7B6A-4B06-B920-9BD6A46B60A0}"/>
            </a:ext>
          </a:extLst>
        </xdr:cNvPr>
        <xdr:cNvSpPr txBox="1"/>
      </xdr:nvSpPr>
      <xdr:spPr>
        <a:xfrm>
          <a:off x="17776267" y="13371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79</xdr:row>
      <xdr:rowOff>139716</xdr:rowOff>
    </xdr:from>
    <xdr:ext cx="469744" cy="259045"/>
    <xdr:sp macro="" textlink="">
      <xdr:nvSpPr>
        <xdr:cNvPr id="828" name="n_3mainValue【消防施設】&#10;一人当たり面積">
          <a:extLst>
            <a:ext uri="{FF2B5EF4-FFF2-40B4-BE49-F238E27FC236}">
              <a16:creationId xmlns:a16="http://schemas.microsoft.com/office/drawing/2014/main" id="{51B0BBD5-D374-43E9-A7FA-201955CE0547}"/>
            </a:ext>
          </a:extLst>
        </xdr:cNvPr>
        <xdr:cNvSpPr txBox="1"/>
      </xdr:nvSpPr>
      <xdr:spPr>
        <a:xfrm>
          <a:off x="17001567" y="13383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79</xdr:row>
      <xdr:rowOff>156863</xdr:rowOff>
    </xdr:from>
    <xdr:ext cx="469744" cy="259045"/>
    <xdr:sp macro="" textlink="">
      <xdr:nvSpPr>
        <xdr:cNvPr id="829" name="n_4mainValue【消防施設】&#10;一人当たり面積">
          <a:extLst>
            <a:ext uri="{FF2B5EF4-FFF2-40B4-BE49-F238E27FC236}">
              <a16:creationId xmlns:a16="http://schemas.microsoft.com/office/drawing/2014/main" id="{9488693D-C634-40F9-A715-CF38FC8EDDE9}"/>
            </a:ext>
          </a:extLst>
        </xdr:cNvPr>
        <xdr:cNvSpPr txBox="1"/>
      </xdr:nvSpPr>
      <xdr:spPr>
        <a:xfrm>
          <a:off x="16226867" y="13400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0" name="正方形/長方形 829">
          <a:extLst>
            <a:ext uri="{FF2B5EF4-FFF2-40B4-BE49-F238E27FC236}">
              <a16:creationId xmlns:a16="http://schemas.microsoft.com/office/drawing/2014/main" id="{8DFA5D62-57DF-4838-9631-870306D092AD}"/>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1" name="正方形/長方形 830">
          <a:extLst>
            <a:ext uri="{FF2B5EF4-FFF2-40B4-BE49-F238E27FC236}">
              <a16:creationId xmlns:a16="http://schemas.microsoft.com/office/drawing/2014/main" id="{B7107A7C-CFE7-49A8-847E-47ADC7EF486E}"/>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2" name="正方形/長方形 831">
          <a:extLst>
            <a:ext uri="{FF2B5EF4-FFF2-40B4-BE49-F238E27FC236}">
              <a16:creationId xmlns:a16="http://schemas.microsoft.com/office/drawing/2014/main" id="{B1EC5438-31E9-4439-B3D9-4C40C06C7440}"/>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3" name="正方形/長方形 832">
          <a:extLst>
            <a:ext uri="{FF2B5EF4-FFF2-40B4-BE49-F238E27FC236}">
              <a16:creationId xmlns:a16="http://schemas.microsoft.com/office/drawing/2014/main" id="{276CC412-AAEA-4564-A0E1-C500F201AD12}"/>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4" name="正方形/長方形 833">
          <a:extLst>
            <a:ext uri="{FF2B5EF4-FFF2-40B4-BE49-F238E27FC236}">
              <a16:creationId xmlns:a16="http://schemas.microsoft.com/office/drawing/2014/main" id="{98C9E9E3-AB08-4807-9297-88B8800F4C0C}"/>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5" name="正方形/長方形 834">
          <a:extLst>
            <a:ext uri="{FF2B5EF4-FFF2-40B4-BE49-F238E27FC236}">
              <a16:creationId xmlns:a16="http://schemas.microsoft.com/office/drawing/2014/main" id="{FCEDA520-985D-48E0-87D2-3669E09F33E0}"/>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6" name="正方形/長方形 835">
          <a:extLst>
            <a:ext uri="{FF2B5EF4-FFF2-40B4-BE49-F238E27FC236}">
              <a16:creationId xmlns:a16="http://schemas.microsoft.com/office/drawing/2014/main" id="{C04BE586-8B85-4450-AA46-656934CC18FF}"/>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7" name="正方形/長方形 836">
          <a:extLst>
            <a:ext uri="{FF2B5EF4-FFF2-40B4-BE49-F238E27FC236}">
              <a16:creationId xmlns:a16="http://schemas.microsoft.com/office/drawing/2014/main" id="{AB6C200F-A2A6-4537-BC99-4DF0460C2B8A}"/>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8" name="テキスト ボックス 837">
          <a:extLst>
            <a:ext uri="{FF2B5EF4-FFF2-40B4-BE49-F238E27FC236}">
              <a16:creationId xmlns:a16="http://schemas.microsoft.com/office/drawing/2014/main" id="{5C756D7F-A57A-4EE6-A78B-0C49F5A8D159}"/>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9" name="直線コネクタ 838">
          <a:extLst>
            <a:ext uri="{FF2B5EF4-FFF2-40B4-BE49-F238E27FC236}">
              <a16:creationId xmlns:a16="http://schemas.microsoft.com/office/drawing/2014/main" id="{DAF7A446-E171-4BEA-A81E-84B11982DF90}"/>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0" name="テキスト ボックス 839">
          <a:extLst>
            <a:ext uri="{FF2B5EF4-FFF2-40B4-BE49-F238E27FC236}">
              <a16:creationId xmlns:a16="http://schemas.microsoft.com/office/drawing/2014/main" id="{8E76D985-AA5A-429D-AD45-985D90477FDE}"/>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1" name="直線コネクタ 840">
          <a:extLst>
            <a:ext uri="{FF2B5EF4-FFF2-40B4-BE49-F238E27FC236}">
              <a16:creationId xmlns:a16="http://schemas.microsoft.com/office/drawing/2014/main" id="{BE4C05A7-1F65-4493-ACF2-EEAE0A637AA1}"/>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42" name="テキスト ボックス 841">
          <a:extLst>
            <a:ext uri="{FF2B5EF4-FFF2-40B4-BE49-F238E27FC236}">
              <a16:creationId xmlns:a16="http://schemas.microsoft.com/office/drawing/2014/main" id="{3C55ABFA-30C2-4E20-8875-1341BBA03D82}"/>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43" name="直線コネクタ 842">
          <a:extLst>
            <a:ext uri="{FF2B5EF4-FFF2-40B4-BE49-F238E27FC236}">
              <a16:creationId xmlns:a16="http://schemas.microsoft.com/office/drawing/2014/main" id="{2C6E611D-683A-47A6-B165-EC92940D77D7}"/>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44" name="テキスト ボックス 843">
          <a:extLst>
            <a:ext uri="{FF2B5EF4-FFF2-40B4-BE49-F238E27FC236}">
              <a16:creationId xmlns:a16="http://schemas.microsoft.com/office/drawing/2014/main" id="{1341CD05-89BE-476C-B98C-EAB24ED4E25E}"/>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45" name="直線コネクタ 844">
          <a:extLst>
            <a:ext uri="{FF2B5EF4-FFF2-40B4-BE49-F238E27FC236}">
              <a16:creationId xmlns:a16="http://schemas.microsoft.com/office/drawing/2014/main" id="{25843AF9-7552-4021-B6F6-02ABC661115C}"/>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46" name="テキスト ボックス 845">
          <a:extLst>
            <a:ext uri="{FF2B5EF4-FFF2-40B4-BE49-F238E27FC236}">
              <a16:creationId xmlns:a16="http://schemas.microsoft.com/office/drawing/2014/main" id="{FE438600-8DE4-4C93-8F1C-F2DAA88F656A}"/>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7" name="直線コネクタ 846">
          <a:extLst>
            <a:ext uri="{FF2B5EF4-FFF2-40B4-BE49-F238E27FC236}">
              <a16:creationId xmlns:a16="http://schemas.microsoft.com/office/drawing/2014/main" id="{CF121641-0A6C-405C-8D4E-5B90866C4C21}"/>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8" name="テキスト ボックス 847">
          <a:extLst>
            <a:ext uri="{FF2B5EF4-FFF2-40B4-BE49-F238E27FC236}">
              <a16:creationId xmlns:a16="http://schemas.microsoft.com/office/drawing/2014/main" id="{C0864340-529C-443F-8705-FD0F6267740D}"/>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9" name="直線コネクタ 848">
          <a:extLst>
            <a:ext uri="{FF2B5EF4-FFF2-40B4-BE49-F238E27FC236}">
              <a16:creationId xmlns:a16="http://schemas.microsoft.com/office/drawing/2014/main" id="{3005EEEB-FE5F-4128-9049-FB8A4DC94E93}"/>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0" name="テキスト ボックス 849">
          <a:extLst>
            <a:ext uri="{FF2B5EF4-FFF2-40B4-BE49-F238E27FC236}">
              <a16:creationId xmlns:a16="http://schemas.microsoft.com/office/drawing/2014/main" id="{6DC084AB-989C-4093-828C-2E6B04D8732A}"/>
            </a:ext>
          </a:extLst>
        </xdr:cNvPr>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1" name="直線コネクタ 850">
          <a:extLst>
            <a:ext uri="{FF2B5EF4-FFF2-40B4-BE49-F238E27FC236}">
              <a16:creationId xmlns:a16="http://schemas.microsoft.com/office/drawing/2014/main" id="{683D76FE-2107-40D7-A895-D37CFB93A6F3}"/>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52" name="テキスト ボックス 851">
          <a:extLst>
            <a:ext uri="{FF2B5EF4-FFF2-40B4-BE49-F238E27FC236}">
              <a16:creationId xmlns:a16="http://schemas.microsoft.com/office/drawing/2014/main" id="{81FC0547-CD05-4B65-B4D2-E3F46FDD5DA8}"/>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3" name="【庁舎】&#10;有形固定資産減価償却率グラフ枠">
          <a:extLst>
            <a:ext uri="{FF2B5EF4-FFF2-40B4-BE49-F238E27FC236}">
              <a16:creationId xmlns:a16="http://schemas.microsoft.com/office/drawing/2014/main" id="{54A240DC-1F5A-408B-A504-21A3EFAE5BAE}"/>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854" name="直線コネクタ 853">
          <a:extLst>
            <a:ext uri="{FF2B5EF4-FFF2-40B4-BE49-F238E27FC236}">
              <a16:creationId xmlns:a16="http://schemas.microsoft.com/office/drawing/2014/main" id="{C5B5E543-17AD-4B5C-9D30-103ECF742080}"/>
            </a:ext>
          </a:extLst>
        </xdr:cNvPr>
        <xdr:cNvCxnSpPr/>
      </xdr:nvCxnSpPr>
      <xdr:spPr>
        <a:xfrm flipV="1">
          <a:off x="14375764" y="16701135"/>
          <a:ext cx="0" cy="155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55" name="【庁舎】&#10;有形固定資産減価償却率最小値テキスト">
          <a:extLst>
            <a:ext uri="{FF2B5EF4-FFF2-40B4-BE49-F238E27FC236}">
              <a16:creationId xmlns:a16="http://schemas.microsoft.com/office/drawing/2014/main" id="{D8730717-8588-4604-8639-5C14408E809D}"/>
            </a:ext>
          </a:extLst>
        </xdr:cNvPr>
        <xdr:cNvSpPr txBox="1"/>
      </xdr:nvSpPr>
      <xdr:spPr>
        <a:xfrm>
          <a:off x="1441450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56" name="直線コネクタ 855">
          <a:extLst>
            <a:ext uri="{FF2B5EF4-FFF2-40B4-BE49-F238E27FC236}">
              <a16:creationId xmlns:a16="http://schemas.microsoft.com/office/drawing/2014/main" id="{147FBE7E-9911-428B-8B24-96873F2D7D71}"/>
            </a:ext>
          </a:extLst>
        </xdr:cNvPr>
        <xdr:cNvCxnSpPr/>
      </xdr:nvCxnSpPr>
      <xdr:spPr>
        <a:xfrm>
          <a:off x="1428750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857" name="【庁舎】&#10;有形固定資産減価償却率最大値テキスト">
          <a:extLst>
            <a:ext uri="{FF2B5EF4-FFF2-40B4-BE49-F238E27FC236}">
              <a16:creationId xmlns:a16="http://schemas.microsoft.com/office/drawing/2014/main" id="{C580D35C-EC35-4A2D-9D6C-8C48914B28D3}"/>
            </a:ext>
          </a:extLst>
        </xdr:cNvPr>
        <xdr:cNvSpPr txBox="1"/>
      </xdr:nvSpPr>
      <xdr:spPr>
        <a:xfrm>
          <a:off x="14414500" y="16480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858" name="直線コネクタ 857">
          <a:extLst>
            <a:ext uri="{FF2B5EF4-FFF2-40B4-BE49-F238E27FC236}">
              <a16:creationId xmlns:a16="http://schemas.microsoft.com/office/drawing/2014/main" id="{D7D2F85B-9C3F-4E9B-8510-5FFA2F4856CD}"/>
            </a:ext>
          </a:extLst>
        </xdr:cNvPr>
        <xdr:cNvCxnSpPr/>
      </xdr:nvCxnSpPr>
      <xdr:spPr>
        <a:xfrm>
          <a:off x="14287500" y="167011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33038</xdr:rowOff>
    </xdr:from>
    <xdr:ext cx="405111" cy="259045"/>
    <xdr:sp macro="" textlink="">
      <xdr:nvSpPr>
        <xdr:cNvPr id="859" name="【庁舎】&#10;有形固定資産減価償却率平均値テキスト">
          <a:extLst>
            <a:ext uri="{FF2B5EF4-FFF2-40B4-BE49-F238E27FC236}">
              <a16:creationId xmlns:a16="http://schemas.microsoft.com/office/drawing/2014/main" id="{AC6D20A2-F042-4EA3-B255-F237D04DC5BF}"/>
            </a:ext>
          </a:extLst>
        </xdr:cNvPr>
        <xdr:cNvSpPr txBox="1"/>
      </xdr:nvSpPr>
      <xdr:spPr>
        <a:xfrm>
          <a:off x="14414500" y="171323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10161</xdr:rowOff>
    </xdr:from>
    <xdr:to>
      <xdr:col>85</xdr:col>
      <xdr:colOff>177800</xdr:colOff>
      <xdr:row>103</xdr:row>
      <xdr:rowOff>111761</xdr:rowOff>
    </xdr:to>
    <xdr:sp macro="" textlink="">
      <xdr:nvSpPr>
        <xdr:cNvPr id="860" name="フローチャート: 判断 859">
          <a:extLst>
            <a:ext uri="{FF2B5EF4-FFF2-40B4-BE49-F238E27FC236}">
              <a16:creationId xmlns:a16="http://schemas.microsoft.com/office/drawing/2014/main" id="{09E5216D-F774-4803-9D7A-DDF7CD0F2271}"/>
            </a:ext>
          </a:extLst>
        </xdr:cNvPr>
        <xdr:cNvSpPr/>
      </xdr:nvSpPr>
      <xdr:spPr>
        <a:xfrm>
          <a:off x="14325600" y="1727708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4445</xdr:rowOff>
    </xdr:from>
    <xdr:to>
      <xdr:col>81</xdr:col>
      <xdr:colOff>101600</xdr:colOff>
      <xdr:row>103</xdr:row>
      <xdr:rowOff>106045</xdr:rowOff>
    </xdr:to>
    <xdr:sp macro="" textlink="">
      <xdr:nvSpPr>
        <xdr:cNvPr id="861" name="フローチャート: 判断 860">
          <a:extLst>
            <a:ext uri="{FF2B5EF4-FFF2-40B4-BE49-F238E27FC236}">
              <a16:creationId xmlns:a16="http://schemas.microsoft.com/office/drawing/2014/main" id="{74D68B95-4B50-45DA-A1E0-26D685D43BC7}"/>
            </a:ext>
          </a:extLst>
        </xdr:cNvPr>
        <xdr:cNvSpPr/>
      </xdr:nvSpPr>
      <xdr:spPr>
        <a:xfrm>
          <a:off x="13578840" y="17271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149225</xdr:rowOff>
    </xdr:from>
    <xdr:to>
      <xdr:col>76</xdr:col>
      <xdr:colOff>165100</xdr:colOff>
      <xdr:row>103</xdr:row>
      <xdr:rowOff>79375</xdr:rowOff>
    </xdr:to>
    <xdr:sp macro="" textlink="">
      <xdr:nvSpPr>
        <xdr:cNvPr id="862" name="フローチャート: 判断 861">
          <a:extLst>
            <a:ext uri="{FF2B5EF4-FFF2-40B4-BE49-F238E27FC236}">
              <a16:creationId xmlns:a16="http://schemas.microsoft.com/office/drawing/2014/main" id="{AD9A7C83-C499-4D34-961B-A409EB9DF228}"/>
            </a:ext>
          </a:extLst>
        </xdr:cNvPr>
        <xdr:cNvSpPr/>
      </xdr:nvSpPr>
      <xdr:spPr>
        <a:xfrm>
          <a:off x="12804140" y="172485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164464</xdr:rowOff>
    </xdr:from>
    <xdr:to>
      <xdr:col>72</xdr:col>
      <xdr:colOff>38100</xdr:colOff>
      <xdr:row>103</xdr:row>
      <xdr:rowOff>94614</xdr:rowOff>
    </xdr:to>
    <xdr:sp macro="" textlink="">
      <xdr:nvSpPr>
        <xdr:cNvPr id="863" name="フローチャート: 判断 862">
          <a:extLst>
            <a:ext uri="{FF2B5EF4-FFF2-40B4-BE49-F238E27FC236}">
              <a16:creationId xmlns:a16="http://schemas.microsoft.com/office/drawing/2014/main" id="{5F355829-F98C-45C2-9734-EFFB5DB44617}"/>
            </a:ext>
          </a:extLst>
        </xdr:cNvPr>
        <xdr:cNvSpPr/>
      </xdr:nvSpPr>
      <xdr:spPr>
        <a:xfrm>
          <a:off x="12029440" y="1726374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13970</xdr:rowOff>
    </xdr:from>
    <xdr:to>
      <xdr:col>67</xdr:col>
      <xdr:colOff>101600</xdr:colOff>
      <xdr:row>103</xdr:row>
      <xdr:rowOff>115570</xdr:rowOff>
    </xdr:to>
    <xdr:sp macro="" textlink="">
      <xdr:nvSpPr>
        <xdr:cNvPr id="864" name="フローチャート: 判断 863">
          <a:extLst>
            <a:ext uri="{FF2B5EF4-FFF2-40B4-BE49-F238E27FC236}">
              <a16:creationId xmlns:a16="http://schemas.microsoft.com/office/drawing/2014/main" id="{D3DEDBC2-45C6-41DC-8D6F-DF5B9262CED1}"/>
            </a:ext>
          </a:extLst>
        </xdr:cNvPr>
        <xdr:cNvSpPr/>
      </xdr:nvSpPr>
      <xdr:spPr>
        <a:xfrm>
          <a:off x="11231880" y="1728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id="{DEC4882A-FF91-4C2A-8123-682321FD61F3}"/>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07B724C7-907E-46D5-B099-F6A7F7C95686}"/>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01A3B139-A8B2-438D-886D-DF84FC01EAC1}"/>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C74FAFE8-A798-48C1-AB59-EEE3C2ECA3E0}"/>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ED7A454C-C985-4471-A003-07F277118833}"/>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122555</xdr:rowOff>
    </xdr:from>
    <xdr:to>
      <xdr:col>85</xdr:col>
      <xdr:colOff>177800</xdr:colOff>
      <xdr:row>105</xdr:row>
      <xdr:rowOff>52705</xdr:rowOff>
    </xdr:to>
    <xdr:sp macro="" textlink="">
      <xdr:nvSpPr>
        <xdr:cNvPr id="870" name="楕円 869">
          <a:extLst>
            <a:ext uri="{FF2B5EF4-FFF2-40B4-BE49-F238E27FC236}">
              <a16:creationId xmlns:a16="http://schemas.microsoft.com/office/drawing/2014/main" id="{1B4100A8-1FA7-4D6C-8B24-D4E61F423F94}"/>
            </a:ext>
          </a:extLst>
        </xdr:cNvPr>
        <xdr:cNvSpPr/>
      </xdr:nvSpPr>
      <xdr:spPr>
        <a:xfrm>
          <a:off x="14325600" y="1755711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100982</xdr:rowOff>
    </xdr:from>
    <xdr:ext cx="405111" cy="259045"/>
    <xdr:sp macro="" textlink="">
      <xdr:nvSpPr>
        <xdr:cNvPr id="871" name="【庁舎】&#10;有形固定資産減価償却率該当値テキスト">
          <a:extLst>
            <a:ext uri="{FF2B5EF4-FFF2-40B4-BE49-F238E27FC236}">
              <a16:creationId xmlns:a16="http://schemas.microsoft.com/office/drawing/2014/main" id="{03BE55B7-0474-4A4B-8DBA-2386AA5F8270}"/>
            </a:ext>
          </a:extLst>
        </xdr:cNvPr>
        <xdr:cNvSpPr txBox="1"/>
      </xdr:nvSpPr>
      <xdr:spPr>
        <a:xfrm>
          <a:off x="14414500" y="17535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78739</xdr:rowOff>
    </xdr:from>
    <xdr:to>
      <xdr:col>81</xdr:col>
      <xdr:colOff>101600</xdr:colOff>
      <xdr:row>105</xdr:row>
      <xdr:rowOff>8889</xdr:rowOff>
    </xdr:to>
    <xdr:sp macro="" textlink="">
      <xdr:nvSpPr>
        <xdr:cNvPr id="872" name="楕円 871">
          <a:extLst>
            <a:ext uri="{FF2B5EF4-FFF2-40B4-BE49-F238E27FC236}">
              <a16:creationId xmlns:a16="http://schemas.microsoft.com/office/drawing/2014/main" id="{72A806F2-4C9C-485E-B532-3E8078844674}"/>
            </a:ext>
          </a:extLst>
        </xdr:cNvPr>
        <xdr:cNvSpPr/>
      </xdr:nvSpPr>
      <xdr:spPr>
        <a:xfrm>
          <a:off x="13578840" y="175132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129539</xdr:rowOff>
    </xdr:from>
    <xdr:to>
      <xdr:col>85</xdr:col>
      <xdr:colOff>127000</xdr:colOff>
      <xdr:row>105</xdr:row>
      <xdr:rowOff>1905</xdr:rowOff>
    </xdr:to>
    <xdr:cxnSp macro="">
      <xdr:nvCxnSpPr>
        <xdr:cNvPr id="873" name="直線コネクタ 872">
          <a:extLst>
            <a:ext uri="{FF2B5EF4-FFF2-40B4-BE49-F238E27FC236}">
              <a16:creationId xmlns:a16="http://schemas.microsoft.com/office/drawing/2014/main" id="{DA0401D9-7E9F-48FF-89A0-871D38E62DBD}"/>
            </a:ext>
          </a:extLst>
        </xdr:cNvPr>
        <xdr:cNvCxnSpPr/>
      </xdr:nvCxnSpPr>
      <xdr:spPr>
        <a:xfrm>
          <a:off x="13629640" y="17564099"/>
          <a:ext cx="74676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36830</xdr:rowOff>
    </xdr:from>
    <xdr:to>
      <xdr:col>76</xdr:col>
      <xdr:colOff>165100</xdr:colOff>
      <xdr:row>104</xdr:row>
      <xdr:rowOff>138430</xdr:rowOff>
    </xdr:to>
    <xdr:sp macro="" textlink="">
      <xdr:nvSpPr>
        <xdr:cNvPr id="874" name="楕円 873">
          <a:extLst>
            <a:ext uri="{FF2B5EF4-FFF2-40B4-BE49-F238E27FC236}">
              <a16:creationId xmlns:a16="http://schemas.microsoft.com/office/drawing/2014/main" id="{D02E0726-C434-4984-93A9-F6E9B278730D}"/>
            </a:ext>
          </a:extLst>
        </xdr:cNvPr>
        <xdr:cNvSpPr/>
      </xdr:nvSpPr>
      <xdr:spPr>
        <a:xfrm>
          <a:off x="12804140" y="17471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87630</xdr:rowOff>
    </xdr:from>
    <xdr:to>
      <xdr:col>81</xdr:col>
      <xdr:colOff>50800</xdr:colOff>
      <xdr:row>104</xdr:row>
      <xdr:rowOff>129539</xdr:rowOff>
    </xdr:to>
    <xdr:cxnSp macro="">
      <xdr:nvCxnSpPr>
        <xdr:cNvPr id="875" name="直線コネクタ 874">
          <a:extLst>
            <a:ext uri="{FF2B5EF4-FFF2-40B4-BE49-F238E27FC236}">
              <a16:creationId xmlns:a16="http://schemas.microsoft.com/office/drawing/2014/main" id="{07324273-5DB3-4E13-BF2C-C9770CD9EA58}"/>
            </a:ext>
          </a:extLst>
        </xdr:cNvPr>
        <xdr:cNvCxnSpPr/>
      </xdr:nvCxnSpPr>
      <xdr:spPr>
        <a:xfrm>
          <a:off x="12854940" y="17522190"/>
          <a:ext cx="7747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166370</xdr:rowOff>
    </xdr:from>
    <xdr:to>
      <xdr:col>72</xdr:col>
      <xdr:colOff>38100</xdr:colOff>
      <xdr:row>104</xdr:row>
      <xdr:rowOff>96520</xdr:rowOff>
    </xdr:to>
    <xdr:sp macro="" textlink="">
      <xdr:nvSpPr>
        <xdr:cNvPr id="876" name="楕円 875">
          <a:extLst>
            <a:ext uri="{FF2B5EF4-FFF2-40B4-BE49-F238E27FC236}">
              <a16:creationId xmlns:a16="http://schemas.microsoft.com/office/drawing/2014/main" id="{A39F2B21-12D7-4D87-AB30-6F697E323D9F}"/>
            </a:ext>
          </a:extLst>
        </xdr:cNvPr>
        <xdr:cNvSpPr/>
      </xdr:nvSpPr>
      <xdr:spPr>
        <a:xfrm>
          <a:off x="12029440" y="174332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45720</xdr:rowOff>
    </xdr:from>
    <xdr:to>
      <xdr:col>76</xdr:col>
      <xdr:colOff>114300</xdr:colOff>
      <xdr:row>104</xdr:row>
      <xdr:rowOff>87630</xdr:rowOff>
    </xdr:to>
    <xdr:cxnSp macro="">
      <xdr:nvCxnSpPr>
        <xdr:cNvPr id="877" name="直線コネクタ 876">
          <a:extLst>
            <a:ext uri="{FF2B5EF4-FFF2-40B4-BE49-F238E27FC236}">
              <a16:creationId xmlns:a16="http://schemas.microsoft.com/office/drawing/2014/main" id="{30BCC584-D7F0-4E8E-B9C3-B3E2F0E657C8}"/>
            </a:ext>
          </a:extLst>
        </xdr:cNvPr>
        <xdr:cNvCxnSpPr/>
      </xdr:nvCxnSpPr>
      <xdr:spPr>
        <a:xfrm>
          <a:off x="12072620" y="17480280"/>
          <a:ext cx="78232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105411</xdr:rowOff>
    </xdr:from>
    <xdr:to>
      <xdr:col>67</xdr:col>
      <xdr:colOff>101600</xdr:colOff>
      <xdr:row>104</xdr:row>
      <xdr:rowOff>35561</xdr:rowOff>
    </xdr:to>
    <xdr:sp macro="" textlink="">
      <xdr:nvSpPr>
        <xdr:cNvPr id="878" name="楕円 877">
          <a:extLst>
            <a:ext uri="{FF2B5EF4-FFF2-40B4-BE49-F238E27FC236}">
              <a16:creationId xmlns:a16="http://schemas.microsoft.com/office/drawing/2014/main" id="{5B27A4C0-BDFF-4A0B-B604-929D074D12AF}"/>
            </a:ext>
          </a:extLst>
        </xdr:cNvPr>
        <xdr:cNvSpPr/>
      </xdr:nvSpPr>
      <xdr:spPr>
        <a:xfrm>
          <a:off x="11231880" y="173723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156211</xdr:rowOff>
    </xdr:from>
    <xdr:to>
      <xdr:col>71</xdr:col>
      <xdr:colOff>177800</xdr:colOff>
      <xdr:row>104</xdr:row>
      <xdr:rowOff>45720</xdr:rowOff>
    </xdr:to>
    <xdr:cxnSp macro="">
      <xdr:nvCxnSpPr>
        <xdr:cNvPr id="879" name="直線コネクタ 878">
          <a:extLst>
            <a:ext uri="{FF2B5EF4-FFF2-40B4-BE49-F238E27FC236}">
              <a16:creationId xmlns:a16="http://schemas.microsoft.com/office/drawing/2014/main" id="{53E988C1-69CA-42C8-9E59-5CDEA0DE6B66}"/>
            </a:ext>
          </a:extLst>
        </xdr:cNvPr>
        <xdr:cNvCxnSpPr/>
      </xdr:nvCxnSpPr>
      <xdr:spPr>
        <a:xfrm>
          <a:off x="11282680" y="17423131"/>
          <a:ext cx="789940" cy="57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122572</xdr:rowOff>
    </xdr:from>
    <xdr:ext cx="405111" cy="259045"/>
    <xdr:sp macro="" textlink="">
      <xdr:nvSpPr>
        <xdr:cNvPr id="880" name="n_1aveValue【庁舎】&#10;有形固定資産減価償却率">
          <a:extLst>
            <a:ext uri="{FF2B5EF4-FFF2-40B4-BE49-F238E27FC236}">
              <a16:creationId xmlns:a16="http://schemas.microsoft.com/office/drawing/2014/main" id="{A64282DB-29F6-4B1B-AB4C-D6E8D58C718C}"/>
            </a:ext>
          </a:extLst>
        </xdr:cNvPr>
        <xdr:cNvSpPr txBox="1"/>
      </xdr:nvSpPr>
      <xdr:spPr>
        <a:xfrm>
          <a:off x="13437244" y="17054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95902</xdr:rowOff>
    </xdr:from>
    <xdr:ext cx="405111" cy="259045"/>
    <xdr:sp macro="" textlink="">
      <xdr:nvSpPr>
        <xdr:cNvPr id="881" name="n_2aveValue【庁舎】&#10;有形固定資産減価償却率">
          <a:extLst>
            <a:ext uri="{FF2B5EF4-FFF2-40B4-BE49-F238E27FC236}">
              <a16:creationId xmlns:a16="http://schemas.microsoft.com/office/drawing/2014/main" id="{A4426D00-BEAD-4FF9-9C00-B0ACD2B79955}"/>
            </a:ext>
          </a:extLst>
        </xdr:cNvPr>
        <xdr:cNvSpPr txBox="1"/>
      </xdr:nvSpPr>
      <xdr:spPr>
        <a:xfrm>
          <a:off x="12675244" y="17027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111141</xdr:rowOff>
    </xdr:from>
    <xdr:ext cx="405111" cy="259045"/>
    <xdr:sp macro="" textlink="">
      <xdr:nvSpPr>
        <xdr:cNvPr id="882" name="n_3aveValue【庁舎】&#10;有形固定資産減価償却率">
          <a:extLst>
            <a:ext uri="{FF2B5EF4-FFF2-40B4-BE49-F238E27FC236}">
              <a16:creationId xmlns:a16="http://schemas.microsoft.com/office/drawing/2014/main" id="{22414E19-5692-401A-A84F-596BD5F2966B}"/>
            </a:ext>
          </a:extLst>
        </xdr:cNvPr>
        <xdr:cNvSpPr txBox="1"/>
      </xdr:nvSpPr>
      <xdr:spPr>
        <a:xfrm>
          <a:off x="11900544" y="170427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132097</xdr:rowOff>
    </xdr:from>
    <xdr:ext cx="405111" cy="259045"/>
    <xdr:sp macro="" textlink="">
      <xdr:nvSpPr>
        <xdr:cNvPr id="883" name="n_4aveValue【庁舎】&#10;有形固定資産減価償却率">
          <a:extLst>
            <a:ext uri="{FF2B5EF4-FFF2-40B4-BE49-F238E27FC236}">
              <a16:creationId xmlns:a16="http://schemas.microsoft.com/office/drawing/2014/main" id="{26D3BBE6-A473-4A6D-AE58-91F1AFD745CE}"/>
            </a:ext>
          </a:extLst>
        </xdr:cNvPr>
        <xdr:cNvSpPr txBox="1"/>
      </xdr:nvSpPr>
      <xdr:spPr>
        <a:xfrm>
          <a:off x="11102984" y="17063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16</xdr:rowOff>
    </xdr:from>
    <xdr:ext cx="405111" cy="259045"/>
    <xdr:sp macro="" textlink="">
      <xdr:nvSpPr>
        <xdr:cNvPr id="884" name="n_1mainValue【庁舎】&#10;有形固定資産減価償却率">
          <a:extLst>
            <a:ext uri="{FF2B5EF4-FFF2-40B4-BE49-F238E27FC236}">
              <a16:creationId xmlns:a16="http://schemas.microsoft.com/office/drawing/2014/main" id="{5F536E46-CDBA-4F0F-A155-A90F619742A9}"/>
            </a:ext>
          </a:extLst>
        </xdr:cNvPr>
        <xdr:cNvSpPr txBox="1"/>
      </xdr:nvSpPr>
      <xdr:spPr>
        <a:xfrm>
          <a:off x="13437244" y="17602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129557</xdr:rowOff>
    </xdr:from>
    <xdr:ext cx="405111" cy="259045"/>
    <xdr:sp macro="" textlink="">
      <xdr:nvSpPr>
        <xdr:cNvPr id="885" name="n_2mainValue【庁舎】&#10;有形固定資産減価償却率">
          <a:extLst>
            <a:ext uri="{FF2B5EF4-FFF2-40B4-BE49-F238E27FC236}">
              <a16:creationId xmlns:a16="http://schemas.microsoft.com/office/drawing/2014/main" id="{DEFB830A-D676-493B-8BB7-ED4F3708ADC1}"/>
            </a:ext>
          </a:extLst>
        </xdr:cNvPr>
        <xdr:cNvSpPr txBox="1"/>
      </xdr:nvSpPr>
      <xdr:spPr>
        <a:xfrm>
          <a:off x="12675244" y="17564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87647</xdr:rowOff>
    </xdr:from>
    <xdr:ext cx="405111" cy="259045"/>
    <xdr:sp macro="" textlink="">
      <xdr:nvSpPr>
        <xdr:cNvPr id="886" name="n_3mainValue【庁舎】&#10;有形固定資産減価償却率">
          <a:extLst>
            <a:ext uri="{FF2B5EF4-FFF2-40B4-BE49-F238E27FC236}">
              <a16:creationId xmlns:a16="http://schemas.microsoft.com/office/drawing/2014/main" id="{393DE67E-D15F-4B3A-99ED-EDAD4FD2681A}"/>
            </a:ext>
          </a:extLst>
        </xdr:cNvPr>
        <xdr:cNvSpPr txBox="1"/>
      </xdr:nvSpPr>
      <xdr:spPr>
        <a:xfrm>
          <a:off x="11900544" y="17522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26688</xdr:rowOff>
    </xdr:from>
    <xdr:ext cx="405111" cy="259045"/>
    <xdr:sp macro="" textlink="">
      <xdr:nvSpPr>
        <xdr:cNvPr id="887" name="n_4mainValue【庁舎】&#10;有形固定資産減価償却率">
          <a:extLst>
            <a:ext uri="{FF2B5EF4-FFF2-40B4-BE49-F238E27FC236}">
              <a16:creationId xmlns:a16="http://schemas.microsoft.com/office/drawing/2014/main" id="{5DB319EC-F269-43E5-AE8B-ED7C059E4235}"/>
            </a:ext>
          </a:extLst>
        </xdr:cNvPr>
        <xdr:cNvSpPr txBox="1"/>
      </xdr:nvSpPr>
      <xdr:spPr>
        <a:xfrm>
          <a:off x="11102984" y="17461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8" name="正方形/長方形 887">
          <a:extLst>
            <a:ext uri="{FF2B5EF4-FFF2-40B4-BE49-F238E27FC236}">
              <a16:creationId xmlns:a16="http://schemas.microsoft.com/office/drawing/2014/main" id="{3F0F42B2-2535-4890-885A-76E4F62E9E13}"/>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9" name="正方形/長方形 888">
          <a:extLst>
            <a:ext uri="{FF2B5EF4-FFF2-40B4-BE49-F238E27FC236}">
              <a16:creationId xmlns:a16="http://schemas.microsoft.com/office/drawing/2014/main" id="{FB0D886F-7AAD-4854-9E67-C19287480392}"/>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0" name="正方形/長方形 889">
          <a:extLst>
            <a:ext uri="{FF2B5EF4-FFF2-40B4-BE49-F238E27FC236}">
              <a16:creationId xmlns:a16="http://schemas.microsoft.com/office/drawing/2014/main" id="{90DB9786-3E69-4833-8B4B-78884F211D7D}"/>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1" name="正方形/長方形 890">
          <a:extLst>
            <a:ext uri="{FF2B5EF4-FFF2-40B4-BE49-F238E27FC236}">
              <a16:creationId xmlns:a16="http://schemas.microsoft.com/office/drawing/2014/main" id="{0DB8DDE2-449C-46EA-8675-A1BEB9711475}"/>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2" name="正方形/長方形 891">
          <a:extLst>
            <a:ext uri="{FF2B5EF4-FFF2-40B4-BE49-F238E27FC236}">
              <a16:creationId xmlns:a16="http://schemas.microsoft.com/office/drawing/2014/main" id="{D4F33A6A-2D5E-4CA1-AA11-4BD64F763E2B}"/>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3" name="正方形/長方形 892">
          <a:extLst>
            <a:ext uri="{FF2B5EF4-FFF2-40B4-BE49-F238E27FC236}">
              <a16:creationId xmlns:a16="http://schemas.microsoft.com/office/drawing/2014/main" id="{D288A1FC-C26E-423F-8753-66009980FD6D}"/>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4" name="正方形/長方形 893">
          <a:extLst>
            <a:ext uri="{FF2B5EF4-FFF2-40B4-BE49-F238E27FC236}">
              <a16:creationId xmlns:a16="http://schemas.microsoft.com/office/drawing/2014/main" id="{A92D0DBD-FB47-4C7E-981B-093C1130DC6E}"/>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5" name="正方形/長方形 894">
          <a:extLst>
            <a:ext uri="{FF2B5EF4-FFF2-40B4-BE49-F238E27FC236}">
              <a16:creationId xmlns:a16="http://schemas.microsoft.com/office/drawing/2014/main" id="{4CD8BD7C-C0A8-4119-8DBB-364D0A723008}"/>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6" name="テキスト ボックス 895">
          <a:extLst>
            <a:ext uri="{FF2B5EF4-FFF2-40B4-BE49-F238E27FC236}">
              <a16:creationId xmlns:a16="http://schemas.microsoft.com/office/drawing/2014/main" id="{663A034D-FF67-4057-BC12-2C7C0E49FE7F}"/>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7" name="直線コネクタ 896">
          <a:extLst>
            <a:ext uri="{FF2B5EF4-FFF2-40B4-BE49-F238E27FC236}">
              <a16:creationId xmlns:a16="http://schemas.microsoft.com/office/drawing/2014/main" id="{BA5C1004-4E9E-4381-A070-87C76CA93A78}"/>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98" name="テキスト ボックス 897">
          <a:extLst>
            <a:ext uri="{FF2B5EF4-FFF2-40B4-BE49-F238E27FC236}">
              <a16:creationId xmlns:a16="http://schemas.microsoft.com/office/drawing/2014/main" id="{A6B7C298-1E8A-4AA8-A015-2C3E29840617}"/>
            </a:ext>
          </a:extLst>
        </xdr:cNvPr>
        <xdr:cNvSpPr txBox="1"/>
      </xdr:nvSpPr>
      <xdr:spPr>
        <a:xfrm>
          <a:off x="1569484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899" name="直線コネクタ 898">
          <a:extLst>
            <a:ext uri="{FF2B5EF4-FFF2-40B4-BE49-F238E27FC236}">
              <a16:creationId xmlns:a16="http://schemas.microsoft.com/office/drawing/2014/main" id="{78416200-148E-4115-8497-39EDD8073DD0}"/>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0" name="テキスト ボックス 899">
          <a:extLst>
            <a:ext uri="{FF2B5EF4-FFF2-40B4-BE49-F238E27FC236}">
              <a16:creationId xmlns:a16="http://schemas.microsoft.com/office/drawing/2014/main" id="{CAD5BC45-8B8F-418C-B401-C7B668E19E38}"/>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1" name="直線コネクタ 900">
          <a:extLst>
            <a:ext uri="{FF2B5EF4-FFF2-40B4-BE49-F238E27FC236}">
              <a16:creationId xmlns:a16="http://schemas.microsoft.com/office/drawing/2014/main" id="{E2C8F97B-41E1-4D77-A3F0-3288C62FF011}"/>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2" name="テキスト ボックス 901">
          <a:extLst>
            <a:ext uri="{FF2B5EF4-FFF2-40B4-BE49-F238E27FC236}">
              <a16:creationId xmlns:a16="http://schemas.microsoft.com/office/drawing/2014/main" id="{C3319496-A1DD-42E3-BB42-CACEF1383BAA}"/>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3" name="直線コネクタ 902">
          <a:extLst>
            <a:ext uri="{FF2B5EF4-FFF2-40B4-BE49-F238E27FC236}">
              <a16:creationId xmlns:a16="http://schemas.microsoft.com/office/drawing/2014/main" id="{B8163F2A-1885-4ABF-AFB7-76DFE7C97FBB}"/>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04" name="テキスト ボックス 903">
          <a:extLst>
            <a:ext uri="{FF2B5EF4-FFF2-40B4-BE49-F238E27FC236}">
              <a16:creationId xmlns:a16="http://schemas.microsoft.com/office/drawing/2014/main" id="{A31F5D25-D6F7-4A39-A389-63E66481C364}"/>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05" name="直線コネクタ 904">
          <a:extLst>
            <a:ext uri="{FF2B5EF4-FFF2-40B4-BE49-F238E27FC236}">
              <a16:creationId xmlns:a16="http://schemas.microsoft.com/office/drawing/2014/main" id="{407436F5-43F1-44F2-BE0A-B48F19F157FA}"/>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06" name="テキスト ボックス 905">
          <a:extLst>
            <a:ext uri="{FF2B5EF4-FFF2-40B4-BE49-F238E27FC236}">
              <a16:creationId xmlns:a16="http://schemas.microsoft.com/office/drawing/2014/main" id="{61CC03E1-A5D3-443C-AC87-4605965730B4}"/>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7" name="直線コネクタ 906">
          <a:extLst>
            <a:ext uri="{FF2B5EF4-FFF2-40B4-BE49-F238E27FC236}">
              <a16:creationId xmlns:a16="http://schemas.microsoft.com/office/drawing/2014/main" id="{165FAC21-8A96-48B3-B9EF-BD0E22D60EF0}"/>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8" name="テキスト ボックス 907">
          <a:extLst>
            <a:ext uri="{FF2B5EF4-FFF2-40B4-BE49-F238E27FC236}">
              <a16:creationId xmlns:a16="http://schemas.microsoft.com/office/drawing/2014/main" id="{1937690D-7551-4CA9-B371-2E96BC49E18B}"/>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9" name="【庁舎】&#10;一人当たり面積グラフ枠">
          <a:extLst>
            <a:ext uri="{FF2B5EF4-FFF2-40B4-BE49-F238E27FC236}">
              <a16:creationId xmlns:a16="http://schemas.microsoft.com/office/drawing/2014/main" id="{C4AC75AC-FBEC-4E7C-8445-7A7CB68B36C3}"/>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12192</xdr:rowOff>
    </xdr:from>
    <xdr:to>
      <xdr:col>116</xdr:col>
      <xdr:colOff>62864</xdr:colOff>
      <xdr:row>108</xdr:row>
      <xdr:rowOff>21337</xdr:rowOff>
    </xdr:to>
    <xdr:cxnSp macro="">
      <xdr:nvCxnSpPr>
        <xdr:cNvPr id="910" name="直線コネクタ 909">
          <a:extLst>
            <a:ext uri="{FF2B5EF4-FFF2-40B4-BE49-F238E27FC236}">
              <a16:creationId xmlns:a16="http://schemas.microsoft.com/office/drawing/2014/main" id="{B042EE8F-8F01-47F6-ACAE-619F19A2B322}"/>
            </a:ext>
          </a:extLst>
        </xdr:cNvPr>
        <xdr:cNvCxnSpPr/>
      </xdr:nvCxnSpPr>
      <xdr:spPr>
        <a:xfrm flipV="1">
          <a:off x="19509104" y="16776192"/>
          <a:ext cx="0" cy="13502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25164</xdr:rowOff>
    </xdr:from>
    <xdr:ext cx="469744" cy="259045"/>
    <xdr:sp macro="" textlink="">
      <xdr:nvSpPr>
        <xdr:cNvPr id="911" name="【庁舎】&#10;一人当たり面積最小値テキスト">
          <a:extLst>
            <a:ext uri="{FF2B5EF4-FFF2-40B4-BE49-F238E27FC236}">
              <a16:creationId xmlns:a16="http://schemas.microsoft.com/office/drawing/2014/main" id="{371B3411-7B19-4C23-8659-643BFB564B15}"/>
            </a:ext>
          </a:extLst>
        </xdr:cNvPr>
        <xdr:cNvSpPr txBox="1"/>
      </xdr:nvSpPr>
      <xdr:spPr>
        <a:xfrm>
          <a:off x="19547840" y="18130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21337</xdr:rowOff>
    </xdr:from>
    <xdr:to>
      <xdr:col>116</xdr:col>
      <xdr:colOff>152400</xdr:colOff>
      <xdr:row>108</xdr:row>
      <xdr:rowOff>21337</xdr:rowOff>
    </xdr:to>
    <xdr:cxnSp macro="">
      <xdr:nvCxnSpPr>
        <xdr:cNvPr id="912" name="直線コネクタ 911">
          <a:extLst>
            <a:ext uri="{FF2B5EF4-FFF2-40B4-BE49-F238E27FC236}">
              <a16:creationId xmlns:a16="http://schemas.microsoft.com/office/drawing/2014/main" id="{B47F1278-B238-4784-8C88-609A7B661A73}"/>
            </a:ext>
          </a:extLst>
        </xdr:cNvPr>
        <xdr:cNvCxnSpPr/>
      </xdr:nvCxnSpPr>
      <xdr:spPr>
        <a:xfrm>
          <a:off x="19443700" y="1812645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130319</xdr:rowOff>
    </xdr:from>
    <xdr:ext cx="469744" cy="259045"/>
    <xdr:sp macro="" textlink="">
      <xdr:nvSpPr>
        <xdr:cNvPr id="913" name="【庁舎】&#10;一人当たり面積最大値テキスト">
          <a:extLst>
            <a:ext uri="{FF2B5EF4-FFF2-40B4-BE49-F238E27FC236}">
              <a16:creationId xmlns:a16="http://schemas.microsoft.com/office/drawing/2014/main" id="{44ABF9D4-CCC2-4B5E-A0AB-ECADC4083274}"/>
            </a:ext>
          </a:extLst>
        </xdr:cNvPr>
        <xdr:cNvSpPr txBox="1"/>
      </xdr:nvSpPr>
      <xdr:spPr>
        <a:xfrm>
          <a:off x="19547840" y="16559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12192</xdr:rowOff>
    </xdr:from>
    <xdr:to>
      <xdr:col>116</xdr:col>
      <xdr:colOff>152400</xdr:colOff>
      <xdr:row>100</xdr:row>
      <xdr:rowOff>12192</xdr:rowOff>
    </xdr:to>
    <xdr:cxnSp macro="">
      <xdr:nvCxnSpPr>
        <xdr:cNvPr id="914" name="直線コネクタ 913">
          <a:extLst>
            <a:ext uri="{FF2B5EF4-FFF2-40B4-BE49-F238E27FC236}">
              <a16:creationId xmlns:a16="http://schemas.microsoft.com/office/drawing/2014/main" id="{EB6ECDE5-3E0F-441E-9E5E-31B298B3F148}"/>
            </a:ext>
          </a:extLst>
        </xdr:cNvPr>
        <xdr:cNvCxnSpPr/>
      </xdr:nvCxnSpPr>
      <xdr:spPr>
        <a:xfrm>
          <a:off x="19443700" y="1677619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10685</xdr:rowOff>
    </xdr:from>
    <xdr:ext cx="469744" cy="259045"/>
    <xdr:sp macro="" textlink="">
      <xdr:nvSpPr>
        <xdr:cNvPr id="915" name="【庁舎】&#10;一人当たり面積平均値テキスト">
          <a:extLst>
            <a:ext uri="{FF2B5EF4-FFF2-40B4-BE49-F238E27FC236}">
              <a16:creationId xmlns:a16="http://schemas.microsoft.com/office/drawing/2014/main" id="{00728604-91BE-4D93-B1E8-D5C6F789F5DB}"/>
            </a:ext>
          </a:extLst>
        </xdr:cNvPr>
        <xdr:cNvSpPr txBox="1"/>
      </xdr:nvSpPr>
      <xdr:spPr>
        <a:xfrm>
          <a:off x="19547840" y="176128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32258</xdr:rowOff>
    </xdr:from>
    <xdr:to>
      <xdr:col>116</xdr:col>
      <xdr:colOff>114300</xdr:colOff>
      <xdr:row>105</xdr:row>
      <xdr:rowOff>133858</xdr:rowOff>
    </xdr:to>
    <xdr:sp macro="" textlink="">
      <xdr:nvSpPr>
        <xdr:cNvPr id="916" name="フローチャート: 判断 915">
          <a:extLst>
            <a:ext uri="{FF2B5EF4-FFF2-40B4-BE49-F238E27FC236}">
              <a16:creationId xmlns:a16="http://schemas.microsoft.com/office/drawing/2014/main" id="{CB6A061A-17B5-4FEA-AA97-6649927CA7FB}"/>
            </a:ext>
          </a:extLst>
        </xdr:cNvPr>
        <xdr:cNvSpPr/>
      </xdr:nvSpPr>
      <xdr:spPr>
        <a:xfrm>
          <a:off x="19458940" y="1763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82550</xdr:rowOff>
    </xdr:from>
    <xdr:to>
      <xdr:col>112</xdr:col>
      <xdr:colOff>38100</xdr:colOff>
      <xdr:row>106</xdr:row>
      <xdr:rowOff>12700</xdr:rowOff>
    </xdr:to>
    <xdr:sp macro="" textlink="">
      <xdr:nvSpPr>
        <xdr:cNvPr id="917" name="フローチャート: 判断 916">
          <a:extLst>
            <a:ext uri="{FF2B5EF4-FFF2-40B4-BE49-F238E27FC236}">
              <a16:creationId xmlns:a16="http://schemas.microsoft.com/office/drawing/2014/main" id="{C68AA573-D916-4C01-B5C9-33C59AA7C9E4}"/>
            </a:ext>
          </a:extLst>
        </xdr:cNvPr>
        <xdr:cNvSpPr/>
      </xdr:nvSpPr>
      <xdr:spPr>
        <a:xfrm>
          <a:off x="18735040" y="176847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59689</xdr:rowOff>
    </xdr:from>
    <xdr:to>
      <xdr:col>107</xdr:col>
      <xdr:colOff>101600</xdr:colOff>
      <xdr:row>105</xdr:row>
      <xdr:rowOff>161289</xdr:rowOff>
    </xdr:to>
    <xdr:sp macro="" textlink="">
      <xdr:nvSpPr>
        <xdr:cNvPr id="918" name="フローチャート: 判断 917">
          <a:extLst>
            <a:ext uri="{FF2B5EF4-FFF2-40B4-BE49-F238E27FC236}">
              <a16:creationId xmlns:a16="http://schemas.microsoft.com/office/drawing/2014/main" id="{E445580B-B46E-435A-83D1-5F8384765038}"/>
            </a:ext>
          </a:extLst>
        </xdr:cNvPr>
        <xdr:cNvSpPr/>
      </xdr:nvSpPr>
      <xdr:spPr>
        <a:xfrm>
          <a:off x="17937480" y="17661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64263</xdr:rowOff>
    </xdr:from>
    <xdr:to>
      <xdr:col>102</xdr:col>
      <xdr:colOff>165100</xdr:colOff>
      <xdr:row>105</xdr:row>
      <xdr:rowOff>165863</xdr:rowOff>
    </xdr:to>
    <xdr:sp macro="" textlink="">
      <xdr:nvSpPr>
        <xdr:cNvPr id="919" name="フローチャート: 判断 918">
          <a:extLst>
            <a:ext uri="{FF2B5EF4-FFF2-40B4-BE49-F238E27FC236}">
              <a16:creationId xmlns:a16="http://schemas.microsoft.com/office/drawing/2014/main" id="{E28CF1AE-0AC9-4E11-BE2F-92B632443A79}"/>
            </a:ext>
          </a:extLst>
        </xdr:cNvPr>
        <xdr:cNvSpPr/>
      </xdr:nvSpPr>
      <xdr:spPr>
        <a:xfrm>
          <a:off x="17162780" y="17666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82550</xdr:rowOff>
    </xdr:from>
    <xdr:to>
      <xdr:col>98</xdr:col>
      <xdr:colOff>38100</xdr:colOff>
      <xdr:row>106</xdr:row>
      <xdr:rowOff>12700</xdr:rowOff>
    </xdr:to>
    <xdr:sp macro="" textlink="">
      <xdr:nvSpPr>
        <xdr:cNvPr id="920" name="フローチャート: 判断 919">
          <a:extLst>
            <a:ext uri="{FF2B5EF4-FFF2-40B4-BE49-F238E27FC236}">
              <a16:creationId xmlns:a16="http://schemas.microsoft.com/office/drawing/2014/main" id="{4AA2FDC4-E306-4AEC-99AC-5AA9D3D6886F}"/>
            </a:ext>
          </a:extLst>
        </xdr:cNvPr>
        <xdr:cNvSpPr/>
      </xdr:nvSpPr>
      <xdr:spPr>
        <a:xfrm>
          <a:off x="16388080" y="176847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1" name="テキスト ボックス 920">
          <a:extLst>
            <a:ext uri="{FF2B5EF4-FFF2-40B4-BE49-F238E27FC236}">
              <a16:creationId xmlns:a16="http://schemas.microsoft.com/office/drawing/2014/main" id="{D6AA8D47-1D77-44FC-9C75-3579A0B8E315}"/>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2C38E46F-AD4D-4801-B768-6F5D81D07162}"/>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19ED59C2-799D-4183-BCF0-09BA43A3B785}"/>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326F6C50-A70E-41FA-BD9C-96D327F5E9C3}"/>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A3B93E54-5286-403C-9C83-7DBEA4350B63}"/>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48261</xdr:rowOff>
    </xdr:from>
    <xdr:to>
      <xdr:col>116</xdr:col>
      <xdr:colOff>114300</xdr:colOff>
      <xdr:row>102</xdr:row>
      <xdr:rowOff>149861</xdr:rowOff>
    </xdr:to>
    <xdr:sp macro="" textlink="">
      <xdr:nvSpPr>
        <xdr:cNvPr id="926" name="楕円 925">
          <a:extLst>
            <a:ext uri="{FF2B5EF4-FFF2-40B4-BE49-F238E27FC236}">
              <a16:creationId xmlns:a16="http://schemas.microsoft.com/office/drawing/2014/main" id="{B673DD75-516C-40EC-83A9-1427414C7BF3}"/>
            </a:ext>
          </a:extLst>
        </xdr:cNvPr>
        <xdr:cNvSpPr/>
      </xdr:nvSpPr>
      <xdr:spPr>
        <a:xfrm>
          <a:off x="19458940" y="17147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71138</xdr:rowOff>
    </xdr:from>
    <xdr:ext cx="469744" cy="259045"/>
    <xdr:sp macro="" textlink="">
      <xdr:nvSpPr>
        <xdr:cNvPr id="927" name="【庁舎】&#10;一人当たり面積該当値テキスト">
          <a:extLst>
            <a:ext uri="{FF2B5EF4-FFF2-40B4-BE49-F238E27FC236}">
              <a16:creationId xmlns:a16="http://schemas.microsoft.com/office/drawing/2014/main" id="{2FD85F48-BDDA-451D-85E5-BCE133D237EB}"/>
            </a:ext>
          </a:extLst>
        </xdr:cNvPr>
        <xdr:cNvSpPr txBox="1"/>
      </xdr:nvSpPr>
      <xdr:spPr>
        <a:xfrm>
          <a:off x="19547840" y="17002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102</xdr:row>
      <xdr:rowOff>66548</xdr:rowOff>
    </xdr:from>
    <xdr:to>
      <xdr:col>112</xdr:col>
      <xdr:colOff>38100</xdr:colOff>
      <xdr:row>102</xdr:row>
      <xdr:rowOff>168148</xdr:rowOff>
    </xdr:to>
    <xdr:sp macro="" textlink="">
      <xdr:nvSpPr>
        <xdr:cNvPr id="928" name="楕円 927">
          <a:extLst>
            <a:ext uri="{FF2B5EF4-FFF2-40B4-BE49-F238E27FC236}">
              <a16:creationId xmlns:a16="http://schemas.microsoft.com/office/drawing/2014/main" id="{2911BC63-0626-4E34-90CD-8BB289105E82}"/>
            </a:ext>
          </a:extLst>
        </xdr:cNvPr>
        <xdr:cNvSpPr/>
      </xdr:nvSpPr>
      <xdr:spPr>
        <a:xfrm>
          <a:off x="18735040" y="1716582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99061</xdr:rowOff>
    </xdr:from>
    <xdr:to>
      <xdr:col>116</xdr:col>
      <xdr:colOff>63500</xdr:colOff>
      <xdr:row>102</xdr:row>
      <xdr:rowOff>117348</xdr:rowOff>
    </xdr:to>
    <xdr:cxnSp macro="">
      <xdr:nvCxnSpPr>
        <xdr:cNvPr id="929" name="直線コネクタ 928">
          <a:extLst>
            <a:ext uri="{FF2B5EF4-FFF2-40B4-BE49-F238E27FC236}">
              <a16:creationId xmlns:a16="http://schemas.microsoft.com/office/drawing/2014/main" id="{C6FE2B3F-4B34-4723-9E2A-933B09A56D3B}"/>
            </a:ext>
          </a:extLst>
        </xdr:cNvPr>
        <xdr:cNvCxnSpPr/>
      </xdr:nvCxnSpPr>
      <xdr:spPr>
        <a:xfrm flipV="1">
          <a:off x="18778220" y="17198341"/>
          <a:ext cx="73152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80263</xdr:rowOff>
    </xdr:from>
    <xdr:to>
      <xdr:col>107</xdr:col>
      <xdr:colOff>101600</xdr:colOff>
      <xdr:row>103</xdr:row>
      <xdr:rowOff>10413</xdr:rowOff>
    </xdr:to>
    <xdr:sp macro="" textlink="">
      <xdr:nvSpPr>
        <xdr:cNvPr id="930" name="楕円 929">
          <a:extLst>
            <a:ext uri="{FF2B5EF4-FFF2-40B4-BE49-F238E27FC236}">
              <a16:creationId xmlns:a16="http://schemas.microsoft.com/office/drawing/2014/main" id="{0179EF50-32BD-4A58-88B1-FAA673F2BB50}"/>
            </a:ext>
          </a:extLst>
        </xdr:cNvPr>
        <xdr:cNvSpPr/>
      </xdr:nvSpPr>
      <xdr:spPr>
        <a:xfrm>
          <a:off x="17937480" y="171795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117348</xdr:rowOff>
    </xdr:from>
    <xdr:to>
      <xdr:col>111</xdr:col>
      <xdr:colOff>177800</xdr:colOff>
      <xdr:row>102</xdr:row>
      <xdr:rowOff>131063</xdr:rowOff>
    </xdr:to>
    <xdr:cxnSp macro="">
      <xdr:nvCxnSpPr>
        <xdr:cNvPr id="931" name="直線コネクタ 930">
          <a:extLst>
            <a:ext uri="{FF2B5EF4-FFF2-40B4-BE49-F238E27FC236}">
              <a16:creationId xmlns:a16="http://schemas.microsoft.com/office/drawing/2014/main" id="{33488458-51E1-49B8-B719-EADFF7D6CCF6}"/>
            </a:ext>
          </a:extLst>
        </xdr:cNvPr>
        <xdr:cNvCxnSpPr/>
      </xdr:nvCxnSpPr>
      <xdr:spPr>
        <a:xfrm flipV="1">
          <a:off x="17988280" y="17216628"/>
          <a:ext cx="78994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98552</xdr:rowOff>
    </xdr:from>
    <xdr:to>
      <xdr:col>102</xdr:col>
      <xdr:colOff>165100</xdr:colOff>
      <xdr:row>103</xdr:row>
      <xdr:rowOff>28702</xdr:rowOff>
    </xdr:to>
    <xdr:sp macro="" textlink="">
      <xdr:nvSpPr>
        <xdr:cNvPr id="932" name="楕円 931">
          <a:extLst>
            <a:ext uri="{FF2B5EF4-FFF2-40B4-BE49-F238E27FC236}">
              <a16:creationId xmlns:a16="http://schemas.microsoft.com/office/drawing/2014/main" id="{6314B870-F964-4632-9AB6-9595B06EBDE3}"/>
            </a:ext>
          </a:extLst>
        </xdr:cNvPr>
        <xdr:cNvSpPr/>
      </xdr:nvSpPr>
      <xdr:spPr>
        <a:xfrm>
          <a:off x="17162780" y="171978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102</xdr:row>
      <xdr:rowOff>131063</xdr:rowOff>
    </xdr:from>
    <xdr:to>
      <xdr:col>107</xdr:col>
      <xdr:colOff>50800</xdr:colOff>
      <xdr:row>102</xdr:row>
      <xdr:rowOff>149352</xdr:rowOff>
    </xdr:to>
    <xdr:cxnSp macro="">
      <xdr:nvCxnSpPr>
        <xdr:cNvPr id="933" name="直線コネクタ 932">
          <a:extLst>
            <a:ext uri="{FF2B5EF4-FFF2-40B4-BE49-F238E27FC236}">
              <a16:creationId xmlns:a16="http://schemas.microsoft.com/office/drawing/2014/main" id="{355348F1-21AC-4E75-B099-AC980F2908C6}"/>
            </a:ext>
          </a:extLst>
        </xdr:cNvPr>
        <xdr:cNvCxnSpPr/>
      </xdr:nvCxnSpPr>
      <xdr:spPr>
        <a:xfrm flipV="1">
          <a:off x="17213580" y="17230343"/>
          <a:ext cx="7747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148844</xdr:rowOff>
    </xdr:from>
    <xdr:to>
      <xdr:col>98</xdr:col>
      <xdr:colOff>38100</xdr:colOff>
      <xdr:row>103</xdr:row>
      <xdr:rowOff>78994</xdr:rowOff>
    </xdr:to>
    <xdr:sp macro="" textlink="">
      <xdr:nvSpPr>
        <xdr:cNvPr id="934" name="楕円 933">
          <a:extLst>
            <a:ext uri="{FF2B5EF4-FFF2-40B4-BE49-F238E27FC236}">
              <a16:creationId xmlns:a16="http://schemas.microsoft.com/office/drawing/2014/main" id="{498A59A5-2A44-46A2-8103-80B81DCAE50C}"/>
            </a:ext>
          </a:extLst>
        </xdr:cNvPr>
        <xdr:cNvSpPr/>
      </xdr:nvSpPr>
      <xdr:spPr>
        <a:xfrm>
          <a:off x="16388080" y="1724812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102</xdr:row>
      <xdr:rowOff>149352</xdr:rowOff>
    </xdr:from>
    <xdr:to>
      <xdr:col>102</xdr:col>
      <xdr:colOff>114300</xdr:colOff>
      <xdr:row>103</xdr:row>
      <xdr:rowOff>28194</xdr:rowOff>
    </xdr:to>
    <xdr:cxnSp macro="">
      <xdr:nvCxnSpPr>
        <xdr:cNvPr id="935" name="直線コネクタ 934">
          <a:extLst>
            <a:ext uri="{FF2B5EF4-FFF2-40B4-BE49-F238E27FC236}">
              <a16:creationId xmlns:a16="http://schemas.microsoft.com/office/drawing/2014/main" id="{5D0BBBBC-716B-4167-AD57-E05F33A876FD}"/>
            </a:ext>
          </a:extLst>
        </xdr:cNvPr>
        <xdr:cNvCxnSpPr/>
      </xdr:nvCxnSpPr>
      <xdr:spPr>
        <a:xfrm flipV="1">
          <a:off x="16431260" y="17248632"/>
          <a:ext cx="782320" cy="46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3827</xdr:rowOff>
    </xdr:from>
    <xdr:ext cx="469744" cy="259045"/>
    <xdr:sp macro="" textlink="">
      <xdr:nvSpPr>
        <xdr:cNvPr id="936" name="n_1aveValue【庁舎】&#10;一人当たり面積">
          <a:extLst>
            <a:ext uri="{FF2B5EF4-FFF2-40B4-BE49-F238E27FC236}">
              <a16:creationId xmlns:a16="http://schemas.microsoft.com/office/drawing/2014/main" id="{5A8DCE59-5592-423D-A723-48DD9905E781}"/>
            </a:ext>
          </a:extLst>
        </xdr:cNvPr>
        <xdr:cNvSpPr txBox="1"/>
      </xdr:nvSpPr>
      <xdr:spPr>
        <a:xfrm>
          <a:off x="18561127" y="17773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152416</xdr:rowOff>
    </xdr:from>
    <xdr:ext cx="469744" cy="259045"/>
    <xdr:sp macro="" textlink="">
      <xdr:nvSpPr>
        <xdr:cNvPr id="937" name="n_2aveValue【庁舎】&#10;一人当たり面積">
          <a:extLst>
            <a:ext uri="{FF2B5EF4-FFF2-40B4-BE49-F238E27FC236}">
              <a16:creationId xmlns:a16="http://schemas.microsoft.com/office/drawing/2014/main" id="{751E3111-0FF4-49F1-9CB1-25A9C0CB66E2}"/>
            </a:ext>
          </a:extLst>
        </xdr:cNvPr>
        <xdr:cNvSpPr txBox="1"/>
      </xdr:nvSpPr>
      <xdr:spPr>
        <a:xfrm>
          <a:off x="17776267" y="17754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156990</xdr:rowOff>
    </xdr:from>
    <xdr:ext cx="469744" cy="259045"/>
    <xdr:sp macro="" textlink="">
      <xdr:nvSpPr>
        <xdr:cNvPr id="938" name="n_3aveValue【庁舎】&#10;一人当たり面積">
          <a:extLst>
            <a:ext uri="{FF2B5EF4-FFF2-40B4-BE49-F238E27FC236}">
              <a16:creationId xmlns:a16="http://schemas.microsoft.com/office/drawing/2014/main" id="{8CDA1CDB-0320-4BE5-AC39-0141E30B7946}"/>
            </a:ext>
          </a:extLst>
        </xdr:cNvPr>
        <xdr:cNvSpPr txBox="1"/>
      </xdr:nvSpPr>
      <xdr:spPr>
        <a:xfrm>
          <a:off x="17001567" y="17759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3827</xdr:rowOff>
    </xdr:from>
    <xdr:ext cx="469744" cy="259045"/>
    <xdr:sp macro="" textlink="">
      <xdr:nvSpPr>
        <xdr:cNvPr id="939" name="n_4aveValue【庁舎】&#10;一人当たり面積">
          <a:extLst>
            <a:ext uri="{FF2B5EF4-FFF2-40B4-BE49-F238E27FC236}">
              <a16:creationId xmlns:a16="http://schemas.microsoft.com/office/drawing/2014/main" id="{44448860-BC86-41AA-8FB0-A027AD72ABEF}"/>
            </a:ext>
          </a:extLst>
        </xdr:cNvPr>
        <xdr:cNvSpPr txBox="1"/>
      </xdr:nvSpPr>
      <xdr:spPr>
        <a:xfrm>
          <a:off x="16226867" y="17773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13225</xdr:rowOff>
    </xdr:from>
    <xdr:ext cx="469744" cy="259045"/>
    <xdr:sp macro="" textlink="">
      <xdr:nvSpPr>
        <xdr:cNvPr id="940" name="n_1mainValue【庁舎】&#10;一人当たり面積">
          <a:extLst>
            <a:ext uri="{FF2B5EF4-FFF2-40B4-BE49-F238E27FC236}">
              <a16:creationId xmlns:a16="http://schemas.microsoft.com/office/drawing/2014/main" id="{601E8803-F1D1-4D0C-804B-703A19C618C4}"/>
            </a:ext>
          </a:extLst>
        </xdr:cNvPr>
        <xdr:cNvSpPr txBox="1"/>
      </xdr:nvSpPr>
      <xdr:spPr>
        <a:xfrm>
          <a:off x="18561127" y="16944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26940</xdr:rowOff>
    </xdr:from>
    <xdr:ext cx="469744" cy="259045"/>
    <xdr:sp macro="" textlink="">
      <xdr:nvSpPr>
        <xdr:cNvPr id="941" name="n_2mainValue【庁舎】&#10;一人当たり面積">
          <a:extLst>
            <a:ext uri="{FF2B5EF4-FFF2-40B4-BE49-F238E27FC236}">
              <a16:creationId xmlns:a16="http://schemas.microsoft.com/office/drawing/2014/main" id="{C585BBFE-597E-468A-8EC9-74C747B3144A}"/>
            </a:ext>
          </a:extLst>
        </xdr:cNvPr>
        <xdr:cNvSpPr txBox="1"/>
      </xdr:nvSpPr>
      <xdr:spPr>
        <a:xfrm>
          <a:off x="17776267" y="16958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45229</xdr:rowOff>
    </xdr:from>
    <xdr:ext cx="469744" cy="259045"/>
    <xdr:sp macro="" textlink="">
      <xdr:nvSpPr>
        <xdr:cNvPr id="942" name="n_3mainValue【庁舎】&#10;一人当たり面積">
          <a:extLst>
            <a:ext uri="{FF2B5EF4-FFF2-40B4-BE49-F238E27FC236}">
              <a16:creationId xmlns:a16="http://schemas.microsoft.com/office/drawing/2014/main" id="{AAFFBB87-1469-4A96-8F17-3FD57B78622C}"/>
            </a:ext>
          </a:extLst>
        </xdr:cNvPr>
        <xdr:cNvSpPr txBox="1"/>
      </xdr:nvSpPr>
      <xdr:spPr>
        <a:xfrm>
          <a:off x="17001567" y="16976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95521</xdr:rowOff>
    </xdr:from>
    <xdr:ext cx="469744" cy="259045"/>
    <xdr:sp macro="" textlink="">
      <xdr:nvSpPr>
        <xdr:cNvPr id="943" name="n_4mainValue【庁舎】&#10;一人当たり面積">
          <a:extLst>
            <a:ext uri="{FF2B5EF4-FFF2-40B4-BE49-F238E27FC236}">
              <a16:creationId xmlns:a16="http://schemas.microsoft.com/office/drawing/2014/main" id="{5245169F-F5DC-4C31-A33C-7C5E8D18A0E4}"/>
            </a:ext>
          </a:extLst>
        </xdr:cNvPr>
        <xdr:cNvSpPr txBox="1"/>
      </xdr:nvSpPr>
      <xdr:spPr>
        <a:xfrm>
          <a:off x="16226867" y="17027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4" name="正方形/長方形 943">
          <a:extLst>
            <a:ext uri="{FF2B5EF4-FFF2-40B4-BE49-F238E27FC236}">
              <a16:creationId xmlns:a16="http://schemas.microsoft.com/office/drawing/2014/main" id="{D41F8346-3B11-4E79-9FBB-0FB634958062}"/>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5" name="正方形/長方形 944">
          <a:extLst>
            <a:ext uri="{FF2B5EF4-FFF2-40B4-BE49-F238E27FC236}">
              <a16:creationId xmlns:a16="http://schemas.microsoft.com/office/drawing/2014/main" id="{4778411D-B8BE-4C79-8C03-ADD4513217D3}"/>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6" name="テキスト ボックス 945">
          <a:extLst>
            <a:ext uri="{FF2B5EF4-FFF2-40B4-BE49-F238E27FC236}">
              <a16:creationId xmlns:a16="http://schemas.microsoft.com/office/drawing/2014/main" id="{4E208D9E-35F3-431E-8992-EDC873FA111E}"/>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有形固定資産減価償却率については、昨年度と比較し、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が、ごみ処理施設の設備更新を行ったことで</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20.1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ポイント改善されている。しかし、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が類似団体平均よりも大幅に上回っている状況にある。また、一人当たりの面積においては、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が類似団体より大幅に大きく、維持管理費が他団体よりも高いことが予想される。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本市では、市町村合併により機能的に重複した施設が複数存在している状況であり、施設自体も老朽化が進んでいることから、今後は一人当たりの面積も参考に人口規模にあった施設の再編を進め効率的な施設管理が必要で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election activeCell="AC6" sqref="AC6:AL8"/>
    </sheetView>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59713777</v>
      </c>
      <c r="BO4" s="384"/>
      <c r="BP4" s="384"/>
      <c r="BQ4" s="384"/>
      <c r="BR4" s="384"/>
      <c r="BS4" s="384"/>
      <c r="BT4" s="384"/>
      <c r="BU4" s="385"/>
      <c r="BV4" s="383">
        <v>55967346</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11.8</v>
      </c>
      <c r="CU4" s="390"/>
      <c r="CV4" s="390"/>
      <c r="CW4" s="390"/>
      <c r="CX4" s="390"/>
      <c r="CY4" s="390"/>
      <c r="CZ4" s="390"/>
      <c r="DA4" s="391"/>
      <c r="DB4" s="389">
        <v>10.199999999999999</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56027250</v>
      </c>
      <c r="BO5" s="421"/>
      <c r="BP5" s="421"/>
      <c r="BQ5" s="421"/>
      <c r="BR5" s="421"/>
      <c r="BS5" s="421"/>
      <c r="BT5" s="421"/>
      <c r="BU5" s="422"/>
      <c r="BV5" s="420">
        <v>52798850</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89</v>
      </c>
      <c r="CU5" s="418"/>
      <c r="CV5" s="418"/>
      <c r="CW5" s="418"/>
      <c r="CX5" s="418"/>
      <c r="CY5" s="418"/>
      <c r="CZ5" s="418"/>
      <c r="DA5" s="419"/>
      <c r="DB5" s="417">
        <v>87.3</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3686527</v>
      </c>
      <c r="BO6" s="421"/>
      <c r="BP6" s="421"/>
      <c r="BQ6" s="421"/>
      <c r="BR6" s="421"/>
      <c r="BS6" s="421"/>
      <c r="BT6" s="421"/>
      <c r="BU6" s="422"/>
      <c r="BV6" s="420">
        <v>3168496</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89</v>
      </c>
      <c r="CU6" s="458"/>
      <c r="CV6" s="458"/>
      <c r="CW6" s="458"/>
      <c r="CX6" s="458"/>
      <c r="CY6" s="458"/>
      <c r="CZ6" s="458"/>
      <c r="DA6" s="459"/>
      <c r="DB6" s="457">
        <v>87.3</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125451</v>
      </c>
      <c r="BO7" s="421"/>
      <c r="BP7" s="421"/>
      <c r="BQ7" s="421"/>
      <c r="BR7" s="421"/>
      <c r="BS7" s="421"/>
      <c r="BT7" s="421"/>
      <c r="BU7" s="422"/>
      <c r="BV7" s="420">
        <v>199956</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30108263</v>
      </c>
      <c r="CU7" s="421"/>
      <c r="CV7" s="421"/>
      <c r="CW7" s="421"/>
      <c r="CX7" s="421"/>
      <c r="CY7" s="421"/>
      <c r="CZ7" s="421"/>
      <c r="DA7" s="422"/>
      <c r="DB7" s="420">
        <v>29231091</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3561076</v>
      </c>
      <c r="BO8" s="421"/>
      <c r="BP8" s="421"/>
      <c r="BQ8" s="421"/>
      <c r="BR8" s="421"/>
      <c r="BS8" s="421"/>
      <c r="BT8" s="421"/>
      <c r="BU8" s="422"/>
      <c r="BV8" s="420">
        <v>2968540</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0.63</v>
      </c>
      <c r="CU8" s="461"/>
      <c r="CV8" s="461"/>
      <c r="CW8" s="461"/>
      <c r="CX8" s="461"/>
      <c r="CY8" s="461"/>
      <c r="CZ8" s="461"/>
      <c r="DA8" s="462"/>
      <c r="DB8" s="460">
        <v>0.61</v>
      </c>
      <c r="DC8" s="461"/>
      <c r="DD8" s="461"/>
      <c r="DE8" s="461"/>
      <c r="DF8" s="461"/>
      <c r="DG8" s="461"/>
      <c r="DH8" s="461"/>
      <c r="DI8" s="462"/>
    </row>
    <row r="9" spans="1:119" ht="18.75" customHeight="1" thickBot="1" x14ac:dyDescent="0.25">
      <c r="A9" s="163"/>
      <c r="B9" s="414" t="s">
        <v>106</v>
      </c>
      <c r="C9" s="415"/>
      <c r="D9" s="415"/>
      <c r="E9" s="415"/>
      <c r="F9" s="415"/>
      <c r="G9" s="415"/>
      <c r="H9" s="415"/>
      <c r="I9" s="415"/>
      <c r="J9" s="415"/>
      <c r="K9" s="463"/>
      <c r="L9" s="464" t="s">
        <v>107</v>
      </c>
      <c r="M9" s="465"/>
      <c r="N9" s="465"/>
      <c r="O9" s="465"/>
      <c r="P9" s="465"/>
      <c r="Q9" s="466"/>
      <c r="R9" s="467">
        <v>104791</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592536</v>
      </c>
      <c r="BO9" s="421"/>
      <c r="BP9" s="421"/>
      <c r="BQ9" s="421"/>
      <c r="BR9" s="421"/>
      <c r="BS9" s="421"/>
      <c r="BT9" s="421"/>
      <c r="BU9" s="422"/>
      <c r="BV9" s="420">
        <v>-1028109</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12.6</v>
      </c>
      <c r="CU9" s="418"/>
      <c r="CV9" s="418"/>
      <c r="CW9" s="418"/>
      <c r="CX9" s="418"/>
      <c r="CY9" s="418"/>
      <c r="CZ9" s="418"/>
      <c r="DA9" s="419"/>
      <c r="DB9" s="417">
        <v>12.7</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112</v>
      </c>
      <c r="M10" s="450"/>
      <c r="N10" s="450"/>
      <c r="O10" s="450"/>
      <c r="P10" s="450"/>
      <c r="Q10" s="451"/>
      <c r="R10" s="471">
        <v>108174</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90</v>
      </c>
      <c r="AV10" s="453"/>
      <c r="AW10" s="453"/>
      <c r="AX10" s="453"/>
      <c r="AY10" s="454" t="s">
        <v>114</v>
      </c>
      <c r="AZ10" s="455"/>
      <c r="BA10" s="455"/>
      <c r="BB10" s="455"/>
      <c r="BC10" s="455"/>
      <c r="BD10" s="455"/>
      <c r="BE10" s="455"/>
      <c r="BF10" s="455"/>
      <c r="BG10" s="455"/>
      <c r="BH10" s="455"/>
      <c r="BI10" s="455"/>
      <c r="BJ10" s="455"/>
      <c r="BK10" s="455"/>
      <c r="BL10" s="455"/>
      <c r="BM10" s="456"/>
      <c r="BN10" s="420">
        <v>1288317</v>
      </c>
      <c r="BO10" s="421"/>
      <c r="BP10" s="421"/>
      <c r="BQ10" s="421"/>
      <c r="BR10" s="421"/>
      <c r="BS10" s="421"/>
      <c r="BT10" s="421"/>
      <c r="BU10" s="422"/>
      <c r="BV10" s="420">
        <v>2002406</v>
      </c>
      <c r="BW10" s="421"/>
      <c r="BX10" s="421"/>
      <c r="BY10" s="421"/>
      <c r="BZ10" s="421"/>
      <c r="CA10" s="421"/>
      <c r="CB10" s="421"/>
      <c r="CC10" s="422"/>
      <c r="CD10" s="169" t="s">
        <v>115</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414"/>
      <c r="C11" s="415"/>
      <c r="D11" s="415"/>
      <c r="E11" s="415"/>
      <c r="F11" s="415"/>
      <c r="G11" s="415"/>
      <c r="H11" s="415"/>
      <c r="I11" s="415"/>
      <c r="J11" s="415"/>
      <c r="K11" s="463"/>
      <c r="L11" s="474" t="s">
        <v>116</v>
      </c>
      <c r="M11" s="475"/>
      <c r="N11" s="475"/>
      <c r="O11" s="475"/>
      <c r="P11" s="475"/>
      <c r="Q11" s="476"/>
      <c r="R11" s="477" t="s">
        <v>117</v>
      </c>
      <c r="S11" s="478"/>
      <c r="T11" s="478"/>
      <c r="U11" s="478"/>
      <c r="V11" s="479"/>
      <c r="W11" s="408"/>
      <c r="X11" s="409"/>
      <c r="Y11" s="409"/>
      <c r="Z11" s="409"/>
      <c r="AA11" s="409"/>
      <c r="AB11" s="409"/>
      <c r="AC11" s="409"/>
      <c r="AD11" s="409"/>
      <c r="AE11" s="409"/>
      <c r="AF11" s="409"/>
      <c r="AG11" s="409"/>
      <c r="AH11" s="409"/>
      <c r="AI11" s="409"/>
      <c r="AJ11" s="409"/>
      <c r="AK11" s="409"/>
      <c r="AL11" s="412"/>
      <c r="AM11" s="449" t="s">
        <v>118</v>
      </c>
      <c r="AN11" s="450"/>
      <c r="AO11" s="450"/>
      <c r="AP11" s="450"/>
      <c r="AQ11" s="450"/>
      <c r="AR11" s="450"/>
      <c r="AS11" s="450"/>
      <c r="AT11" s="451"/>
      <c r="AU11" s="452" t="s">
        <v>119</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103413</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1750000</v>
      </c>
      <c r="BO12" s="421"/>
      <c r="BP12" s="421"/>
      <c r="BQ12" s="421"/>
      <c r="BR12" s="421"/>
      <c r="BS12" s="421"/>
      <c r="BT12" s="421"/>
      <c r="BU12" s="422"/>
      <c r="BV12" s="420">
        <v>1400000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8"/>
      <c r="M13" s="511" t="s">
        <v>130</v>
      </c>
      <c r="N13" s="512"/>
      <c r="O13" s="512"/>
      <c r="P13" s="512"/>
      <c r="Q13" s="513"/>
      <c r="R13" s="504">
        <v>101406</v>
      </c>
      <c r="S13" s="505"/>
      <c r="T13" s="505"/>
      <c r="U13" s="505"/>
      <c r="V13" s="506"/>
      <c r="W13" s="436" t="s">
        <v>131</v>
      </c>
      <c r="X13" s="437"/>
      <c r="Y13" s="437"/>
      <c r="Z13" s="437"/>
      <c r="AA13" s="437"/>
      <c r="AB13" s="427"/>
      <c r="AC13" s="471">
        <v>3413</v>
      </c>
      <c r="AD13" s="472"/>
      <c r="AE13" s="472"/>
      <c r="AF13" s="472"/>
      <c r="AG13" s="514"/>
      <c r="AH13" s="471">
        <v>3811</v>
      </c>
      <c r="AI13" s="472"/>
      <c r="AJ13" s="472"/>
      <c r="AK13" s="472"/>
      <c r="AL13" s="473"/>
      <c r="AM13" s="449" t="s">
        <v>132</v>
      </c>
      <c r="AN13" s="450"/>
      <c r="AO13" s="450"/>
      <c r="AP13" s="450"/>
      <c r="AQ13" s="450"/>
      <c r="AR13" s="450"/>
      <c r="AS13" s="450"/>
      <c r="AT13" s="451"/>
      <c r="AU13" s="452" t="s">
        <v>119</v>
      </c>
      <c r="AV13" s="453"/>
      <c r="AW13" s="453"/>
      <c r="AX13" s="453"/>
      <c r="AY13" s="454" t="s">
        <v>133</v>
      </c>
      <c r="AZ13" s="455"/>
      <c r="BA13" s="455"/>
      <c r="BB13" s="455"/>
      <c r="BC13" s="455"/>
      <c r="BD13" s="455"/>
      <c r="BE13" s="455"/>
      <c r="BF13" s="455"/>
      <c r="BG13" s="455"/>
      <c r="BH13" s="455"/>
      <c r="BI13" s="455"/>
      <c r="BJ13" s="455"/>
      <c r="BK13" s="455"/>
      <c r="BL13" s="455"/>
      <c r="BM13" s="456"/>
      <c r="BN13" s="420">
        <v>130853</v>
      </c>
      <c r="BO13" s="421"/>
      <c r="BP13" s="421"/>
      <c r="BQ13" s="421"/>
      <c r="BR13" s="421"/>
      <c r="BS13" s="421"/>
      <c r="BT13" s="421"/>
      <c r="BU13" s="422"/>
      <c r="BV13" s="420">
        <v>-425703</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8</v>
      </c>
      <c r="CU13" s="418"/>
      <c r="CV13" s="418"/>
      <c r="CW13" s="418"/>
      <c r="CX13" s="418"/>
      <c r="CY13" s="418"/>
      <c r="CZ13" s="418"/>
      <c r="DA13" s="419"/>
      <c r="DB13" s="417">
        <v>7.6</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104474</v>
      </c>
      <c r="S14" s="505"/>
      <c r="T14" s="505"/>
      <c r="U14" s="505"/>
      <c r="V14" s="506"/>
      <c r="W14" s="410"/>
      <c r="X14" s="411"/>
      <c r="Y14" s="411"/>
      <c r="Z14" s="411"/>
      <c r="AA14" s="411"/>
      <c r="AB14" s="400"/>
      <c r="AC14" s="507">
        <v>7</v>
      </c>
      <c r="AD14" s="508"/>
      <c r="AE14" s="508"/>
      <c r="AF14" s="508"/>
      <c r="AG14" s="509"/>
      <c r="AH14" s="507">
        <v>7.7</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v>43.2</v>
      </c>
      <c r="CU14" s="519"/>
      <c r="CV14" s="519"/>
      <c r="CW14" s="519"/>
      <c r="CX14" s="519"/>
      <c r="CY14" s="519"/>
      <c r="CZ14" s="519"/>
      <c r="DA14" s="520"/>
      <c r="DB14" s="518">
        <v>49.8</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8"/>
      <c r="M15" s="511" t="s">
        <v>130</v>
      </c>
      <c r="N15" s="512"/>
      <c r="O15" s="512"/>
      <c r="P15" s="512"/>
      <c r="Q15" s="513"/>
      <c r="R15" s="504">
        <v>102765</v>
      </c>
      <c r="S15" s="505"/>
      <c r="T15" s="505"/>
      <c r="U15" s="505"/>
      <c r="V15" s="506"/>
      <c r="W15" s="436" t="s">
        <v>137</v>
      </c>
      <c r="X15" s="437"/>
      <c r="Y15" s="437"/>
      <c r="Z15" s="437"/>
      <c r="AA15" s="437"/>
      <c r="AB15" s="427"/>
      <c r="AC15" s="471">
        <v>16006</v>
      </c>
      <c r="AD15" s="472"/>
      <c r="AE15" s="472"/>
      <c r="AF15" s="472"/>
      <c r="AG15" s="514"/>
      <c r="AH15" s="471">
        <v>16186</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16453378</v>
      </c>
      <c r="BO15" s="384"/>
      <c r="BP15" s="384"/>
      <c r="BQ15" s="384"/>
      <c r="BR15" s="384"/>
      <c r="BS15" s="384"/>
      <c r="BT15" s="384"/>
      <c r="BU15" s="385"/>
      <c r="BV15" s="383">
        <v>15215961</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32.799999999999997</v>
      </c>
      <c r="AD16" s="508"/>
      <c r="AE16" s="508"/>
      <c r="AF16" s="508"/>
      <c r="AG16" s="509"/>
      <c r="AH16" s="507">
        <v>32.5</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25506221</v>
      </c>
      <c r="BO16" s="421"/>
      <c r="BP16" s="421"/>
      <c r="BQ16" s="421"/>
      <c r="BR16" s="421"/>
      <c r="BS16" s="421"/>
      <c r="BT16" s="421"/>
      <c r="BU16" s="422"/>
      <c r="BV16" s="420">
        <v>24864559</v>
      </c>
      <c r="BW16" s="421"/>
      <c r="BX16" s="421"/>
      <c r="BY16" s="421"/>
      <c r="BZ16" s="421"/>
      <c r="CA16" s="421"/>
      <c r="CB16" s="421"/>
      <c r="CC16" s="422"/>
      <c r="CD16" s="172"/>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82"/>
      <c r="M17" s="531" t="s">
        <v>143</v>
      </c>
      <c r="N17" s="532"/>
      <c r="O17" s="532"/>
      <c r="P17" s="532"/>
      <c r="Q17" s="533"/>
      <c r="R17" s="526" t="s">
        <v>144</v>
      </c>
      <c r="S17" s="527"/>
      <c r="T17" s="527"/>
      <c r="U17" s="527"/>
      <c r="V17" s="528"/>
      <c r="W17" s="436" t="s">
        <v>145</v>
      </c>
      <c r="X17" s="437"/>
      <c r="Y17" s="437"/>
      <c r="Z17" s="437"/>
      <c r="AA17" s="437"/>
      <c r="AB17" s="427"/>
      <c r="AC17" s="471">
        <v>29358</v>
      </c>
      <c r="AD17" s="472"/>
      <c r="AE17" s="472"/>
      <c r="AF17" s="472"/>
      <c r="AG17" s="514"/>
      <c r="AH17" s="471">
        <v>29752</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20944727</v>
      </c>
      <c r="BO17" s="421"/>
      <c r="BP17" s="421"/>
      <c r="BQ17" s="421"/>
      <c r="BR17" s="421"/>
      <c r="BS17" s="421"/>
      <c r="BT17" s="421"/>
      <c r="BU17" s="422"/>
      <c r="BV17" s="420">
        <v>19321174</v>
      </c>
      <c r="BW17" s="421"/>
      <c r="BX17" s="421"/>
      <c r="BY17" s="421"/>
      <c r="BZ17" s="421"/>
      <c r="CA17" s="421"/>
      <c r="CB17" s="421"/>
      <c r="CC17" s="422"/>
      <c r="CD17" s="172"/>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510.04</v>
      </c>
      <c r="M18" s="544"/>
      <c r="N18" s="544"/>
      <c r="O18" s="544"/>
      <c r="P18" s="544"/>
      <c r="Q18" s="544"/>
      <c r="R18" s="545"/>
      <c r="S18" s="545"/>
      <c r="T18" s="545"/>
      <c r="U18" s="545"/>
      <c r="V18" s="546"/>
      <c r="W18" s="438"/>
      <c r="X18" s="439"/>
      <c r="Y18" s="439"/>
      <c r="Z18" s="439"/>
      <c r="AA18" s="439"/>
      <c r="AB18" s="430"/>
      <c r="AC18" s="547">
        <v>60.2</v>
      </c>
      <c r="AD18" s="548"/>
      <c r="AE18" s="548"/>
      <c r="AF18" s="548"/>
      <c r="AG18" s="549"/>
      <c r="AH18" s="547">
        <v>59.8</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27140897</v>
      </c>
      <c r="BO18" s="421"/>
      <c r="BP18" s="421"/>
      <c r="BQ18" s="421"/>
      <c r="BR18" s="421"/>
      <c r="BS18" s="421"/>
      <c r="BT18" s="421"/>
      <c r="BU18" s="422"/>
      <c r="BV18" s="420">
        <v>25863943</v>
      </c>
      <c r="BW18" s="421"/>
      <c r="BX18" s="421"/>
      <c r="BY18" s="421"/>
      <c r="BZ18" s="421"/>
      <c r="CA18" s="421"/>
      <c r="CB18" s="421"/>
      <c r="CC18" s="422"/>
      <c r="CD18" s="172"/>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205</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39766708</v>
      </c>
      <c r="BO19" s="421"/>
      <c r="BP19" s="421"/>
      <c r="BQ19" s="421"/>
      <c r="BR19" s="421"/>
      <c r="BS19" s="421"/>
      <c r="BT19" s="421"/>
      <c r="BU19" s="422"/>
      <c r="BV19" s="420">
        <v>39707943</v>
      </c>
      <c r="BW19" s="421"/>
      <c r="BX19" s="421"/>
      <c r="BY19" s="421"/>
      <c r="BZ19" s="421"/>
      <c r="CA19" s="421"/>
      <c r="CB19" s="421"/>
      <c r="CC19" s="422"/>
      <c r="CD19" s="172"/>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45193</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2"/>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2"/>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58367801</v>
      </c>
      <c r="BO22" s="384"/>
      <c r="BP22" s="384"/>
      <c r="BQ22" s="384"/>
      <c r="BR22" s="384"/>
      <c r="BS22" s="384"/>
      <c r="BT22" s="384"/>
      <c r="BU22" s="385"/>
      <c r="BV22" s="383">
        <v>58038735</v>
      </c>
      <c r="BW22" s="384"/>
      <c r="BX22" s="384"/>
      <c r="BY22" s="384"/>
      <c r="BZ22" s="384"/>
      <c r="CA22" s="384"/>
      <c r="CB22" s="384"/>
      <c r="CC22" s="385"/>
      <c r="CD22" s="172"/>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33993149</v>
      </c>
      <c r="BO23" s="421"/>
      <c r="BP23" s="421"/>
      <c r="BQ23" s="421"/>
      <c r="BR23" s="421"/>
      <c r="BS23" s="421"/>
      <c r="BT23" s="421"/>
      <c r="BU23" s="422"/>
      <c r="BV23" s="420">
        <v>36682918</v>
      </c>
      <c r="BW23" s="421"/>
      <c r="BX23" s="421"/>
      <c r="BY23" s="421"/>
      <c r="BZ23" s="421"/>
      <c r="CA23" s="421"/>
      <c r="CB23" s="421"/>
      <c r="CC23" s="422"/>
      <c r="CD23" s="172"/>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9130</v>
      </c>
      <c r="R24" s="472"/>
      <c r="S24" s="472"/>
      <c r="T24" s="472"/>
      <c r="U24" s="472"/>
      <c r="V24" s="514"/>
      <c r="W24" s="566"/>
      <c r="X24" s="567"/>
      <c r="Y24" s="568"/>
      <c r="Z24" s="470" t="s">
        <v>162</v>
      </c>
      <c r="AA24" s="450"/>
      <c r="AB24" s="450"/>
      <c r="AC24" s="450"/>
      <c r="AD24" s="450"/>
      <c r="AE24" s="450"/>
      <c r="AF24" s="450"/>
      <c r="AG24" s="451"/>
      <c r="AH24" s="471">
        <v>846</v>
      </c>
      <c r="AI24" s="472"/>
      <c r="AJ24" s="472"/>
      <c r="AK24" s="472"/>
      <c r="AL24" s="514"/>
      <c r="AM24" s="471">
        <v>2549844</v>
      </c>
      <c r="AN24" s="472"/>
      <c r="AO24" s="472"/>
      <c r="AP24" s="472"/>
      <c r="AQ24" s="472"/>
      <c r="AR24" s="514"/>
      <c r="AS24" s="471">
        <v>3014</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42643501</v>
      </c>
      <c r="BO24" s="421"/>
      <c r="BP24" s="421"/>
      <c r="BQ24" s="421"/>
      <c r="BR24" s="421"/>
      <c r="BS24" s="421"/>
      <c r="BT24" s="421"/>
      <c r="BU24" s="422"/>
      <c r="BV24" s="420">
        <v>40646769</v>
      </c>
      <c r="BW24" s="421"/>
      <c r="BX24" s="421"/>
      <c r="BY24" s="421"/>
      <c r="BZ24" s="421"/>
      <c r="CA24" s="421"/>
      <c r="CB24" s="421"/>
      <c r="CC24" s="422"/>
      <c r="CD24" s="172"/>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2</v>
      </c>
      <c r="M25" s="472"/>
      <c r="N25" s="472"/>
      <c r="O25" s="472"/>
      <c r="P25" s="514"/>
      <c r="Q25" s="471">
        <v>7210</v>
      </c>
      <c r="R25" s="472"/>
      <c r="S25" s="472"/>
      <c r="T25" s="472"/>
      <c r="U25" s="472"/>
      <c r="V25" s="514"/>
      <c r="W25" s="566"/>
      <c r="X25" s="567"/>
      <c r="Y25" s="568"/>
      <c r="Z25" s="470" t="s">
        <v>165</v>
      </c>
      <c r="AA25" s="450"/>
      <c r="AB25" s="450"/>
      <c r="AC25" s="450"/>
      <c r="AD25" s="450"/>
      <c r="AE25" s="450"/>
      <c r="AF25" s="450"/>
      <c r="AG25" s="451"/>
      <c r="AH25" s="471">
        <v>153</v>
      </c>
      <c r="AI25" s="472"/>
      <c r="AJ25" s="472"/>
      <c r="AK25" s="472"/>
      <c r="AL25" s="514"/>
      <c r="AM25" s="471">
        <v>434979</v>
      </c>
      <c r="AN25" s="472"/>
      <c r="AO25" s="472"/>
      <c r="AP25" s="472"/>
      <c r="AQ25" s="472"/>
      <c r="AR25" s="514"/>
      <c r="AS25" s="471">
        <v>2843</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6141863</v>
      </c>
      <c r="BO25" s="384"/>
      <c r="BP25" s="384"/>
      <c r="BQ25" s="384"/>
      <c r="BR25" s="384"/>
      <c r="BS25" s="384"/>
      <c r="BT25" s="384"/>
      <c r="BU25" s="385"/>
      <c r="BV25" s="383">
        <v>11368019</v>
      </c>
      <c r="BW25" s="384"/>
      <c r="BX25" s="384"/>
      <c r="BY25" s="384"/>
      <c r="BZ25" s="384"/>
      <c r="CA25" s="384"/>
      <c r="CB25" s="384"/>
      <c r="CC25" s="385"/>
      <c r="CD25" s="172"/>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6020</v>
      </c>
      <c r="R26" s="472"/>
      <c r="S26" s="472"/>
      <c r="T26" s="472"/>
      <c r="U26" s="472"/>
      <c r="V26" s="514"/>
      <c r="W26" s="566"/>
      <c r="X26" s="567"/>
      <c r="Y26" s="568"/>
      <c r="Z26" s="470" t="s">
        <v>168</v>
      </c>
      <c r="AA26" s="572"/>
      <c r="AB26" s="572"/>
      <c r="AC26" s="572"/>
      <c r="AD26" s="572"/>
      <c r="AE26" s="572"/>
      <c r="AF26" s="572"/>
      <c r="AG26" s="573"/>
      <c r="AH26" s="471">
        <v>27</v>
      </c>
      <c r="AI26" s="472"/>
      <c r="AJ26" s="472"/>
      <c r="AK26" s="472"/>
      <c r="AL26" s="514"/>
      <c r="AM26" s="471">
        <v>78246</v>
      </c>
      <c r="AN26" s="472"/>
      <c r="AO26" s="472"/>
      <c r="AP26" s="472"/>
      <c r="AQ26" s="472"/>
      <c r="AR26" s="514"/>
      <c r="AS26" s="471">
        <v>2898</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2"/>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5020</v>
      </c>
      <c r="R27" s="472"/>
      <c r="S27" s="472"/>
      <c r="T27" s="472"/>
      <c r="U27" s="472"/>
      <c r="V27" s="514"/>
      <c r="W27" s="566"/>
      <c r="X27" s="567"/>
      <c r="Y27" s="568"/>
      <c r="Z27" s="470" t="s">
        <v>171</v>
      </c>
      <c r="AA27" s="450"/>
      <c r="AB27" s="450"/>
      <c r="AC27" s="450"/>
      <c r="AD27" s="450"/>
      <c r="AE27" s="450"/>
      <c r="AF27" s="450"/>
      <c r="AG27" s="451"/>
      <c r="AH27" s="471">
        <v>15</v>
      </c>
      <c r="AI27" s="472"/>
      <c r="AJ27" s="472"/>
      <c r="AK27" s="472"/>
      <c r="AL27" s="514"/>
      <c r="AM27" s="471">
        <v>56028</v>
      </c>
      <c r="AN27" s="472"/>
      <c r="AO27" s="472"/>
      <c r="AP27" s="472"/>
      <c r="AQ27" s="472"/>
      <c r="AR27" s="514"/>
      <c r="AS27" s="471">
        <v>3735</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1050720</v>
      </c>
      <c r="BO27" s="540"/>
      <c r="BP27" s="540"/>
      <c r="BQ27" s="540"/>
      <c r="BR27" s="540"/>
      <c r="BS27" s="540"/>
      <c r="BT27" s="540"/>
      <c r="BU27" s="541"/>
      <c r="BV27" s="539">
        <v>1050336</v>
      </c>
      <c r="BW27" s="540"/>
      <c r="BX27" s="540"/>
      <c r="BY27" s="540"/>
      <c r="BZ27" s="540"/>
      <c r="CA27" s="540"/>
      <c r="CB27" s="540"/>
      <c r="CC27" s="541"/>
      <c r="CD27" s="166"/>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4390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5787769</v>
      </c>
      <c r="BO28" s="384"/>
      <c r="BP28" s="384"/>
      <c r="BQ28" s="384"/>
      <c r="BR28" s="384"/>
      <c r="BS28" s="384"/>
      <c r="BT28" s="384"/>
      <c r="BU28" s="385"/>
      <c r="BV28" s="383">
        <v>6249452</v>
      </c>
      <c r="BW28" s="384"/>
      <c r="BX28" s="384"/>
      <c r="BY28" s="384"/>
      <c r="BZ28" s="384"/>
      <c r="CA28" s="384"/>
      <c r="CB28" s="384"/>
      <c r="CC28" s="385"/>
      <c r="CD28" s="172"/>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26</v>
      </c>
      <c r="M29" s="472"/>
      <c r="N29" s="472"/>
      <c r="O29" s="472"/>
      <c r="P29" s="514"/>
      <c r="Q29" s="471">
        <v>4120</v>
      </c>
      <c r="R29" s="472"/>
      <c r="S29" s="472"/>
      <c r="T29" s="472"/>
      <c r="U29" s="472"/>
      <c r="V29" s="514"/>
      <c r="W29" s="569"/>
      <c r="X29" s="570"/>
      <c r="Y29" s="571"/>
      <c r="Z29" s="470" t="s">
        <v>177</v>
      </c>
      <c r="AA29" s="450"/>
      <c r="AB29" s="450"/>
      <c r="AC29" s="450"/>
      <c r="AD29" s="450"/>
      <c r="AE29" s="450"/>
      <c r="AF29" s="450"/>
      <c r="AG29" s="451"/>
      <c r="AH29" s="471">
        <v>861</v>
      </c>
      <c r="AI29" s="472"/>
      <c r="AJ29" s="472"/>
      <c r="AK29" s="472"/>
      <c r="AL29" s="514"/>
      <c r="AM29" s="471">
        <v>2605872</v>
      </c>
      <c r="AN29" s="472"/>
      <c r="AO29" s="472"/>
      <c r="AP29" s="472"/>
      <c r="AQ29" s="472"/>
      <c r="AR29" s="514"/>
      <c r="AS29" s="471">
        <v>3027</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4102073</v>
      </c>
      <c r="BO29" s="421"/>
      <c r="BP29" s="421"/>
      <c r="BQ29" s="421"/>
      <c r="BR29" s="421"/>
      <c r="BS29" s="421"/>
      <c r="BT29" s="421"/>
      <c r="BU29" s="422"/>
      <c r="BV29" s="420">
        <v>4037376</v>
      </c>
      <c r="BW29" s="421"/>
      <c r="BX29" s="421"/>
      <c r="BY29" s="421"/>
      <c r="BZ29" s="421"/>
      <c r="CA29" s="421"/>
      <c r="CB29" s="421"/>
      <c r="CC29" s="422"/>
      <c r="CD29" s="166"/>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94.7</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4941321</v>
      </c>
      <c r="BO30" s="540"/>
      <c r="BP30" s="540"/>
      <c r="BQ30" s="540"/>
      <c r="BR30" s="540"/>
      <c r="BS30" s="540"/>
      <c r="BT30" s="540"/>
      <c r="BU30" s="541"/>
      <c r="BV30" s="539">
        <v>4957115</v>
      </c>
      <c r="BW30" s="540"/>
      <c r="BX30" s="540"/>
      <c r="BY30" s="540"/>
      <c r="BZ30" s="540"/>
      <c r="CA30" s="540"/>
      <c r="CB30" s="540"/>
      <c r="CC30" s="541"/>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9"/>
    </row>
    <row r="33" spans="1:113" ht="13.5" customHeight="1" x14ac:dyDescent="0.2">
      <c r="A33" s="163"/>
      <c r="B33" s="190"/>
      <c r="C33" s="444" t="s">
        <v>186</v>
      </c>
      <c r="D33" s="444"/>
      <c r="E33" s="409" t="s">
        <v>187</v>
      </c>
      <c r="F33" s="409"/>
      <c r="G33" s="409"/>
      <c r="H33" s="409"/>
      <c r="I33" s="409"/>
      <c r="J33" s="409"/>
      <c r="K33" s="409"/>
      <c r="L33" s="409"/>
      <c r="M33" s="409"/>
      <c r="N33" s="409"/>
      <c r="O33" s="409"/>
      <c r="P33" s="409"/>
      <c r="Q33" s="409"/>
      <c r="R33" s="409"/>
      <c r="S33" s="409"/>
      <c r="T33" s="167"/>
      <c r="U33" s="444" t="s">
        <v>186</v>
      </c>
      <c r="V33" s="444"/>
      <c r="W33" s="409" t="s">
        <v>187</v>
      </c>
      <c r="X33" s="409"/>
      <c r="Y33" s="409"/>
      <c r="Z33" s="409"/>
      <c r="AA33" s="409"/>
      <c r="AB33" s="409"/>
      <c r="AC33" s="409"/>
      <c r="AD33" s="409"/>
      <c r="AE33" s="409"/>
      <c r="AF33" s="409"/>
      <c r="AG33" s="409"/>
      <c r="AH33" s="409"/>
      <c r="AI33" s="409"/>
      <c r="AJ33" s="409"/>
      <c r="AK33" s="409"/>
      <c r="AL33" s="167"/>
      <c r="AM33" s="444" t="s">
        <v>186</v>
      </c>
      <c r="AN33" s="444"/>
      <c r="AO33" s="409" t="s">
        <v>187</v>
      </c>
      <c r="AP33" s="409"/>
      <c r="AQ33" s="409"/>
      <c r="AR33" s="409"/>
      <c r="AS33" s="409"/>
      <c r="AT33" s="409"/>
      <c r="AU33" s="409"/>
      <c r="AV33" s="409"/>
      <c r="AW33" s="409"/>
      <c r="AX33" s="409"/>
      <c r="AY33" s="409"/>
      <c r="AZ33" s="409"/>
      <c r="BA33" s="409"/>
      <c r="BB33" s="409"/>
      <c r="BC33" s="409"/>
      <c r="BD33" s="173"/>
      <c r="BE33" s="409" t="s">
        <v>188</v>
      </c>
      <c r="BF33" s="409"/>
      <c r="BG33" s="409" t="s">
        <v>189</v>
      </c>
      <c r="BH33" s="409"/>
      <c r="BI33" s="409"/>
      <c r="BJ33" s="409"/>
      <c r="BK33" s="409"/>
      <c r="BL33" s="409"/>
      <c r="BM33" s="409"/>
      <c r="BN33" s="409"/>
      <c r="BO33" s="409"/>
      <c r="BP33" s="409"/>
      <c r="BQ33" s="409"/>
      <c r="BR33" s="409"/>
      <c r="BS33" s="409"/>
      <c r="BT33" s="409"/>
      <c r="BU33" s="409"/>
      <c r="BV33" s="173"/>
      <c r="BW33" s="444" t="s">
        <v>188</v>
      </c>
      <c r="BX33" s="444"/>
      <c r="BY33" s="409" t="s">
        <v>190</v>
      </c>
      <c r="BZ33" s="409"/>
      <c r="CA33" s="409"/>
      <c r="CB33" s="409"/>
      <c r="CC33" s="409"/>
      <c r="CD33" s="409"/>
      <c r="CE33" s="409"/>
      <c r="CF33" s="409"/>
      <c r="CG33" s="409"/>
      <c r="CH33" s="409"/>
      <c r="CI33" s="409"/>
      <c r="CJ33" s="409"/>
      <c r="CK33" s="409"/>
      <c r="CL33" s="409"/>
      <c r="CM33" s="409"/>
      <c r="CN33" s="167"/>
      <c r="CO33" s="444" t="s">
        <v>186</v>
      </c>
      <c r="CP33" s="444"/>
      <c r="CQ33" s="409" t="s">
        <v>191</v>
      </c>
      <c r="CR33" s="409"/>
      <c r="CS33" s="409"/>
      <c r="CT33" s="409"/>
      <c r="CU33" s="409"/>
      <c r="CV33" s="409"/>
      <c r="CW33" s="409"/>
      <c r="CX33" s="409"/>
      <c r="CY33" s="409"/>
      <c r="CZ33" s="409"/>
      <c r="DA33" s="409"/>
      <c r="DB33" s="409"/>
      <c r="DC33" s="409"/>
      <c r="DD33" s="409"/>
      <c r="DE33" s="409"/>
      <c r="DF33" s="167"/>
      <c r="DG33" s="609" t="s">
        <v>192</v>
      </c>
      <c r="DH33" s="609"/>
      <c r="DI33" s="168"/>
    </row>
    <row r="34" spans="1:113" ht="32.25" customHeight="1" x14ac:dyDescent="0.2">
      <c r="A34" s="163"/>
      <c r="B34" s="190"/>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4</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7</v>
      </c>
      <c r="AN34" s="610"/>
      <c r="AO34" s="611" t="str">
        <f>IF('各会計、関係団体の財政状況及び健全化判断比率'!B31="","",'各会計、関係団体の財政状況及び健全化判断比率'!B31)</f>
        <v>水道事業会計</v>
      </c>
      <c r="AP34" s="611"/>
      <c r="AQ34" s="611"/>
      <c r="AR34" s="611"/>
      <c r="AS34" s="611"/>
      <c r="AT34" s="611"/>
      <c r="AU34" s="611"/>
      <c r="AV34" s="611"/>
      <c r="AW34" s="611"/>
      <c r="AX34" s="611"/>
      <c r="AY34" s="611"/>
      <c r="AZ34" s="611"/>
      <c r="BA34" s="611"/>
      <c r="BB34" s="611"/>
      <c r="BC34" s="611"/>
      <c r="BD34" s="163"/>
      <c r="BE34" s="610">
        <f>IF(BG34="","",MAX(C34:D43,U34:V43,AM34:AN43)+1)</f>
        <v>10</v>
      </c>
      <c r="BF34" s="610"/>
      <c r="BG34" s="611" t="str">
        <f>IF('各会計、関係団体の財政状況及び健全化判断比率'!B34="","",'各会計、関係団体の財政状況及び健全化判断比率'!B34)</f>
        <v>小松地域交流事業特別会計</v>
      </c>
      <c r="BH34" s="611"/>
      <c r="BI34" s="611"/>
      <c r="BJ34" s="611"/>
      <c r="BK34" s="611"/>
      <c r="BL34" s="611"/>
      <c r="BM34" s="611"/>
      <c r="BN34" s="611"/>
      <c r="BO34" s="611"/>
      <c r="BP34" s="611"/>
      <c r="BQ34" s="611"/>
      <c r="BR34" s="611"/>
      <c r="BS34" s="611"/>
      <c r="BT34" s="611"/>
      <c r="BU34" s="611"/>
      <c r="BV34" s="163"/>
      <c r="BW34" s="610">
        <f>IF(BY34="","",MAX(C34:D43,U34:V43,AM34:AN43,BE34:BF43)+1)</f>
        <v>12</v>
      </c>
      <c r="BX34" s="610"/>
      <c r="BY34" s="611" t="str">
        <f>IF('各会計、関係団体の財政状況及び健全化判断比率'!B68="","",'各会計、関係団体の財政状況及び健全化判断比率'!B68)</f>
        <v>愛媛県市町総合事務組合（消防補填事業分）</v>
      </c>
      <c r="BZ34" s="611"/>
      <c r="CA34" s="611"/>
      <c r="CB34" s="611"/>
      <c r="CC34" s="611"/>
      <c r="CD34" s="611"/>
      <c r="CE34" s="611"/>
      <c r="CF34" s="611"/>
      <c r="CG34" s="611"/>
      <c r="CH34" s="611"/>
      <c r="CI34" s="611"/>
      <c r="CJ34" s="611"/>
      <c r="CK34" s="611"/>
      <c r="CL34" s="611"/>
      <c r="CM34" s="611"/>
      <c r="CN34" s="163"/>
      <c r="CO34" s="610">
        <f>IF(CQ34="","",MAX(C34:D43,U34:V43,AM34:AN43,BE34:BF43,BW34:BX43)+1)</f>
        <v>16</v>
      </c>
      <c r="CP34" s="610"/>
      <c r="CQ34" s="611" t="str">
        <f>IF('各会計、関係団体の財政状況及び健全化判断比率'!BS7="","",'各会計、関係団体の財政状況及び健全化判断比率'!BS7)</f>
        <v>西条市産業情報支援センター</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68"/>
    </row>
    <row r="35" spans="1:113" ht="32.25" customHeight="1" x14ac:dyDescent="0.2">
      <c r="A35" s="163"/>
      <c r="B35" s="190"/>
      <c r="C35" s="610">
        <f>IF(E35="","",C34+1)</f>
        <v>2</v>
      </c>
      <c r="D35" s="610"/>
      <c r="E35" s="611" t="str">
        <f>IF('各会計、関係団体の財政状況及び健全化判断比率'!B8="","",'各会計、関係団体の財政状況及び健全化判断比率'!B8)</f>
        <v>ひうち地域振興整備事業特別会計</v>
      </c>
      <c r="F35" s="611"/>
      <c r="G35" s="611"/>
      <c r="H35" s="611"/>
      <c r="I35" s="611"/>
      <c r="J35" s="611"/>
      <c r="K35" s="611"/>
      <c r="L35" s="611"/>
      <c r="M35" s="611"/>
      <c r="N35" s="611"/>
      <c r="O35" s="611"/>
      <c r="P35" s="611"/>
      <c r="Q35" s="611"/>
      <c r="R35" s="611"/>
      <c r="S35" s="611"/>
      <c r="T35" s="163"/>
      <c r="U35" s="610">
        <f>IF(W35="","",U34+1)</f>
        <v>5</v>
      </c>
      <c r="V35" s="610"/>
      <c r="W35" s="611" t="str">
        <f>IF('各会計、関係団体の財政状況及び健全化判断比率'!B29="","",'各会計、関係団体の財政状況及び健全化判断比率'!B29)</f>
        <v>介護保険特別会計</v>
      </c>
      <c r="X35" s="611"/>
      <c r="Y35" s="611"/>
      <c r="Z35" s="611"/>
      <c r="AA35" s="611"/>
      <c r="AB35" s="611"/>
      <c r="AC35" s="611"/>
      <c r="AD35" s="611"/>
      <c r="AE35" s="611"/>
      <c r="AF35" s="611"/>
      <c r="AG35" s="611"/>
      <c r="AH35" s="611"/>
      <c r="AI35" s="611"/>
      <c r="AJ35" s="611"/>
      <c r="AK35" s="611"/>
      <c r="AL35" s="163"/>
      <c r="AM35" s="610">
        <f t="shared" ref="AM35:AM43" si="0">IF(AO35="","",AM34+1)</f>
        <v>8</v>
      </c>
      <c r="AN35" s="610"/>
      <c r="AO35" s="611" t="str">
        <f>IF('各会計、関係団体の財政状況及び健全化判断比率'!B32="","",'各会計、関係団体の財政状況及び健全化判断比率'!B32)</f>
        <v>病院事業会計</v>
      </c>
      <c r="AP35" s="611"/>
      <c r="AQ35" s="611"/>
      <c r="AR35" s="611"/>
      <c r="AS35" s="611"/>
      <c r="AT35" s="611"/>
      <c r="AU35" s="611"/>
      <c r="AV35" s="611"/>
      <c r="AW35" s="611"/>
      <c r="AX35" s="611"/>
      <c r="AY35" s="611"/>
      <c r="AZ35" s="611"/>
      <c r="BA35" s="611"/>
      <c r="BB35" s="611"/>
      <c r="BC35" s="611"/>
      <c r="BD35" s="163"/>
      <c r="BE35" s="610">
        <f t="shared" ref="BE35:BE43" si="1">IF(BG35="","",BE34+1)</f>
        <v>11</v>
      </c>
      <c r="BF35" s="610"/>
      <c r="BG35" s="611" t="str">
        <f>IF('各会計、関係団体の財政状況及び健全化判断比率'!B35="","",'各会計、関係団体の財政状況及び健全化判断比率'!B35)</f>
        <v>本谷温泉事業特別会計</v>
      </c>
      <c r="BH35" s="611"/>
      <c r="BI35" s="611"/>
      <c r="BJ35" s="611"/>
      <c r="BK35" s="611"/>
      <c r="BL35" s="611"/>
      <c r="BM35" s="611"/>
      <c r="BN35" s="611"/>
      <c r="BO35" s="611"/>
      <c r="BP35" s="611"/>
      <c r="BQ35" s="611"/>
      <c r="BR35" s="611"/>
      <c r="BS35" s="611"/>
      <c r="BT35" s="611"/>
      <c r="BU35" s="611"/>
      <c r="BV35" s="163"/>
      <c r="BW35" s="610">
        <f t="shared" ref="BW35:BW43" si="2">IF(BY35="","",BW34+1)</f>
        <v>13</v>
      </c>
      <c r="BX35" s="610"/>
      <c r="BY35" s="611" t="str">
        <f>IF('各会計、関係団体の財政状況及び健全化判断比率'!B69="","",'各会計、関係団体の財政状況及び健全化判断比率'!B69)</f>
        <v>愛媛県地方税滞納整理機構</v>
      </c>
      <c r="BZ35" s="611"/>
      <c r="CA35" s="611"/>
      <c r="CB35" s="611"/>
      <c r="CC35" s="611"/>
      <c r="CD35" s="611"/>
      <c r="CE35" s="611"/>
      <c r="CF35" s="611"/>
      <c r="CG35" s="611"/>
      <c r="CH35" s="611"/>
      <c r="CI35" s="611"/>
      <c r="CJ35" s="611"/>
      <c r="CK35" s="611"/>
      <c r="CL35" s="611"/>
      <c r="CM35" s="611"/>
      <c r="CN35" s="163"/>
      <c r="CO35" s="610">
        <f t="shared" ref="CO35:CO43" si="3">IF(CQ35="","",CO34+1)</f>
        <v>17</v>
      </c>
      <c r="CP35" s="610"/>
      <c r="CQ35" s="611" t="str">
        <f>IF('各会計、関係団体の財政状況及び健全化判断比率'!BS8="","",'各会計、関係団体の財政状況及び健全化判断比率'!BS8)</f>
        <v>西条市スポーツ協会</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68"/>
    </row>
    <row r="36" spans="1:113" ht="32.25" customHeight="1" x14ac:dyDescent="0.2">
      <c r="A36" s="163"/>
      <c r="B36" s="190"/>
      <c r="C36" s="610">
        <f>IF(E36="","",C35+1)</f>
        <v>3</v>
      </c>
      <c r="D36" s="610"/>
      <c r="E36" s="611" t="str">
        <f>IF('各会計、関係団体の財政状況及び健全化判断比率'!B9="","",'各会計、関係団体の財政状況及び健全化判断比率'!B9)</f>
        <v>畑地かん水事業特別会計</v>
      </c>
      <c r="F36" s="611"/>
      <c r="G36" s="611"/>
      <c r="H36" s="611"/>
      <c r="I36" s="611"/>
      <c r="J36" s="611"/>
      <c r="K36" s="611"/>
      <c r="L36" s="611"/>
      <c r="M36" s="611"/>
      <c r="N36" s="611"/>
      <c r="O36" s="611"/>
      <c r="P36" s="611"/>
      <c r="Q36" s="611"/>
      <c r="R36" s="611"/>
      <c r="S36" s="611"/>
      <c r="T36" s="163"/>
      <c r="U36" s="610">
        <f t="shared" ref="U36:U43" si="4">IF(W36="","",U35+1)</f>
        <v>6</v>
      </c>
      <c r="V36" s="610"/>
      <c r="W36" s="611" t="str">
        <f>IF('各会計、関係団体の財政状況及び健全化判断比率'!B30="","",'各会計、関係団体の財政状況及び健全化判断比率'!B30)</f>
        <v>後期高齢者医療保険特別会計</v>
      </c>
      <c r="X36" s="611"/>
      <c r="Y36" s="611"/>
      <c r="Z36" s="611"/>
      <c r="AA36" s="611"/>
      <c r="AB36" s="611"/>
      <c r="AC36" s="611"/>
      <c r="AD36" s="611"/>
      <c r="AE36" s="611"/>
      <c r="AF36" s="611"/>
      <c r="AG36" s="611"/>
      <c r="AH36" s="611"/>
      <c r="AI36" s="611"/>
      <c r="AJ36" s="611"/>
      <c r="AK36" s="611"/>
      <c r="AL36" s="163"/>
      <c r="AM36" s="610">
        <f t="shared" si="0"/>
        <v>9</v>
      </c>
      <c r="AN36" s="610"/>
      <c r="AO36" s="611" t="str">
        <f>IF('各会計、関係団体の財政状況及び健全化判断比率'!B33="","",'各会計、関係団体の財政状況及び健全化判断比率'!B33)</f>
        <v>公共下水道事業会計</v>
      </c>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14</v>
      </c>
      <c r="BX36" s="610"/>
      <c r="BY36" s="611" t="str">
        <f>IF('各会計、関係団体の財政状況及び健全化判断比率'!B70="","",'各会計、関係団体の財政状況及び健全化判断比率'!B70)</f>
        <v>愛媛県後期高齢者医療広域連合(一般会計)</v>
      </c>
      <c r="BZ36" s="611"/>
      <c r="CA36" s="611"/>
      <c r="CB36" s="611"/>
      <c r="CC36" s="611"/>
      <c r="CD36" s="611"/>
      <c r="CE36" s="611"/>
      <c r="CF36" s="611"/>
      <c r="CG36" s="611"/>
      <c r="CH36" s="611"/>
      <c r="CI36" s="611"/>
      <c r="CJ36" s="611"/>
      <c r="CK36" s="611"/>
      <c r="CL36" s="611"/>
      <c r="CM36" s="611"/>
      <c r="CN36" s="163"/>
      <c r="CO36" s="610">
        <f t="shared" si="3"/>
        <v>18</v>
      </c>
      <c r="CP36" s="610"/>
      <c r="CQ36" s="611" t="str">
        <f>IF('各会計、関係団体の財政状況及び健全化判断比率'!BS9="","",'各会計、関係団体の財政状況及び健全化判断比率'!BS9)</f>
        <v>西条市土地開発公社</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68"/>
    </row>
    <row r="37" spans="1:113" ht="32.25" customHeight="1" x14ac:dyDescent="0.2">
      <c r="A37" s="163"/>
      <c r="B37" s="190"/>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15</v>
      </c>
      <c r="BX37" s="610"/>
      <c r="BY37" s="611" t="str">
        <f>IF('各会計、関係団体の財政状況及び健全化判断比率'!B71="","",'各会計、関係団体の財政状況及び健全化判断比率'!B71)</f>
        <v>愛媛県後期高齢者医療広域連合（後期高齢者医療特別会計）</v>
      </c>
      <c r="BZ37" s="611"/>
      <c r="CA37" s="611"/>
      <c r="CB37" s="611"/>
      <c r="CC37" s="611"/>
      <c r="CD37" s="611"/>
      <c r="CE37" s="611"/>
      <c r="CF37" s="611"/>
      <c r="CG37" s="611"/>
      <c r="CH37" s="611"/>
      <c r="CI37" s="611"/>
      <c r="CJ37" s="611"/>
      <c r="CK37" s="611"/>
      <c r="CL37" s="611"/>
      <c r="CM37" s="611"/>
      <c r="CN37" s="163"/>
      <c r="CO37" s="610">
        <f t="shared" si="3"/>
        <v>19</v>
      </c>
      <c r="CP37" s="610"/>
      <c r="CQ37" s="611" t="str">
        <f>IF('各会計、関係団体の財政状況及び健全化判断比率'!BS10="","",'各会計、関係団体の財政状況及び健全化判断比率'!BS10)</f>
        <v>佐伯記念育英会</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68"/>
    </row>
    <row r="38" spans="1:113" ht="32.25" customHeight="1" x14ac:dyDescent="0.2">
      <c r="A38" s="163"/>
      <c r="B38" s="190"/>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t="str">
        <f t="shared" si="2"/>
        <v/>
      </c>
      <c r="BX38" s="610"/>
      <c r="BY38" s="611" t="str">
        <f>IF('各会計、関係団体の財政状況及び健全化判断比率'!B72="","",'各会計、関係団体の財政状況及び健全化判断比率'!B72)</f>
        <v/>
      </c>
      <c r="BZ38" s="611"/>
      <c r="CA38" s="611"/>
      <c r="CB38" s="611"/>
      <c r="CC38" s="611"/>
      <c r="CD38" s="611"/>
      <c r="CE38" s="611"/>
      <c r="CF38" s="611"/>
      <c r="CG38" s="611"/>
      <c r="CH38" s="611"/>
      <c r="CI38" s="611"/>
      <c r="CJ38" s="611"/>
      <c r="CK38" s="611"/>
      <c r="CL38" s="611"/>
      <c r="CM38" s="611"/>
      <c r="CN38" s="163"/>
      <c r="CO38" s="610">
        <f t="shared" si="3"/>
        <v>20</v>
      </c>
      <c r="CP38" s="610"/>
      <c r="CQ38" s="611" t="str">
        <f>IF('各会計、関係団体の財政状況及び健全化判断比率'!BS11="","",'各会計、関係団体の財政状況及び健全化判断比率'!BS11)</f>
        <v>ソラヤマいしづち</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68"/>
    </row>
    <row r="39" spans="1:113" ht="32.25" customHeight="1" x14ac:dyDescent="0.2">
      <c r="A39" s="163"/>
      <c r="B39" s="190"/>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t="str">
        <f t="shared" si="2"/>
        <v/>
      </c>
      <c r="BX39" s="610"/>
      <c r="BY39" s="611" t="str">
        <f>IF('各会計、関係団体の財政状況及び健全化判断比率'!B73="","",'各会計、関係団体の財政状況及び健全化判断比率'!B73)</f>
        <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68"/>
    </row>
    <row r="40" spans="1:113" ht="32.25" customHeight="1" x14ac:dyDescent="0.2">
      <c r="A40" s="163"/>
      <c r="B40" s="190"/>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t="str">
        <f t="shared" si="2"/>
        <v/>
      </c>
      <c r="BX40" s="610"/>
      <c r="BY40" s="611" t="str">
        <f>IF('各会計、関係団体の財政状況及び健全化判断比率'!B74="","",'各会計、関係団体の財政状況及び健全化判断比率'!B74)</f>
        <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68"/>
    </row>
    <row r="41" spans="1:113" ht="32.25" customHeight="1" x14ac:dyDescent="0.2">
      <c r="A41" s="163"/>
      <c r="B41" s="190"/>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68"/>
    </row>
    <row r="42" spans="1:113" ht="32.25" customHeight="1" x14ac:dyDescent="0.2">
      <c r="B42" s="190"/>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68"/>
    </row>
    <row r="43" spans="1:113" ht="32.25" customHeight="1" x14ac:dyDescent="0.2">
      <c r="B43" s="190"/>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du62KTXYK6qNizaGDMAOgQ2iwCwOA3wQl0lZG2Ddmt4UrM/rG8FWIwcsGURmOlMGZzgJwQEBiaACmTq3P8vuZg==" saltValue="QkU5SKYV8SDpigyZ/RV3P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8" scale="80"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abSelected="1" topLeftCell="A13" workbookViewId="0">
      <selection activeCell="AC6" sqref="AC6:AL8"/>
    </sheetView>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16959627</v>
      </c>
      <c r="S5" s="626"/>
      <c r="T5" s="626"/>
      <c r="U5" s="626"/>
      <c r="V5" s="626"/>
      <c r="W5" s="626"/>
      <c r="X5" s="626"/>
      <c r="Y5" s="627"/>
      <c r="Z5" s="628">
        <v>28.4</v>
      </c>
      <c r="AA5" s="628"/>
      <c r="AB5" s="628"/>
      <c r="AC5" s="628"/>
      <c r="AD5" s="629">
        <v>16959627</v>
      </c>
      <c r="AE5" s="629"/>
      <c r="AF5" s="629"/>
      <c r="AG5" s="629"/>
      <c r="AH5" s="629"/>
      <c r="AI5" s="629"/>
      <c r="AJ5" s="629"/>
      <c r="AK5" s="629"/>
      <c r="AL5" s="630">
        <v>55.6</v>
      </c>
      <c r="AM5" s="631"/>
      <c r="AN5" s="631"/>
      <c r="AO5" s="632"/>
      <c r="AP5" s="622" t="s">
        <v>216</v>
      </c>
      <c r="AQ5" s="623"/>
      <c r="AR5" s="623"/>
      <c r="AS5" s="623"/>
      <c r="AT5" s="623"/>
      <c r="AU5" s="623"/>
      <c r="AV5" s="623"/>
      <c r="AW5" s="623"/>
      <c r="AX5" s="623"/>
      <c r="AY5" s="623"/>
      <c r="AZ5" s="623"/>
      <c r="BA5" s="623"/>
      <c r="BB5" s="623"/>
      <c r="BC5" s="623"/>
      <c r="BD5" s="623"/>
      <c r="BE5" s="623"/>
      <c r="BF5" s="624"/>
      <c r="BG5" s="636">
        <v>16953640</v>
      </c>
      <c r="BH5" s="637"/>
      <c r="BI5" s="637"/>
      <c r="BJ5" s="637"/>
      <c r="BK5" s="637"/>
      <c r="BL5" s="637"/>
      <c r="BM5" s="637"/>
      <c r="BN5" s="638"/>
      <c r="BO5" s="639">
        <v>100</v>
      </c>
      <c r="BP5" s="639"/>
      <c r="BQ5" s="639"/>
      <c r="BR5" s="639"/>
      <c r="BS5" s="640">
        <v>386544</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466131</v>
      </c>
      <c r="S6" s="637"/>
      <c r="T6" s="637"/>
      <c r="U6" s="637"/>
      <c r="V6" s="637"/>
      <c r="W6" s="637"/>
      <c r="X6" s="637"/>
      <c r="Y6" s="638"/>
      <c r="Z6" s="639">
        <v>0.8</v>
      </c>
      <c r="AA6" s="639"/>
      <c r="AB6" s="639"/>
      <c r="AC6" s="639"/>
      <c r="AD6" s="640">
        <v>466131</v>
      </c>
      <c r="AE6" s="640"/>
      <c r="AF6" s="640"/>
      <c r="AG6" s="640"/>
      <c r="AH6" s="640"/>
      <c r="AI6" s="640"/>
      <c r="AJ6" s="640"/>
      <c r="AK6" s="640"/>
      <c r="AL6" s="641">
        <v>1.5</v>
      </c>
      <c r="AM6" s="642"/>
      <c r="AN6" s="642"/>
      <c r="AO6" s="643"/>
      <c r="AP6" s="633" t="s">
        <v>221</v>
      </c>
      <c r="AQ6" s="634"/>
      <c r="AR6" s="634"/>
      <c r="AS6" s="634"/>
      <c r="AT6" s="634"/>
      <c r="AU6" s="634"/>
      <c r="AV6" s="634"/>
      <c r="AW6" s="634"/>
      <c r="AX6" s="634"/>
      <c r="AY6" s="634"/>
      <c r="AZ6" s="634"/>
      <c r="BA6" s="634"/>
      <c r="BB6" s="634"/>
      <c r="BC6" s="634"/>
      <c r="BD6" s="634"/>
      <c r="BE6" s="634"/>
      <c r="BF6" s="635"/>
      <c r="BG6" s="636">
        <v>16953640</v>
      </c>
      <c r="BH6" s="637"/>
      <c r="BI6" s="637"/>
      <c r="BJ6" s="637"/>
      <c r="BK6" s="637"/>
      <c r="BL6" s="637"/>
      <c r="BM6" s="637"/>
      <c r="BN6" s="638"/>
      <c r="BO6" s="639">
        <v>100</v>
      </c>
      <c r="BP6" s="639"/>
      <c r="BQ6" s="639"/>
      <c r="BR6" s="639"/>
      <c r="BS6" s="640">
        <v>386544</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321274</v>
      </c>
      <c r="CS6" s="637"/>
      <c r="CT6" s="637"/>
      <c r="CU6" s="637"/>
      <c r="CV6" s="637"/>
      <c r="CW6" s="637"/>
      <c r="CX6" s="637"/>
      <c r="CY6" s="638"/>
      <c r="CZ6" s="630">
        <v>0.6</v>
      </c>
      <c r="DA6" s="631"/>
      <c r="DB6" s="631"/>
      <c r="DC6" s="647"/>
      <c r="DD6" s="645" t="s">
        <v>122</v>
      </c>
      <c r="DE6" s="637"/>
      <c r="DF6" s="637"/>
      <c r="DG6" s="637"/>
      <c r="DH6" s="637"/>
      <c r="DI6" s="637"/>
      <c r="DJ6" s="637"/>
      <c r="DK6" s="637"/>
      <c r="DL6" s="637"/>
      <c r="DM6" s="637"/>
      <c r="DN6" s="637"/>
      <c r="DO6" s="637"/>
      <c r="DP6" s="638"/>
      <c r="DQ6" s="645">
        <v>321274</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10780</v>
      </c>
      <c r="S7" s="637"/>
      <c r="T7" s="637"/>
      <c r="U7" s="637"/>
      <c r="V7" s="637"/>
      <c r="W7" s="637"/>
      <c r="X7" s="637"/>
      <c r="Y7" s="638"/>
      <c r="Z7" s="639">
        <v>0</v>
      </c>
      <c r="AA7" s="639"/>
      <c r="AB7" s="639"/>
      <c r="AC7" s="639"/>
      <c r="AD7" s="640">
        <v>10780</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5710864</v>
      </c>
      <c r="BH7" s="637"/>
      <c r="BI7" s="637"/>
      <c r="BJ7" s="637"/>
      <c r="BK7" s="637"/>
      <c r="BL7" s="637"/>
      <c r="BM7" s="637"/>
      <c r="BN7" s="638"/>
      <c r="BO7" s="639">
        <v>33.700000000000003</v>
      </c>
      <c r="BP7" s="639"/>
      <c r="BQ7" s="639"/>
      <c r="BR7" s="639"/>
      <c r="BS7" s="640">
        <v>386544</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6670671</v>
      </c>
      <c r="CS7" s="637"/>
      <c r="CT7" s="637"/>
      <c r="CU7" s="637"/>
      <c r="CV7" s="637"/>
      <c r="CW7" s="637"/>
      <c r="CX7" s="637"/>
      <c r="CY7" s="638"/>
      <c r="CZ7" s="639">
        <v>11.9</v>
      </c>
      <c r="DA7" s="639"/>
      <c r="DB7" s="639"/>
      <c r="DC7" s="639"/>
      <c r="DD7" s="645">
        <v>67465</v>
      </c>
      <c r="DE7" s="637"/>
      <c r="DF7" s="637"/>
      <c r="DG7" s="637"/>
      <c r="DH7" s="637"/>
      <c r="DI7" s="637"/>
      <c r="DJ7" s="637"/>
      <c r="DK7" s="637"/>
      <c r="DL7" s="637"/>
      <c r="DM7" s="637"/>
      <c r="DN7" s="637"/>
      <c r="DO7" s="637"/>
      <c r="DP7" s="638"/>
      <c r="DQ7" s="645">
        <v>5965652</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103010</v>
      </c>
      <c r="S8" s="637"/>
      <c r="T8" s="637"/>
      <c r="U8" s="637"/>
      <c r="V8" s="637"/>
      <c r="W8" s="637"/>
      <c r="X8" s="637"/>
      <c r="Y8" s="638"/>
      <c r="Z8" s="639">
        <v>0.2</v>
      </c>
      <c r="AA8" s="639"/>
      <c r="AB8" s="639"/>
      <c r="AC8" s="639"/>
      <c r="AD8" s="640">
        <v>103010</v>
      </c>
      <c r="AE8" s="640"/>
      <c r="AF8" s="640"/>
      <c r="AG8" s="640"/>
      <c r="AH8" s="640"/>
      <c r="AI8" s="640"/>
      <c r="AJ8" s="640"/>
      <c r="AK8" s="640"/>
      <c r="AL8" s="641">
        <v>0.3</v>
      </c>
      <c r="AM8" s="642"/>
      <c r="AN8" s="642"/>
      <c r="AO8" s="643"/>
      <c r="AP8" s="633" t="s">
        <v>227</v>
      </c>
      <c r="AQ8" s="634"/>
      <c r="AR8" s="634"/>
      <c r="AS8" s="634"/>
      <c r="AT8" s="634"/>
      <c r="AU8" s="634"/>
      <c r="AV8" s="634"/>
      <c r="AW8" s="634"/>
      <c r="AX8" s="634"/>
      <c r="AY8" s="634"/>
      <c r="AZ8" s="634"/>
      <c r="BA8" s="634"/>
      <c r="BB8" s="634"/>
      <c r="BC8" s="634"/>
      <c r="BD8" s="634"/>
      <c r="BE8" s="634"/>
      <c r="BF8" s="635"/>
      <c r="BG8" s="636">
        <v>155395</v>
      </c>
      <c r="BH8" s="637"/>
      <c r="BI8" s="637"/>
      <c r="BJ8" s="637"/>
      <c r="BK8" s="637"/>
      <c r="BL8" s="637"/>
      <c r="BM8" s="637"/>
      <c r="BN8" s="638"/>
      <c r="BO8" s="639">
        <v>0.9</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21238269</v>
      </c>
      <c r="CS8" s="637"/>
      <c r="CT8" s="637"/>
      <c r="CU8" s="637"/>
      <c r="CV8" s="637"/>
      <c r="CW8" s="637"/>
      <c r="CX8" s="637"/>
      <c r="CY8" s="638"/>
      <c r="CZ8" s="639">
        <v>37.9</v>
      </c>
      <c r="DA8" s="639"/>
      <c r="DB8" s="639"/>
      <c r="DC8" s="639"/>
      <c r="DD8" s="645">
        <v>68822</v>
      </c>
      <c r="DE8" s="637"/>
      <c r="DF8" s="637"/>
      <c r="DG8" s="637"/>
      <c r="DH8" s="637"/>
      <c r="DI8" s="637"/>
      <c r="DJ8" s="637"/>
      <c r="DK8" s="637"/>
      <c r="DL8" s="637"/>
      <c r="DM8" s="637"/>
      <c r="DN8" s="637"/>
      <c r="DO8" s="637"/>
      <c r="DP8" s="638"/>
      <c r="DQ8" s="645">
        <v>11222614</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153290</v>
      </c>
      <c r="S9" s="637"/>
      <c r="T9" s="637"/>
      <c r="U9" s="637"/>
      <c r="V9" s="637"/>
      <c r="W9" s="637"/>
      <c r="X9" s="637"/>
      <c r="Y9" s="638"/>
      <c r="Z9" s="639">
        <v>0.3</v>
      </c>
      <c r="AA9" s="639"/>
      <c r="AB9" s="639"/>
      <c r="AC9" s="639"/>
      <c r="AD9" s="640">
        <v>153290</v>
      </c>
      <c r="AE9" s="640"/>
      <c r="AF9" s="640"/>
      <c r="AG9" s="640"/>
      <c r="AH9" s="640"/>
      <c r="AI9" s="640"/>
      <c r="AJ9" s="640"/>
      <c r="AK9" s="640"/>
      <c r="AL9" s="641">
        <v>0.5</v>
      </c>
      <c r="AM9" s="642"/>
      <c r="AN9" s="642"/>
      <c r="AO9" s="643"/>
      <c r="AP9" s="633" t="s">
        <v>230</v>
      </c>
      <c r="AQ9" s="634"/>
      <c r="AR9" s="634"/>
      <c r="AS9" s="634"/>
      <c r="AT9" s="634"/>
      <c r="AU9" s="634"/>
      <c r="AV9" s="634"/>
      <c r="AW9" s="634"/>
      <c r="AX9" s="634"/>
      <c r="AY9" s="634"/>
      <c r="AZ9" s="634"/>
      <c r="BA9" s="634"/>
      <c r="BB9" s="634"/>
      <c r="BC9" s="634"/>
      <c r="BD9" s="634"/>
      <c r="BE9" s="634"/>
      <c r="BF9" s="635"/>
      <c r="BG9" s="636">
        <v>4231237</v>
      </c>
      <c r="BH9" s="637"/>
      <c r="BI9" s="637"/>
      <c r="BJ9" s="637"/>
      <c r="BK9" s="637"/>
      <c r="BL9" s="637"/>
      <c r="BM9" s="637"/>
      <c r="BN9" s="638"/>
      <c r="BO9" s="639">
        <v>24.9</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4748877</v>
      </c>
      <c r="CS9" s="637"/>
      <c r="CT9" s="637"/>
      <c r="CU9" s="637"/>
      <c r="CV9" s="637"/>
      <c r="CW9" s="637"/>
      <c r="CX9" s="637"/>
      <c r="CY9" s="638"/>
      <c r="CZ9" s="639">
        <v>8.5</v>
      </c>
      <c r="DA9" s="639"/>
      <c r="DB9" s="639"/>
      <c r="DC9" s="639"/>
      <c r="DD9" s="645">
        <v>1764544</v>
      </c>
      <c r="DE9" s="637"/>
      <c r="DF9" s="637"/>
      <c r="DG9" s="637"/>
      <c r="DH9" s="637"/>
      <c r="DI9" s="637"/>
      <c r="DJ9" s="637"/>
      <c r="DK9" s="637"/>
      <c r="DL9" s="637"/>
      <c r="DM9" s="637"/>
      <c r="DN9" s="637"/>
      <c r="DO9" s="637"/>
      <c r="DP9" s="638"/>
      <c r="DQ9" s="645">
        <v>2793365</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303716</v>
      </c>
      <c r="BH10" s="637"/>
      <c r="BI10" s="637"/>
      <c r="BJ10" s="637"/>
      <c r="BK10" s="637"/>
      <c r="BL10" s="637"/>
      <c r="BM10" s="637"/>
      <c r="BN10" s="638"/>
      <c r="BO10" s="639">
        <v>1.8</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185051</v>
      </c>
      <c r="CS10" s="637"/>
      <c r="CT10" s="637"/>
      <c r="CU10" s="637"/>
      <c r="CV10" s="637"/>
      <c r="CW10" s="637"/>
      <c r="CX10" s="637"/>
      <c r="CY10" s="638"/>
      <c r="CZ10" s="639">
        <v>0.3</v>
      </c>
      <c r="DA10" s="639"/>
      <c r="DB10" s="639"/>
      <c r="DC10" s="639"/>
      <c r="DD10" s="645" t="s">
        <v>122</v>
      </c>
      <c r="DE10" s="637"/>
      <c r="DF10" s="637"/>
      <c r="DG10" s="637"/>
      <c r="DH10" s="637"/>
      <c r="DI10" s="637"/>
      <c r="DJ10" s="637"/>
      <c r="DK10" s="637"/>
      <c r="DL10" s="637"/>
      <c r="DM10" s="637"/>
      <c r="DN10" s="637"/>
      <c r="DO10" s="637"/>
      <c r="DP10" s="638"/>
      <c r="DQ10" s="645">
        <v>14601</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2796816</v>
      </c>
      <c r="S11" s="637"/>
      <c r="T11" s="637"/>
      <c r="U11" s="637"/>
      <c r="V11" s="637"/>
      <c r="W11" s="637"/>
      <c r="X11" s="637"/>
      <c r="Y11" s="638"/>
      <c r="Z11" s="641">
        <v>4.7</v>
      </c>
      <c r="AA11" s="642"/>
      <c r="AB11" s="642"/>
      <c r="AC11" s="648"/>
      <c r="AD11" s="645">
        <v>2796816</v>
      </c>
      <c r="AE11" s="637"/>
      <c r="AF11" s="637"/>
      <c r="AG11" s="637"/>
      <c r="AH11" s="637"/>
      <c r="AI11" s="637"/>
      <c r="AJ11" s="637"/>
      <c r="AK11" s="638"/>
      <c r="AL11" s="641">
        <v>9.1999999999999993</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1020516</v>
      </c>
      <c r="BH11" s="637"/>
      <c r="BI11" s="637"/>
      <c r="BJ11" s="637"/>
      <c r="BK11" s="637"/>
      <c r="BL11" s="637"/>
      <c r="BM11" s="637"/>
      <c r="BN11" s="638"/>
      <c r="BO11" s="639">
        <v>6</v>
      </c>
      <c r="BP11" s="639"/>
      <c r="BQ11" s="639"/>
      <c r="BR11" s="639"/>
      <c r="BS11" s="640">
        <v>386544</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1574751</v>
      </c>
      <c r="CS11" s="637"/>
      <c r="CT11" s="637"/>
      <c r="CU11" s="637"/>
      <c r="CV11" s="637"/>
      <c r="CW11" s="637"/>
      <c r="CX11" s="637"/>
      <c r="CY11" s="638"/>
      <c r="CZ11" s="639">
        <v>2.8</v>
      </c>
      <c r="DA11" s="639"/>
      <c r="DB11" s="639"/>
      <c r="DC11" s="639"/>
      <c r="DD11" s="645">
        <v>471263</v>
      </c>
      <c r="DE11" s="637"/>
      <c r="DF11" s="637"/>
      <c r="DG11" s="637"/>
      <c r="DH11" s="637"/>
      <c r="DI11" s="637"/>
      <c r="DJ11" s="637"/>
      <c r="DK11" s="637"/>
      <c r="DL11" s="637"/>
      <c r="DM11" s="637"/>
      <c r="DN11" s="637"/>
      <c r="DO11" s="637"/>
      <c r="DP11" s="638"/>
      <c r="DQ11" s="645">
        <v>897530</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v>1526</v>
      </c>
      <c r="S12" s="637"/>
      <c r="T12" s="637"/>
      <c r="U12" s="637"/>
      <c r="V12" s="637"/>
      <c r="W12" s="637"/>
      <c r="X12" s="637"/>
      <c r="Y12" s="638"/>
      <c r="Z12" s="639">
        <v>0</v>
      </c>
      <c r="AA12" s="639"/>
      <c r="AB12" s="639"/>
      <c r="AC12" s="639"/>
      <c r="AD12" s="640">
        <v>1526</v>
      </c>
      <c r="AE12" s="640"/>
      <c r="AF12" s="640"/>
      <c r="AG12" s="640"/>
      <c r="AH12" s="640"/>
      <c r="AI12" s="640"/>
      <c r="AJ12" s="640"/>
      <c r="AK12" s="640"/>
      <c r="AL12" s="641">
        <v>0</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9967834</v>
      </c>
      <c r="BH12" s="637"/>
      <c r="BI12" s="637"/>
      <c r="BJ12" s="637"/>
      <c r="BK12" s="637"/>
      <c r="BL12" s="637"/>
      <c r="BM12" s="637"/>
      <c r="BN12" s="638"/>
      <c r="BO12" s="639">
        <v>58.8</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1412377</v>
      </c>
      <c r="CS12" s="637"/>
      <c r="CT12" s="637"/>
      <c r="CU12" s="637"/>
      <c r="CV12" s="637"/>
      <c r="CW12" s="637"/>
      <c r="CX12" s="637"/>
      <c r="CY12" s="638"/>
      <c r="CZ12" s="639">
        <v>2.5</v>
      </c>
      <c r="DA12" s="639"/>
      <c r="DB12" s="639"/>
      <c r="DC12" s="639"/>
      <c r="DD12" s="645">
        <v>6149</v>
      </c>
      <c r="DE12" s="637"/>
      <c r="DF12" s="637"/>
      <c r="DG12" s="637"/>
      <c r="DH12" s="637"/>
      <c r="DI12" s="637"/>
      <c r="DJ12" s="637"/>
      <c r="DK12" s="637"/>
      <c r="DL12" s="637"/>
      <c r="DM12" s="637"/>
      <c r="DN12" s="637"/>
      <c r="DO12" s="637"/>
      <c r="DP12" s="638"/>
      <c r="DQ12" s="645">
        <v>884077</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9939542</v>
      </c>
      <c r="BH13" s="637"/>
      <c r="BI13" s="637"/>
      <c r="BJ13" s="637"/>
      <c r="BK13" s="637"/>
      <c r="BL13" s="637"/>
      <c r="BM13" s="637"/>
      <c r="BN13" s="638"/>
      <c r="BO13" s="639">
        <v>58.6</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4711564</v>
      </c>
      <c r="CS13" s="637"/>
      <c r="CT13" s="637"/>
      <c r="CU13" s="637"/>
      <c r="CV13" s="637"/>
      <c r="CW13" s="637"/>
      <c r="CX13" s="637"/>
      <c r="CY13" s="638"/>
      <c r="CZ13" s="639">
        <v>8.4</v>
      </c>
      <c r="DA13" s="639"/>
      <c r="DB13" s="639"/>
      <c r="DC13" s="639"/>
      <c r="DD13" s="645">
        <v>2220965</v>
      </c>
      <c r="DE13" s="637"/>
      <c r="DF13" s="637"/>
      <c r="DG13" s="637"/>
      <c r="DH13" s="637"/>
      <c r="DI13" s="637"/>
      <c r="DJ13" s="637"/>
      <c r="DK13" s="637"/>
      <c r="DL13" s="637"/>
      <c r="DM13" s="637"/>
      <c r="DN13" s="637"/>
      <c r="DO13" s="637"/>
      <c r="DP13" s="638"/>
      <c r="DQ13" s="645">
        <v>3327063</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467217</v>
      </c>
      <c r="BH14" s="637"/>
      <c r="BI14" s="637"/>
      <c r="BJ14" s="637"/>
      <c r="BK14" s="637"/>
      <c r="BL14" s="637"/>
      <c r="BM14" s="637"/>
      <c r="BN14" s="638"/>
      <c r="BO14" s="639">
        <v>2.8</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1578165</v>
      </c>
      <c r="CS14" s="637"/>
      <c r="CT14" s="637"/>
      <c r="CU14" s="637"/>
      <c r="CV14" s="637"/>
      <c r="CW14" s="637"/>
      <c r="CX14" s="637"/>
      <c r="CY14" s="638"/>
      <c r="CZ14" s="639">
        <v>2.8</v>
      </c>
      <c r="DA14" s="639"/>
      <c r="DB14" s="639"/>
      <c r="DC14" s="639"/>
      <c r="DD14" s="645">
        <v>203509</v>
      </c>
      <c r="DE14" s="637"/>
      <c r="DF14" s="637"/>
      <c r="DG14" s="637"/>
      <c r="DH14" s="637"/>
      <c r="DI14" s="637"/>
      <c r="DJ14" s="637"/>
      <c r="DK14" s="637"/>
      <c r="DL14" s="637"/>
      <c r="DM14" s="637"/>
      <c r="DN14" s="637"/>
      <c r="DO14" s="637"/>
      <c r="DP14" s="638"/>
      <c r="DQ14" s="645">
        <v>1378063</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47173</v>
      </c>
      <c r="S15" s="637"/>
      <c r="T15" s="637"/>
      <c r="U15" s="637"/>
      <c r="V15" s="637"/>
      <c r="W15" s="637"/>
      <c r="X15" s="637"/>
      <c r="Y15" s="638"/>
      <c r="Z15" s="639">
        <v>0.1</v>
      </c>
      <c r="AA15" s="639"/>
      <c r="AB15" s="639"/>
      <c r="AC15" s="639"/>
      <c r="AD15" s="640">
        <v>47173</v>
      </c>
      <c r="AE15" s="640"/>
      <c r="AF15" s="640"/>
      <c r="AG15" s="640"/>
      <c r="AH15" s="640"/>
      <c r="AI15" s="640"/>
      <c r="AJ15" s="640"/>
      <c r="AK15" s="640"/>
      <c r="AL15" s="641">
        <v>0.2</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807725</v>
      </c>
      <c r="BH15" s="637"/>
      <c r="BI15" s="637"/>
      <c r="BJ15" s="637"/>
      <c r="BK15" s="637"/>
      <c r="BL15" s="637"/>
      <c r="BM15" s="637"/>
      <c r="BN15" s="638"/>
      <c r="BO15" s="639">
        <v>4.8</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8368121</v>
      </c>
      <c r="CS15" s="637"/>
      <c r="CT15" s="637"/>
      <c r="CU15" s="637"/>
      <c r="CV15" s="637"/>
      <c r="CW15" s="637"/>
      <c r="CX15" s="637"/>
      <c r="CY15" s="638"/>
      <c r="CZ15" s="639">
        <v>14.9</v>
      </c>
      <c r="DA15" s="639"/>
      <c r="DB15" s="639"/>
      <c r="DC15" s="639"/>
      <c r="DD15" s="645">
        <v>4241771</v>
      </c>
      <c r="DE15" s="637"/>
      <c r="DF15" s="637"/>
      <c r="DG15" s="637"/>
      <c r="DH15" s="637"/>
      <c r="DI15" s="637"/>
      <c r="DJ15" s="637"/>
      <c r="DK15" s="637"/>
      <c r="DL15" s="637"/>
      <c r="DM15" s="637"/>
      <c r="DN15" s="637"/>
      <c r="DO15" s="637"/>
      <c r="DP15" s="638"/>
      <c r="DQ15" s="645">
        <v>4259091</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274506</v>
      </c>
      <c r="S16" s="637"/>
      <c r="T16" s="637"/>
      <c r="U16" s="637"/>
      <c r="V16" s="637"/>
      <c r="W16" s="637"/>
      <c r="X16" s="637"/>
      <c r="Y16" s="638"/>
      <c r="Z16" s="639">
        <v>0.5</v>
      </c>
      <c r="AA16" s="639"/>
      <c r="AB16" s="639"/>
      <c r="AC16" s="639"/>
      <c r="AD16" s="640">
        <v>274506</v>
      </c>
      <c r="AE16" s="640"/>
      <c r="AF16" s="640"/>
      <c r="AG16" s="640"/>
      <c r="AH16" s="640"/>
      <c r="AI16" s="640"/>
      <c r="AJ16" s="640"/>
      <c r="AK16" s="640"/>
      <c r="AL16" s="641">
        <v>0.9</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23077</v>
      </c>
      <c r="CS16" s="637"/>
      <c r="CT16" s="637"/>
      <c r="CU16" s="637"/>
      <c r="CV16" s="637"/>
      <c r="CW16" s="637"/>
      <c r="CX16" s="637"/>
      <c r="CY16" s="638"/>
      <c r="CZ16" s="639">
        <v>0</v>
      </c>
      <c r="DA16" s="639"/>
      <c r="DB16" s="639"/>
      <c r="DC16" s="639"/>
      <c r="DD16" s="645" t="s">
        <v>122</v>
      </c>
      <c r="DE16" s="637"/>
      <c r="DF16" s="637"/>
      <c r="DG16" s="637"/>
      <c r="DH16" s="637"/>
      <c r="DI16" s="637"/>
      <c r="DJ16" s="637"/>
      <c r="DK16" s="637"/>
      <c r="DL16" s="637"/>
      <c r="DM16" s="637"/>
      <c r="DN16" s="637"/>
      <c r="DO16" s="637"/>
      <c r="DP16" s="638"/>
      <c r="DQ16" s="645">
        <v>13375</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557215</v>
      </c>
      <c r="S17" s="637"/>
      <c r="T17" s="637"/>
      <c r="U17" s="637"/>
      <c r="V17" s="637"/>
      <c r="W17" s="637"/>
      <c r="X17" s="637"/>
      <c r="Y17" s="638"/>
      <c r="Z17" s="639">
        <v>0.9</v>
      </c>
      <c r="AA17" s="639"/>
      <c r="AB17" s="639"/>
      <c r="AC17" s="639"/>
      <c r="AD17" s="640">
        <v>557215</v>
      </c>
      <c r="AE17" s="640"/>
      <c r="AF17" s="640"/>
      <c r="AG17" s="640"/>
      <c r="AH17" s="640"/>
      <c r="AI17" s="640"/>
      <c r="AJ17" s="640"/>
      <c r="AK17" s="640"/>
      <c r="AL17" s="641">
        <v>1.8</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5195053</v>
      </c>
      <c r="CS17" s="637"/>
      <c r="CT17" s="637"/>
      <c r="CU17" s="637"/>
      <c r="CV17" s="637"/>
      <c r="CW17" s="637"/>
      <c r="CX17" s="637"/>
      <c r="CY17" s="638"/>
      <c r="CZ17" s="639">
        <v>9.3000000000000007</v>
      </c>
      <c r="DA17" s="639"/>
      <c r="DB17" s="639"/>
      <c r="DC17" s="639"/>
      <c r="DD17" s="645" t="s">
        <v>122</v>
      </c>
      <c r="DE17" s="637"/>
      <c r="DF17" s="637"/>
      <c r="DG17" s="637"/>
      <c r="DH17" s="637"/>
      <c r="DI17" s="637"/>
      <c r="DJ17" s="637"/>
      <c r="DK17" s="637"/>
      <c r="DL17" s="637"/>
      <c r="DM17" s="637"/>
      <c r="DN17" s="637"/>
      <c r="DO17" s="637"/>
      <c r="DP17" s="638"/>
      <c r="DQ17" s="645">
        <v>5003476</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106370</v>
      </c>
      <c r="S18" s="637"/>
      <c r="T18" s="637"/>
      <c r="U18" s="637"/>
      <c r="V18" s="637"/>
      <c r="W18" s="637"/>
      <c r="X18" s="637"/>
      <c r="Y18" s="638"/>
      <c r="Z18" s="639">
        <v>0.2</v>
      </c>
      <c r="AA18" s="639"/>
      <c r="AB18" s="639"/>
      <c r="AC18" s="639"/>
      <c r="AD18" s="640">
        <v>106370</v>
      </c>
      <c r="AE18" s="640"/>
      <c r="AF18" s="640"/>
      <c r="AG18" s="640"/>
      <c r="AH18" s="640"/>
      <c r="AI18" s="640"/>
      <c r="AJ18" s="640"/>
      <c r="AK18" s="640"/>
      <c r="AL18" s="641">
        <v>0.3</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433330</v>
      </c>
      <c r="S19" s="637"/>
      <c r="T19" s="637"/>
      <c r="U19" s="637"/>
      <c r="V19" s="637"/>
      <c r="W19" s="637"/>
      <c r="X19" s="637"/>
      <c r="Y19" s="638"/>
      <c r="Z19" s="639">
        <v>0.7</v>
      </c>
      <c r="AA19" s="639"/>
      <c r="AB19" s="639"/>
      <c r="AC19" s="639"/>
      <c r="AD19" s="640">
        <v>433330</v>
      </c>
      <c r="AE19" s="640"/>
      <c r="AF19" s="640"/>
      <c r="AG19" s="640"/>
      <c r="AH19" s="640"/>
      <c r="AI19" s="640"/>
      <c r="AJ19" s="640"/>
      <c r="AK19" s="640"/>
      <c r="AL19" s="641">
        <v>1.4</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5987</v>
      </c>
      <c r="BH19" s="637"/>
      <c r="BI19" s="637"/>
      <c r="BJ19" s="637"/>
      <c r="BK19" s="637"/>
      <c r="BL19" s="637"/>
      <c r="BM19" s="637"/>
      <c r="BN19" s="638"/>
      <c r="BO19" s="639">
        <v>0</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v>17515</v>
      </c>
      <c r="S20" s="637"/>
      <c r="T20" s="637"/>
      <c r="U20" s="637"/>
      <c r="V20" s="637"/>
      <c r="W20" s="637"/>
      <c r="X20" s="637"/>
      <c r="Y20" s="638"/>
      <c r="Z20" s="639">
        <v>0</v>
      </c>
      <c r="AA20" s="639"/>
      <c r="AB20" s="639"/>
      <c r="AC20" s="639"/>
      <c r="AD20" s="640">
        <v>17515</v>
      </c>
      <c r="AE20" s="640"/>
      <c r="AF20" s="640"/>
      <c r="AG20" s="640"/>
      <c r="AH20" s="640"/>
      <c r="AI20" s="640"/>
      <c r="AJ20" s="640"/>
      <c r="AK20" s="640"/>
      <c r="AL20" s="641">
        <v>0.1</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5987</v>
      </c>
      <c r="BH20" s="637"/>
      <c r="BI20" s="637"/>
      <c r="BJ20" s="637"/>
      <c r="BK20" s="637"/>
      <c r="BL20" s="637"/>
      <c r="BM20" s="637"/>
      <c r="BN20" s="638"/>
      <c r="BO20" s="639">
        <v>0</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56027250</v>
      </c>
      <c r="CS20" s="637"/>
      <c r="CT20" s="637"/>
      <c r="CU20" s="637"/>
      <c r="CV20" s="637"/>
      <c r="CW20" s="637"/>
      <c r="CX20" s="637"/>
      <c r="CY20" s="638"/>
      <c r="CZ20" s="639">
        <v>100</v>
      </c>
      <c r="DA20" s="639"/>
      <c r="DB20" s="639"/>
      <c r="DC20" s="639"/>
      <c r="DD20" s="645">
        <v>9044488</v>
      </c>
      <c r="DE20" s="637"/>
      <c r="DF20" s="637"/>
      <c r="DG20" s="637"/>
      <c r="DH20" s="637"/>
      <c r="DI20" s="637"/>
      <c r="DJ20" s="637"/>
      <c r="DK20" s="637"/>
      <c r="DL20" s="637"/>
      <c r="DM20" s="637"/>
      <c r="DN20" s="637"/>
      <c r="DO20" s="637"/>
      <c r="DP20" s="638"/>
      <c r="DQ20" s="645">
        <v>36080181</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10154090</v>
      </c>
      <c r="S21" s="637"/>
      <c r="T21" s="637"/>
      <c r="U21" s="637"/>
      <c r="V21" s="637"/>
      <c r="W21" s="637"/>
      <c r="X21" s="637"/>
      <c r="Y21" s="638"/>
      <c r="Z21" s="639">
        <v>17</v>
      </c>
      <c r="AA21" s="639"/>
      <c r="AB21" s="639"/>
      <c r="AC21" s="639"/>
      <c r="AD21" s="640">
        <v>9053362</v>
      </c>
      <c r="AE21" s="640"/>
      <c r="AF21" s="640"/>
      <c r="AG21" s="640"/>
      <c r="AH21" s="640"/>
      <c r="AI21" s="640"/>
      <c r="AJ21" s="640"/>
      <c r="AK21" s="640"/>
      <c r="AL21" s="641">
        <v>29.7</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5987</v>
      </c>
      <c r="BH21" s="637"/>
      <c r="BI21" s="637"/>
      <c r="BJ21" s="637"/>
      <c r="BK21" s="637"/>
      <c r="BL21" s="637"/>
      <c r="BM21" s="637"/>
      <c r="BN21" s="638"/>
      <c r="BO21" s="639">
        <v>0</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9053362</v>
      </c>
      <c r="S22" s="637"/>
      <c r="T22" s="637"/>
      <c r="U22" s="637"/>
      <c r="V22" s="637"/>
      <c r="W22" s="637"/>
      <c r="X22" s="637"/>
      <c r="Y22" s="638"/>
      <c r="Z22" s="639">
        <v>15.2</v>
      </c>
      <c r="AA22" s="639"/>
      <c r="AB22" s="639"/>
      <c r="AC22" s="639"/>
      <c r="AD22" s="640">
        <v>9053362</v>
      </c>
      <c r="AE22" s="640"/>
      <c r="AF22" s="640"/>
      <c r="AG22" s="640"/>
      <c r="AH22" s="640"/>
      <c r="AI22" s="640"/>
      <c r="AJ22" s="640"/>
      <c r="AK22" s="640"/>
      <c r="AL22" s="641">
        <v>29.7</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1100728</v>
      </c>
      <c r="S23" s="637"/>
      <c r="T23" s="637"/>
      <c r="U23" s="637"/>
      <c r="V23" s="637"/>
      <c r="W23" s="637"/>
      <c r="X23" s="637"/>
      <c r="Y23" s="638"/>
      <c r="Z23" s="639">
        <v>1.8</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28140139</v>
      </c>
      <c r="CS24" s="626"/>
      <c r="CT24" s="626"/>
      <c r="CU24" s="626"/>
      <c r="CV24" s="626"/>
      <c r="CW24" s="626"/>
      <c r="CX24" s="626"/>
      <c r="CY24" s="627"/>
      <c r="CZ24" s="630">
        <v>50.2</v>
      </c>
      <c r="DA24" s="631"/>
      <c r="DB24" s="631"/>
      <c r="DC24" s="647"/>
      <c r="DD24" s="671">
        <v>18623926</v>
      </c>
      <c r="DE24" s="626"/>
      <c r="DF24" s="626"/>
      <c r="DG24" s="626"/>
      <c r="DH24" s="626"/>
      <c r="DI24" s="626"/>
      <c r="DJ24" s="626"/>
      <c r="DK24" s="627"/>
      <c r="DL24" s="671">
        <v>16943964</v>
      </c>
      <c r="DM24" s="626"/>
      <c r="DN24" s="626"/>
      <c r="DO24" s="626"/>
      <c r="DP24" s="626"/>
      <c r="DQ24" s="626"/>
      <c r="DR24" s="626"/>
      <c r="DS24" s="626"/>
      <c r="DT24" s="626"/>
      <c r="DU24" s="626"/>
      <c r="DV24" s="627"/>
      <c r="DW24" s="630">
        <v>55.6</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31524164</v>
      </c>
      <c r="S25" s="637"/>
      <c r="T25" s="637"/>
      <c r="U25" s="637"/>
      <c r="V25" s="637"/>
      <c r="W25" s="637"/>
      <c r="X25" s="637"/>
      <c r="Y25" s="638"/>
      <c r="Z25" s="639">
        <v>52.8</v>
      </c>
      <c r="AA25" s="639"/>
      <c r="AB25" s="639"/>
      <c r="AC25" s="639"/>
      <c r="AD25" s="640">
        <v>30423436</v>
      </c>
      <c r="AE25" s="640"/>
      <c r="AF25" s="640"/>
      <c r="AG25" s="640"/>
      <c r="AH25" s="640"/>
      <c r="AI25" s="640"/>
      <c r="AJ25" s="640"/>
      <c r="AK25" s="640"/>
      <c r="AL25" s="641">
        <v>99.8</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8965417</v>
      </c>
      <c r="CS25" s="668"/>
      <c r="CT25" s="668"/>
      <c r="CU25" s="668"/>
      <c r="CV25" s="668"/>
      <c r="CW25" s="668"/>
      <c r="CX25" s="668"/>
      <c r="CY25" s="669"/>
      <c r="CZ25" s="641">
        <v>16</v>
      </c>
      <c r="DA25" s="666"/>
      <c r="DB25" s="666"/>
      <c r="DC25" s="670"/>
      <c r="DD25" s="645">
        <v>8406714</v>
      </c>
      <c r="DE25" s="668"/>
      <c r="DF25" s="668"/>
      <c r="DG25" s="668"/>
      <c r="DH25" s="668"/>
      <c r="DI25" s="668"/>
      <c r="DJ25" s="668"/>
      <c r="DK25" s="669"/>
      <c r="DL25" s="645">
        <v>8230273</v>
      </c>
      <c r="DM25" s="668"/>
      <c r="DN25" s="668"/>
      <c r="DO25" s="668"/>
      <c r="DP25" s="668"/>
      <c r="DQ25" s="668"/>
      <c r="DR25" s="668"/>
      <c r="DS25" s="668"/>
      <c r="DT25" s="668"/>
      <c r="DU25" s="668"/>
      <c r="DV25" s="669"/>
      <c r="DW25" s="641">
        <v>27</v>
      </c>
      <c r="DX25" s="666"/>
      <c r="DY25" s="666"/>
      <c r="DZ25" s="666"/>
      <c r="EA25" s="666"/>
      <c r="EB25" s="666"/>
      <c r="EC25" s="667"/>
    </row>
    <row r="26" spans="2:133" ht="11.25" customHeight="1" x14ac:dyDescent="0.2">
      <c r="B26" s="633" t="s">
        <v>283</v>
      </c>
      <c r="C26" s="634"/>
      <c r="D26" s="634"/>
      <c r="E26" s="634"/>
      <c r="F26" s="634"/>
      <c r="G26" s="634"/>
      <c r="H26" s="634"/>
      <c r="I26" s="634"/>
      <c r="J26" s="634"/>
      <c r="K26" s="634"/>
      <c r="L26" s="634"/>
      <c r="M26" s="634"/>
      <c r="N26" s="634"/>
      <c r="O26" s="634"/>
      <c r="P26" s="634"/>
      <c r="Q26" s="635"/>
      <c r="R26" s="636">
        <v>8700</v>
      </c>
      <c r="S26" s="637"/>
      <c r="T26" s="637"/>
      <c r="U26" s="637"/>
      <c r="V26" s="637"/>
      <c r="W26" s="637"/>
      <c r="X26" s="637"/>
      <c r="Y26" s="638"/>
      <c r="Z26" s="639">
        <v>0</v>
      </c>
      <c r="AA26" s="639"/>
      <c r="AB26" s="639"/>
      <c r="AC26" s="639"/>
      <c r="AD26" s="640">
        <v>8700</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5505849</v>
      </c>
      <c r="CS26" s="637"/>
      <c r="CT26" s="637"/>
      <c r="CU26" s="637"/>
      <c r="CV26" s="637"/>
      <c r="CW26" s="637"/>
      <c r="CX26" s="637"/>
      <c r="CY26" s="638"/>
      <c r="CZ26" s="641">
        <v>9.8000000000000007</v>
      </c>
      <c r="DA26" s="666"/>
      <c r="DB26" s="666"/>
      <c r="DC26" s="670"/>
      <c r="DD26" s="645">
        <v>5235093</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2">
      <c r="B27" s="633" t="s">
        <v>286</v>
      </c>
      <c r="C27" s="634"/>
      <c r="D27" s="634"/>
      <c r="E27" s="634"/>
      <c r="F27" s="634"/>
      <c r="G27" s="634"/>
      <c r="H27" s="634"/>
      <c r="I27" s="634"/>
      <c r="J27" s="634"/>
      <c r="K27" s="634"/>
      <c r="L27" s="634"/>
      <c r="M27" s="634"/>
      <c r="N27" s="634"/>
      <c r="O27" s="634"/>
      <c r="P27" s="634"/>
      <c r="Q27" s="635"/>
      <c r="R27" s="636">
        <v>239126</v>
      </c>
      <c r="S27" s="637"/>
      <c r="T27" s="637"/>
      <c r="U27" s="637"/>
      <c r="V27" s="637"/>
      <c r="W27" s="637"/>
      <c r="X27" s="637"/>
      <c r="Y27" s="638"/>
      <c r="Z27" s="639">
        <v>0.4</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16959627</v>
      </c>
      <c r="BH27" s="637"/>
      <c r="BI27" s="637"/>
      <c r="BJ27" s="637"/>
      <c r="BK27" s="637"/>
      <c r="BL27" s="637"/>
      <c r="BM27" s="637"/>
      <c r="BN27" s="638"/>
      <c r="BO27" s="639">
        <v>100</v>
      </c>
      <c r="BP27" s="639"/>
      <c r="BQ27" s="639"/>
      <c r="BR27" s="639"/>
      <c r="BS27" s="640">
        <v>386544</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13979669</v>
      </c>
      <c r="CS27" s="668"/>
      <c r="CT27" s="668"/>
      <c r="CU27" s="668"/>
      <c r="CV27" s="668"/>
      <c r="CW27" s="668"/>
      <c r="CX27" s="668"/>
      <c r="CY27" s="669"/>
      <c r="CZ27" s="641">
        <v>25</v>
      </c>
      <c r="DA27" s="666"/>
      <c r="DB27" s="666"/>
      <c r="DC27" s="670"/>
      <c r="DD27" s="645">
        <v>5213736</v>
      </c>
      <c r="DE27" s="668"/>
      <c r="DF27" s="668"/>
      <c r="DG27" s="668"/>
      <c r="DH27" s="668"/>
      <c r="DI27" s="668"/>
      <c r="DJ27" s="668"/>
      <c r="DK27" s="669"/>
      <c r="DL27" s="645">
        <v>3710215</v>
      </c>
      <c r="DM27" s="668"/>
      <c r="DN27" s="668"/>
      <c r="DO27" s="668"/>
      <c r="DP27" s="668"/>
      <c r="DQ27" s="668"/>
      <c r="DR27" s="668"/>
      <c r="DS27" s="668"/>
      <c r="DT27" s="668"/>
      <c r="DU27" s="668"/>
      <c r="DV27" s="669"/>
      <c r="DW27" s="641">
        <v>12.2</v>
      </c>
      <c r="DX27" s="666"/>
      <c r="DY27" s="666"/>
      <c r="DZ27" s="666"/>
      <c r="EA27" s="666"/>
      <c r="EB27" s="666"/>
      <c r="EC27" s="667"/>
    </row>
    <row r="28" spans="2:133" ht="11.25" customHeight="1" x14ac:dyDescent="0.2">
      <c r="B28" s="633" t="s">
        <v>289</v>
      </c>
      <c r="C28" s="634"/>
      <c r="D28" s="634"/>
      <c r="E28" s="634"/>
      <c r="F28" s="634"/>
      <c r="G28" s="634"/>
      <c r="H28" s="634"/>
      <c r="I28" s="634"/>
      <c r="J28" s="634"/>
      <c r="K28" s="634"/>
      <c r="L28" s="634"/>
      <c r="M28" s="634"/>
      <c r="N28" s="634"/>
      <c r="O28" s="634"/>
      <c r="P28" s="634"/>
      <c r="Q28" s="635"/>
      <c r="R28" s="636">
        <v>355131</v>
      </c>
      <c r="S28" s="637"/>
      <c r="T28" s="637"/>
      <c r="U28" s="637"/>
      <c r="V28" s="637"/>
      <c r="W28" s="637"/>
      <c r="X28" s="637"/>
      <c r="Y28" s="638"/>
      <c r="Z28" s="639">
        <v>0.6</v>
      </c>
      <c r="AA28" s="639"/>
      <c r="AB28" s="639"/>
      <c r="AC28" s="639"/>
      <c r="AD28" s="640">
        <v>36683</v>
      </c>
      <c r="AE28" s="640"/>
      <c r="AF28" s="640"/>
      <c r="AG28" s="640"/>
      <c r="AH28" s="640"/>
      <c r="AI28" s="640"/>
      <c r="AJ28" s="640"/>
      <c r="AK28" s="640"/>
      <c r="AL28" s="641">
        <v>0.1</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5195053</v>
      </c>
      <c r="CS28" s="637"/>
      <c r="CT28" s="637"/>
      <c r="CU28" s="637"/>
      <c r="CV28" s="637"/>
      <c r="CW28" s="637"/>
      <c r="CX28" s="637"/>
      <c r="CY28" s="638"/>
      <c r="CZ28" s="641">
        <v>9.3000000000000007</v>
      </c>
      <c r="DA28" s="666"/>
      <c r="DB28" s="666"/>
      <c r="DC28" s="670"/>
      <c r="DD28" s="645">
        <v>5003476</v>
      </c>
      <c r="DE28" s="637"/>
      <c r="DF28" s="637"/>
      <c r="DG28" s="637"/>
      <c r="DH28" s="637"/>
      <c r="DI28" s="637"/>
      <c r="DJ28" s="637"/>
      <c r="DK28" s="638"/>
      <c r="DL28" s="645">
        <v>5003476</v>
      </c>
      <c r="DM28" s="637"/>
      <c r="DN28" s="637"/>
      <c r="DO28" s="637"/>
      <c r="DP28" s="637"/>
      <c r="DQ28" s="637"/>
      <c r="DR28" s="637"/>
      <c r="DS28" s="637"/>
      <c r="DT28" s="637"/>
      <c r="DU28" s="637"/>
      <c r="DV28" s="638"/>
      <c r="DW28" s="641">
        <v>16.399999999999999</v>
      </c>
      <c r="DX28" s="666"/>
      <c r="DY28" s="666"/>
      <c r="DZ28" s="666"/>
      <c r="EA28" s="666"/>
      <c r="EB28" s="666"/>
      <c r="EC28" s="667"/>
    </row>
    <row r="29" spans="2:133" ht="11.25" customHeight="1" x14ac:dyDescent="0.2">
      <c r="B29" s="633" t="s">
        <v>291</v>
      </c>
      <c r="C29" s="634"/>
      <c r="D29" s="634"/>
      <c r="E29" s="634"/>
      <c r="F29" s="634"/>
      <c r="G29" s="634"/>
      <c r="H29" s="634"/>
      <c r="I29" s="634"/>
      <c r="J29" s="634"/>
      <c r="K29" s="634"/>
      <c r="L29" s="634"/>
      <c r="M29" s="634"/>
      <c r="N29" s="634"/>
      <c r="O29" s="634"/>
      <c r="P29" s="634"/>
      <c r="Q29" s="635"/>
      <c r="R29" s="636">
        <v>280002</v>
      </c>
      <c r="S29" s="637"/>
      <c r="T29" s="637"/>
      <c r="U29" s="637"/>
      <c r="V29" s="637"/>
      <c r="W29" s="637"/>
      <c r="X29" s="637"/>
      <c r="Y29" s="638"/>
      <c r="Z29" s="639">
        <v>0.5</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5195028</v>
      </c>
      <c r="CS29" s="668"/>
      <c r="CT29" s="668"/>
      <c r="CU29" s="668"/>
      <c r="CV29" s="668"/>
      <c r="CW29" s="668"/>
      <c r="CX29" s="668"/>
      <c r="CY29" s="669"/>
      <c r="CZ29" s="641">
        <v>9.3000000000000007</v>
      </c>
      <c r="DA29" s="666"/>
      <c r="DB29" s="666"/>
      <c r="DC29" s="670"/>
      <c r="DD29" s="645">
        <v>5003451</v>
      </c>
      <c r="DE29" s="668"/>
      <c r="DF29" s="668"/>
      <c r="DG29" s="668"/>
      <c r="DH29" s="668"/>
      <c r="DI29" s="668"/>
      <c r="DJ29" s="668"/>
      <c r="DK29" s="669"/>
      <c r="DL29" s="645">
        <v>5003451</v>
      </c>
      <c r="DM29" s="668"/>
      <c r="DN29" s="668"/>
      <c r="DO29" s="668"/>
      <c r="DP29" s="668"/>
      <c r="DQ29" s="668"/>
      <c r="DR29" s="668"/>
      <c r="DS29" s="668"/>
      <c r="DT29" s="668"/>
      <c r="DU29" s="668"/>
      <c r="DV29" s="669"/>
      <c r="DW29" s="641">
        <v>16.399999999999999</v>
      </c>
      <c r="DX29" s="666"/>
      <c r="DY29" s="666"/>
      <c r="DZ29" s="666"/>
      <c r="EA29" s="666"/>
      <c r="EB29" s="666"/>
      <c r="EC29" s="667"/>
    </row>
    <row r="30" spans="2:133" ht="11.25" customHeight="1" x14ac:dyDescent="0.2">
      <c r="B30" s="633" t="s">
        <v>293</v>
      </c>
      <c r="C30" s="634"/>
      <c r="D30" s="634"/>
      <c r="E30" s="634"/>
      <c r="F30" s="634"/>
      <c r="G30" s="634"/>
      <c r="H30" s="634"/>
      <c r="I30" s="634"/>
      <c r="J30" s="634"/>
      <c r="K30" s="634"/>
      <c r="L30" s="634"/>
      <c r="M30" s="634"/>
      <c r="N30" s="634"/>
      <c r="O30" s="634"/>
      <c r="P30" s="634"/>
      <c r="Q30" s="635"/>
      <c r="R30" s="636">
        <v>10121940</v>
      </c>
      <c r="S30" s="637"/>
      <c r="T30" s="637"/>
      <c r="U30" s="637"/>
      <c r="V30" s="637"/>
      <c r="W30" s="637"/>
      <c r="X30" s="637"/>
      <c r="Y30" s="638"/>
      <c r="Z30" s="639">
        <v>17</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4910834</v>
      </c>
      <c r="CS30" s="637"/>
      <c r="CT30" s="637"/>
      <c r="CU30" s="637"/>
      <c r="CV30" s="637"/>
      <c r="CW30" s="637"/>
      <c r="CX30" s="637"/>
      <c r="CY30" s="638"/>
      <c r="CZ30" s="641">
        <v>8.8000000000000007</v>
      </c>
      <c r="DA30" s="666"/>
      <c r="DB30" s="666"/>
      <c r="DC30" s="670"/>
      <c r="DD30" s="645">
        <v>4727076</v>
      </c>
      <c r="DE30" s="637"/>
      <c r="DF30" s="637"/>
      <c r="DG30" s="637"/>
      <c r="DH30" s="637"/>
      <c r="DI30" s="637"/>
      <c r="DJ30" s="637"/>
      <c r="DK30" s="638"/>
      <c r="DL30" s="645">
        <v>4727076</v>
      </c>
      <c r="DM30" s="637"/>
      <c r="DN30" s="637"/>
      <c r="DO30" s="637"/>
      <c r="DP30" s="637"/>
      <c r="DQ30" s="637"/>
      <c r="DR30" s="637"/>
      <c r="DS30" s="637"/>
      <c r="DT30" s="637"/>
      <c r="DU30" s="637"/>
      <c r="DV30" s="638"/>
      <c r="DW30" s="641">
        <v>15.5</v>
      </c>
      <c r="DX30" s="666"/>
      <c r="DY30" s="666"/>
      <c r="DZ30" s="666"/>
      <c r="EA30" s="666"/>
      <c r="EB30" s="666"/>
      <c r="EC30" s="667"/>
    </row>
    <row r="31" spans="2:133" ht="11.25" customHeight="1" x14ac:dyDescent="0.2">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99.6</v>
      </c>
      <c r="BH31" s="680"/>
      <c r="BI31" s="680"/>
      <c r="BJ31" s="680"/>
      <c r="BK31" s="680"/>
      <c r="BL31" s="680"/>
      <c r="BM31" s="631">
        <v>98.1</v>
      </c>
      <c r="BN31" s="680"/>
      <c r="BO31" s="680"/>
      <c r="BP31" s="680"/>
      <c r="BQ31" s="681"/>
      <c r="BR31" s="692">
        <v>99.6</v>
      </c>
      <c r="BS31" s="680"/>
      <c r="BT31" s="680"/>
      <c r="BU31" s="680"/>
      <c r="BV31" s="680"/>
      <c r="BW31" s="680"/>
      <c r="BX31" s="631">
        <v>98.1</v>
      </c>
      <c r="BY31" s="680"/>
      <c r="BZ31" s="680"/>
      <c r="CA31" s="680"/>
      <c r="CB31" s="681"/>
      <c r="CD31" s="674"/>
      <c r="CE31" s="675"/>
      <c r="CF31" s="633" t="s">
        <v>300</v>
      </c>
      <c r="CG31" s="634"/>
      <c r="CH31" s="634"/>
      <c r="CI31" s="634"/>
      <c r="CJ31" s="634"/>
      <c r="CK31" s="634"/>
      <c r="CL31" s="634"/>
      <c r="CM31" s="634"/>
      <c r="CN31" s="634"/>
      <c r="CO31" s="634"/>
      <c r="CP31" s="634"/>
      <c r="CQ31" s="635"/>
      <c r="CR31" s="636">
        <v>284194</v>
      </c>
      <c r="CS31" s="668"/>
      <c r="CT31" s="668"/>
      <c r="CU31" s="668"/>
      <c r="CV31" s="668"/>
      <c r="CW31" s="668"/>
      <c r="CX31" s="668"/>
      <c r="CY31" s="669"/>
      <c r="CZ31" s="641">
        <v>0.5</v>
      </c>
      <c r="DA31" s="666"/>
      <c r="DB31" s="666"/>
      <c r="DC31" s="670"/>
      <c r="DD31" s="645">
        <v>276375</v>
      </c>
      <c r="DE31" s="668"/>
      <c r="DF31" s="668"/>
      <c r="DG31" s="668"/>
      <c r="DH31" s="668"/>
      <c r="DI31" s="668"/>
      <c r="DJ31" s="668"/>
      <c r="DK31" s="669"/>
      <c r="DL31" s="645">
        <v>276375</v>
      </c>
      <c r="DM31" s="668"/>
      <c r="DN31" s="668"/>
      <c r="DO31" s="668"/>
      <c r="DP31" s="668"/>
      <c r="DQ31" s="668"/>
      <c r="DR31" s="668"/>
      <c r="DS31" s="668"/>
      <c r="DT31" s="668"/>
      <c r="DU31" s="668"/>
      <c r="DV31" s="669"/>
      <c r="DW31" s="641">
        <v>0.9</v>
      </c>
      <c r="DX31" s="666"/>
      <c r="DY31" s="666"/>
      <c r="DZ31" s="666"/>
      <c r="EA31" s="666"/>
      <c r="EB31" s="666"/>
      <c r="EC31" s="667"/>
    </row>
    <row r="32" spans="2:133" ht="11.25" customHeight="1" x14ac:dyDescent="0.2">
      <c r="B32" s="633" t="s">
        <v>301</v>
      </c>
      <c r="C32" s="634"/>
      <c r="D32" s="634"/>
      <c r="E32" s="634"/>
      <c r="F32" s="634"/>
      <c r="G32" s="634"/>
      <c r="H32" s="634"/>
      <c r="I32" s="634"/>
      <c r="J32" s="634"/>
      <c r="K32" s="634"/>
      <c r="L32" s="634"/>
      <c r="M32" s="634"/>
      <c r="N32" s="634"/>
      <c r="O32" s="634"/>
      <c r="P32" s="634"/>
      <c r="Q32" s="635"/>
      <c r="R32" s="636">
        <v>4188194</v>
      </c>
      <c r="S32" s="637"/>
      <c r="T32" s="637"/>
      <c r="U32" s="637"/>
      <c r="V32" s="637"/>
      <c r="W32" s="637"/>
      <c r="X32" s="637"/>
      <c r="Y32" s="638"/>
      <c r="Z32" s="639">
        <v>7</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99.6</v>
      </c>
      <c r="BH32" s="668"/>
      <c r="BI32" s="668"/>
      <c r="BJ32" s="668"/>
      <c r="BK32" s="668"/>
      <c r="BL32" s="668"/>
      <c r="BM32" s="642">
        <v>99</v>
      </c>
      <c r="BN32" s="668"/>
      <c r="BO32" s="668"/>
      <c r="BP32" s="668"/>
      <c r="BQ32" s="691"/>
      <c r="BR32" s="693">
        <v>99.6</v>
      </c>
      <c r="BS32" s="668"/>
      <c r="BT32" s="668"/>
      <c r="BU32" s="668"/>
      <c r="BV32" s="668"/>
      <c r="BW32" s="668"/>
      <c r="BX32" s="642">
        <v>98.9</v>
      </c>
      <c r="BY32" s="668"/>
      <c r="BZ32" s="668"/>
      <c r="CA32" s="668"/>
      <c r="CB32" s="691"/>
      <c r="CD32" s="676"/>
      <c r="CE32" s="677"/>
      <c r="CF32" s="633" t="s">
        <v>304</v>
      </c>
      <c r="CG32" s="634"/>
      <c r="CH32" s="634"/>
      <c r="CI32" s="634"/>
      <c r="CJ32" s="634"/>
      <c r="CK32" s="634"/>
      <c r="CL32" s="634"/>
      <c r="CM32" s="634"/>
      <c r="CN32" s="634"/>
      <c r="CO32" s="634"/>
      <c r="CP32" s="634"/>
      <c r="CQ32" s="635"/>
      <c r="CR32" s="636">
        <v>25</v>
      </c>
      <c r="CS32" s="637"/>
      <c r="CT32" s="637"/>
      <c r="CU32" s="637"/>
      <c r="CV32" s="637"/>
      <c r="CW32" s="637"/>
      <c r="CX32" s="637"/>
      <c r="CY32" s="638"/>
      <c r="CZ32" s="641">
        <v>0</v>
      </c>
      <c r="DA32" s="666"/>
      <c r="DB32" s="666"/>
      <c r="DC32" s="670"/>
      <c r="DD32" s="645">
        <v>25</v>
      </c>
      <c r="DE32" s="637"/>
      <c r="DF32" s="637"/>
      <c r="DG32" s="637"/>
      <c r="DH32" s="637"/>
      <c r="DI32" s="637"/>
      <c r="DJ32" s="637"/>
      <c r="DK32" s="638"/>
      <c r="DL32" s="645">
        <v>25</v>
      </c>
      <c r="DM32" s="637"/>
      <c r="DN32" s="637"/>
      <c r="DO32" s="637"/>
      <c r="DP32" s="637"/>
      <c r="DQ32" s="637"/>
      <c r="DR32" s="637"/>
      <c r="DS32" s="637"/>
      <c r="DT32" s="637"/>
      <c r="DU32" s="637"/>
      <c r="DV32" s="638"/>
      <c r="DW32" s="641">
        <v>0</v>
      </c>
      <c r="DX32" s="666"/>
      <c r="DY32" s="666"/>
      <c r="DZ32" s="666"/>
      <c r="EA32" s="666"/>
      <c r="EB32" s="666"/>
      <c r="EC32" s="667"/>
    </row>
    <row r="33" spans="2:133" ht="11.25" customHeight="1" x14ac:dyDescent="0.2">
      <c r="B33" s="633" t="s">
        <v>305</v>
      </c>
      <c r="C33" s="634"/>
      <c r="D33" s="634"/>
      <c r="E33" s="634"/>
      <c r="F33" s="634"/>
      <c r="G33" s="634"/>
      <c r="H33" s="634"/>
      <c r="I33" s="634"/>
      <c r="J33" s="634"/>
      <c r="K33" s="634"/>
      <c r="L33" s="634"/>
      <c r="M33" s="634"/>
      <c r="N33" s="634"/>
      <c r="O33" s="634"/>
      <c r="P33" s="634"/>
      <c r="Q33" s="635"/>
      <c r="R33" s="636">
        <v>49653</v>
      </c>
      <c r="S33" s="637"/>
      <c r="T33" s="637"/>
      <c r="U33" s="637"/>
      <c r="V33" s="637"/>
      <c r="W33" s="637"/>
      <c r="X33" s="637"/>
      <c r="Y33" s="638"/>
      <c r="Z33" s="639">
        <v>0.1</v>
      </c>
      <c r="AA33" s="639"/>
      <c r="AB33" s="639"/>
      <c r="AC33" s="639"/>
      <c r="AD33" s="640">
        <v>12439</v>
      </c>
      <c r="AE33" s="640"/>
      <c r="AF33" s="640"/>
      <c r="AG33" s="640"/>
      <c r="AH33" s="640"/>
      <c r="AI33" s="640"/>
      <c r="AJ33" s="640"/>
      <c r="AK33" s="640"/>
      <c r="AL33" s="641">
        <v>0</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99.6</v>
      </c>
      <c r="BH33" s="695"/>
      <c r="BI33" s="695"/>
      <c r="BJ33" s="695"/>
      <c r="BK33" s="695"/>
      <c r="BL33" s="695"/>
      <c r="BM33" s="696">
        <v>97.6</v>
      </c>
      <c r="BN33" s="695"/>
      <c r="BO33" s="695"/>
      <c r="BP33" s="695"/>
      <c r="BQ33" s="697"/>
      <c r="BR33" s="694">
        <v>99.6</v>
      </c>
      <c r="BS33" s="695"/>
      <c r="BT33" s="695"/>
      <c r="BU33" s="695"/>
      <c r="BV33" s="695"/>
      <c r="BW33" s="695"/>
      <c r="BX33" s="696">
        <v>97.4</v>
      </c>
      <c r="BY33" s="695"/>
      <c r="BZ33" s="695"/>
      <c r="CA33" s="695"/>
      <c r="CB33" s="697"/>
      <c r="CD33" s="633" t="s">
        <v>307</v>
      </c>
      <c r="CE33" s="634"/>
      <c r="CF33" s="634"/>
      <c r="CG33" s="634"/>
      <c r="CH33" s="634"/>
      <c r="CI33" s="634"/>
      <c r="CJ33" s="634"/>
      <c r="CK33" s="634"/>
      <c r="CL33" s="634"/>
      <c r="CM33" s="634"/>
      <c r="CN33" s="634"/>
      <c r="CO33" s="634"/>
      <c r="CP33" s="634"/>
      <c r="CQ33" s="635"/>
      <c r="CR33" s="636">
        <v>18819546</v>
      </c>
      <c r="CS33" s="668"/>
      <c r="CT33" s="668"/>
      <c r="CU33" s="668"/>
      <c r="CV33" s="668"/>
      <c r="CW33" s="668"/>
      <c r="CX33" s="668"/>
      <c r="CY33" s="669"/>
      <c r="CZ33" s="641">
        <v>33.6</v>
      </c>
      <c r="DA33" s="666"/>
      <c r="DB33" s="666"/>
      <c r="DC33" s="670"/>
      <c r="DD33" s="645">
        <v>15280648</v>
      </c>
      <c r="DE33" s="668"/>
      <c r="DF33" s="668"/>
      <c r="DG33" s="668"/>
      <c r="DH33" s="668"/>
      <c r="DI33" s="668"/>
      <c r="DJ33" s="668"/>
      <c r="DK33" s="669"/>
      <c r="DL33" s="645">
        <v>10196933</v>
      </c>
      <c r="DM33" s="668"/>
      <c r="DN33" s="668"/>
      <c r="DO33" s="668"/>
      <c r="DP33" s="668"/>
      <c r="DQ33" s="668"/>
      <c r="DR33" s="668"/>
      <c r="DS33" s="668"/>
      <c r="DT33" s="668"/>
      <c r="DU33" s="668"/>
      <c r="DV33" s="669"/>
      <c r="DW33" s="641">
        <v>33.4</v>
      </c>
      <c r="DX33" s="666"/>
      <c r="DY33" s="666"/>
      <c r="DZ33" s="666"/>
      <c r="EA33" s="666"/>
      <c r="EB33" s="666"/>
      <c r="EC33" s="667"/>
    </row>
    <row r="34" spans="2:133" ht="11.25" customHeight="1" x14ac:dyDescent="0.2">
      <c r="B34" s="633" t="s">
        <v>308</v>
      </c>
      <c r="C34" s="634"/>
      <c r="D34" s="634"/>
      <c r="E34" s="634"/>
      <c r="F34" s="634"/>
      <c r="G34" s="634"/>
      <c r="H34" s="634"/>
      <c r="I34" s="634"/>
      <c r="J34" s="634"/>
      <c r="K34" s="634"/>
      <c r="L34" s="634"/>
      <c r="M34" s="634"/>
      <c r="N34" s="634"/>
      <c r="O34" s="634"/>
      <c r="P34" s="634"/>
      <c r="Q34" s="635"/>
      <c r="R34" s="636">
        <v>892799</v>
      </c>
      <c r="S34" s="637"/>
      <c r="T34" s="637"/>
      <c r="U34" s="637"/>
      <c r="V34" s="637"/>
      <c r="W34" s="637"/>
      <c r="X34" s="637"/>
      <c r="Y34" s="638"/>
      <c r="Z34" s="639">
        <v>1.5</v>
      </c>
      <c r="AA34" s="639"/>
      <c r="AB34" s="639"/>
      <c r="AC34" s="639"/>
      <c r="AD34" s="640" t="s">
        <v>122</v>
      </c>
      <c r="AE34" s="640"/>
      <c r="AF34" s="640"/>
      <c r="AG34" s="640"/>
      <c r="AH34" s="640"/>
      <c r="AI34" s="640"/>
      <c r="AJ34" s="640"/>
      <c r="AK34" s="640"/>
      <c r="AL34" s="641" t="s">
        <v>122</v>
      </c>
      <c r="AM34" s="642"/>
      <c r="AN34" s="642"/>
      <c r="AO34" s="643"/>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3" t="s">
        <v>309</v>
      </c>
      <c r="CE34" s="634"/>
      <c r="CF34" s="634"/>
      <c r="CG34" s="634"/>
      <c r="CH34" s="634"/>
      <c r="CI34" s="634"/>
      <c r="CJ34" s="634"/>
      <c r="CK34" s="634"/>
      <c r="CL34" s="634"/>
      <c r="CM34" s="634"/>
      <c r="CN34" s="634"/>
      <c r="CO34" s="634"/>
      <c r="CP34" s="634"/>
      <c r="CQ34" s="635"/>
      <c r="CR34" s="636">
        <v>6252324</v>
      </c>
      <c r="CS34" s="637"/>
      <c r="CT34" s="637"/>
      <c r="CU34" s="637"/>
      <c r="CV34" s="637"/>
      <c r="CW34" s="637"/>
      <c r="CX34" s="637"/>
      <c r="CY34" s="638"/>
      <c r="CZ34" s="641">
        <v>11.2</v>
      </c>
      <c r="DA34" s="666"/>
      <c r="DB34" s="666"/>
      <c r="DC34" s="670"/>
      <c r="DD34" s="645">
        <v>5219167</v>
      </c>
      <c r="DE34" s="637"/>
      <c r="DF34" s="637"/>
      <c r="DG34" s="637"/>
      <c r="DH34" s="637"/>
      <c r="DI34" s="637"/>
      <c r="DJ34" s="637"/>
      <c r="DK34" s="638"/>
      <c r="DL34" s="645">
        <v>4446367</v>
      </c>
      <c r="DM34" s="637"/>
      <c r="DN34" s="637"/>
      <c r="DO34" s="637"/>
      <c r="DP34" s="637"/>
      <c r="DQ34" s="637"/>
      <c r="DR34" s="637"/>
      <c r="DS34" s="637"/>
      <c r="DT34" s="637"/>
      <c r="DU34" s="637"/>
      <c r="DV34" s="638"/>
      <c r="DW34" s="641">
        <v>14.6</v>
      </c>
      <c r="DX34" s="666"/>
      <c r="DY34" s="666"/>
      <c r="DZ34" s="666"/>
      <c r="EA34" s="666"/>
      <c r="EB34" s="666"/>
      <c r="EC34" s="667"/>
    </row>
    <row r="35" spans="2:133" ht="11.25" customHeight="1" x14ac:dyDescent="0.2">
      <c r="B35" s="633" t="s">
        <v>310</v>
      </c>
      <c r="C35" s="634"/>
      <c r="D35" s="634"/>
      <c r="E35" s="634"/>
      <c r="F35" s="634"/>
      <c r="G35" s="634"/>
      <c r="H35" s="634"/>
      <c r="I35" s="634"/>
      <c r="J35" s="634"/>
      <c r="K35" s="634"/>
      <c r="L35" s="634"/>
      <c r="M35" s="634"/>
      <c r="N35" s="634"/>
      <c r="O35" s="634"/>
      <c r="P35" s="634"/>
      <c r="Q35" s="635"/>
      <c r="R35" s="636">
        <v>2235870</v>
      </c>
      <c r="S35" s="637"/>
      <c r="T35" s="637"/>
      <c r="U35" s="637"/>
      <c r="V35" s="637"/>
      <c r="W35" s="637"/>
      <c r="X35" s="637"/>
      <c r="Y35" s="638"/>
      <c r="Z35" s="639">
        <v>3.7</v>
      </c>
      <c r="AA35" s="639"/>
      <c r="AB35" s="639"/>
      <c r="AC35" s="639"/>
      <c r="AD35" s="640" t="s">
        <v>122</v>
      </c>
      <c r="AE35" s="640"/>
      <c r="AF35" s="640"/>
      <c r="AG35" s="640"/>
      <c r="AH35" s="640"/>
      <c r="AI35" s="640"/>
      <c r="AJ35" s="640"/>
      <c r="AK35" s="640"/>
      <c r="AL35" s="641" t="s">
        <v>122</v>
      </c>
      <c r="AM35" s="642"/>
      <c r="AN35" s="642"/>
      <c r="AO35" s="643"/>
      <c r="AP35" s="206"/>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735924</v>
      </c>
      <c r="CS35" s="668"/>
      <c r="CT35" s="668"/>
      <c r="CU35" s="668"/>
      <c r="CV35" s="668"/>
      <c r="CW35" s="668"/>
      <c r="CX35" s="668"/>
      <c r="CY35" s="669"/>
      <c r="CZ35" s="641">
        <v>1.3</v>
      </c>
      <c r="DA35" s="666"/>
      <c r="DB35" s="666"/>
      <c r="DC35" s="670"/>
      <c r="DD35" s="645">
        <v>511843</v>
      </c>
      <c r="DE35" s="668"/>
      <c r="DF35" s="668"/>
      <c r="DG35" s="668"/>
      <c r="DH35" s="668"/>
      <c r="DI35" s="668"/>
      <c r="DJ35" s="668"/>
      <c r="DK35" s="669"/>
      <c r="DL35" s="645">
        <v>511843</v>
      </c>
      <c r="DM35" s="668"/>
      <c r="DN35" s="668"/>
      <c r="DO35" s="668"/>
      <c r="DP35" s="668"/>
      <c r="DQ35" s="668"/>
      <c r="DR35" s="668"/>
      <c r="DS35" s="668"/>
      <c r="DT35" s="668"/>
      <c r="DU35" s="668"/>
      <c r="DV35" s="669"/>
      <c r="DW35" s="641">
        <v>1.7</v>
      </c>
      <c r="DX35" s="666"/>
      <c r="DY35" s="666"/>
      <c r="DZ35" s="666"/>
      <c r="EA35" s="666"/>
      <c r="EB35" s="666"/>
      <c r="EC35" s="667"/>
    </row>
    <row r="36" spans="2:133" ht="11.25" customHeight="1" x14ac:dyDescent="0.2">
      <c r="B36" s="633" t="s">
        <v>314</v>
      </c>
      <c r="C36" s="634"/>
      <c r="D36" s="634"/>
      <c r="E36" s="634"/>
      <c r="F36" s="634"/>
      <c r="G36" s="634"/>
      <c r="H36" s="634"/>
      <c r="I36" s="634"/>
      <c r="J36" s="634"/>
      <c r="K36" s="634"/>
      <c r="L36" s="634"/>
      <c r="M36" s="634"/>
      <c r="N36" s="634"/>
      <c r="O36" s="634"/>
      <c r="P36" s="634"/>
      <c r="Q36" s="635"/>
      <c r="R36" s="636">
        <v>3168496</v>
      </c>
      <c r="S36" s="637"/>
      <c r="T36" s="637"/>
      <c r="U36" s="637"/>
      <c r="V36" s="637"/>
      <c r="W36" s="637"/>
      <c r="X36" s="637"/>
      <c r="Y36" s="638"/>
      <c r="Z36" s="639">
        <v>5.3</v>
      </c>
      <c r="AA36" s="639"/>
      <c r="AB36" s="639"/>
      <c r="AC36" s="639"/>
      <c r="AD36" s="640" t="s">
        <v>122</v>
      </c>
      <c r="AE36" s="640"/>
      <c r="AF36" s="640"/>
      <c r="AG36" s="640"/>
      <c r="AH36" s="640"/>
      <c r="AI36" s="640"/>
      <c r="AJ36" s="640"/>
      <c r="AK36" s="640"/>
      <c r="AL36" s="641" t="s">
        <v>122</v>
      </c>
      <c r="AM36" s="642"/>
      <c r="AN36" s="642"/>
      <c r="AO36" s="643"/>
      <c r="AP36" s="206"/>
      <c r="AQ36" s="702" t="s">
        <v>315</v>
      </c>
      <c r="AR36" s="703"/>
      <c r="AS36" s="703"/>
      <c r="AT36" s="703"/>
      <c r="AU36" s="703"/>
      <c r="AV36" s="703"/>
      <c r="AW36" s="703"/>
      <c r="AX36" s="703"/>
      <c r="AY36" s="704"/>
      <c r="AZ36" s="625">
        <v>6964721</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8902</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3992847</v>
      </c>
      <c r="CS36" s="637"/>
      <c r="CT36" s="637"/>
      <c r="CU36" s="637"/>
      <c r="CV36" s="637"/>
      <c r="CW36" s="637"/>
      <c r="CX36" s="637"/>
      <c r="CY36" s="638"/>
      <c r="CZ36" s="641">
        <v>7.1</v>
      </c>
      <c r="DA36" s="666"/>
      <c r="DB36" s="666"/>
      <c r="DC36" s="670"/>
      <c r="DD36" s="645">
        <v>3386012</v>
      </c>
      <c r="DE36" s="637"/>
      <c r="DF36" s="637"/>
      <c r="DG36" s="637"/>
      <c r="DH36" s="637"/>
      <c r="DI36" s="637"/>
      <c r="DJ36" s="637"/>
      <c r="DK36" s="638"/>
      <c r="DL36" s="645">
        <v>1377566</v>
      </c>
      <c r="DM36" s="637"/>
      <c r="DN36" s="637"/>
      <c r="DO36" s="637"/>
      <c r="DP36" s="637"/>
      <c r="DQ36" s="637"/>
      <c r="DR36" s="637"/>
      <c r="DS36" s="637"/>
      <c r="DT36" s="637"/>
      <c r="DU36" s="637"/>
      <c r="DV36" s="638"/>
      <c r="DW36" s="641">
        <v>4.5</v>
      </c>
      <c r="DX36" s="666"/>
      <c r="DY36" s="666"/>
      <c r="DZ36" s="666"/>
      <c r="EA36" s="666"/>
      <c r="EB36" s="666"/>
      <c r="EC36" s="667"/>
    </row>
    <row r="37" spans="2:133" ht="11.25" customHeight="1" x14ac:dyDescent="0.2">
      <c r="B37" s="633" t="s">
        <v>318</v>
      </c>
      <c r="C37" s="634"/>
      <c r="D37" s="634"/>
      <c r="E37" s="634"/>
      <c r="F37" s="634"/>
      <c r="G37" s="634"/>
      <c r="H37" s="634"/>
      <c r="I37" s="634"/>
      <c r="J37" s="634"/>
      <c r="K37" s="634"/>
      <c r="L37" s="634"/>
      <c r="M37" s="634"/>
      <c r="N37" s="634"/>
      <c r="O37" s="634"/>
      <c r="P37" s="634"/>
      <c r="Q37" s="635"/>
      <c r="R37" s="636">
        <v>1409802</v>
      </c>
      <c r="S37" s="637"/>
      <c r="T37" s="637"/>
      <c r="U37" s="637"/>
      <c r="V37" s="637"/>
      <c r="W37" s="637"/>
      <c r="X37" s="637"/>
      <c r="Y37" s="638"/>
      <c r="Z37" s="639">
        <v>2.4</v>
      </c>
      <c r="AA37" s="639"/>
      <c r="AB37" s="639"/>
      <c r="AC37" s="639"/>
      <c r="AD37" s="640">
        <v>8481</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1488441</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-234344</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50540</v>
      </c>
      <c r="CS37" s="668"/>
      <c r="CT37" s="668"/>
      <c r="CU37" s="668"/>
      <c r="CV37" s="668"/>
      <c r="CW37" s="668"/>
      <c r="CX37" s="668"/>
      <c r="CY37" s="669"/>
      <c r="CZ37" s="641">
        <v>0.1</v>
      </c>
      <c r="DA37" s="666"/>
      <c r="DB37" s="666"/>
      <c r="DC37" s="670"/>
      <c r="DD37" s="645">
        <v>50540</v>
      </c>
      <c r="DE37" s="668"/>
      <c r="DF37" s="668"/>
      <c r="DG37" s="668"/>
      <c r="DH37" s="668"/>
      <c r="DI37" s="668"/>
      <c r="DJ37" s="668"/>
      <c r="DK37" s="669"/>
      <c r="DL37" s="645">
        <v>50540</v>
      </c>
      <c r="DM37" s="668"/>
      <c r="DN37" s="668"/>
      <c r="DO37" s="668"/>
      <c r="DP37" s="668"/>
      <c r="DQ37" s="668"/>
      <c r="DR37" s="668"/>
      <c r="DS37" s="668"/>
      <c r="DT37" s="668"/>
      <c r="DU37" s="668"/>
      <c r="DV37" s="669"/>
      <c r="DW37" s="641">
        <v>0.2</v>
      </c>
      <c r="DX37" s="666"/>
      <c r="DY37" s="666"/>
      <c r="DZ37" s="666"/>
      <c r="EA37" s="666"/>
      <c r="EB37" s="666"/>
      <c r="EC37" s="667"/>
    </row>
    <row r="38" spans="2:133" ht="11.25" customHeight="1" x14ac:dyDescent="0.2">
      <c r="B38" s="633" t="s">
        <v>322</v>
      </c>
      <c r="C38" s="634"/>
      <c r="D38" s="634"/>
      <c r="E38" s="634"/>
      <c r="F38" s="634"/>
      <c r="G38" s="634"/>
      <c r="H38" s="634"/>
      <c r="I38" s="634"/>
      <c r="J38" s="634"/>
      <c r="K38" s="634"/>
      <c r="L38" s="634"/>
      <c r="M38" s="634"/>
      <c r="N38" s="634"/>
      <c r="O38" s="634"/>
      <c r="P38" s="634"/>
      <c r="Q38" s="635"/>
      <c r="R38" s="636">
        <v>5239900</v>
      </c>
      <c r="S38" s="637"/>
      <c r="T38" s="637"/>
      <c r="U38" s="637"/>
      <c r="V38" s="637"/>
      <c r="W38" s="637"/>
      <c r="X38" s="637"/>
      <c r="Y38" s="638"/>
      <c r="Z38" s="639">
        <v>8.8000000000000007</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270944</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13290</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5135588</v>
      </c>
      <c r="CS38" s="637"/>
      <c r="CT38" s="637"/>
      <c r="CU38" s="637"/>
      <c r="CV38" s="637"/>
      <c r="CW38" s="637"/>
      <c r="CX38" s="637"/>
      <c r="CY38" s="638"/>
      <c r="CZ38" s="641">
        <v>9.1999999999999993</v>
      </c>
      <c r="DA38" s="666"/>
      <c r="DB38" s="666"/>
      <c r="DC38" s="670"/>
      <c r="DD38" s="645">
        <v>4087743</v>
      </c>
      <c r="DE38" s="637"/>
      <c r="DF38" s="637"/>
      <c r="DG38" s="637"/>
      <c r="DH38" s="637"/>
      <c r="DI38" s="637"/>
      <c r="DJ38" s="637"/>
      <c r="DK38" s="638"/>
      <c r="DL38" s="645">
        <v>3677144</v>
      </c>
      <c r="DM38" s="637"/>
      <c r="DN38" s="637"/>
      <c r="DO38" s="637"/>
      <c r="DP38" s="637"/>
      <c r="DQ38" s="637"/>
      <c r="DR38" s="637"/>
      <c r="DS38" s="637"/>
      <c r="DT38" s="637"/>
      <c r="DU38" s="637"/>
      <c r="DV38" s="638"/>
      <c r="DW38" s="641">
        <v>12.1</v>
      </c>
      <c r="DX38" s="666"/>
      <c r="DY38" s="666"/>
      <c r="DZ38" s="666"/>
      <c r="EA38" s="666"/>
      <c r="EB38" s="666"/>
      <c r="EC38" s="667"/>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v>98062</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19513</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1624043</v>
      </c>
      <c r="CS39" s="668"/>
      <c r="CT39" s="668"/>
      <c r="CU39" s="668"/>
      <c r="CV39" s="668"/>
      <c r="CW39" s="668"/>
      <c r="CX39" s="668"/>
      <c r="CY39" s="669"/>
      <c r="CZ39" s="641">
        <v>2.9</v>
      </c>
      <c r="DA39" s="666"/>
      <c r="DB39" s="666"/>
      <c r="DC39" s="670"/>
      <c r="DD39" s="645">
        <v>1601523</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2">
      <c r="B40" s="633" t="s">
        <v>330</v>
      </c>
      <c r="C40" s="634"/>
      <c r="D40" s="634"/>
      <c r="E40" s="634"/>
      <c r="F40" s="634"/>
      <c r="G40" s="634"/>
      <c r="H40" s="634"/>
      <c r="I40" s="634"/>
      <c r="J40" s="634"/>
      <c r="K40" s="634"/>
      <c r="L40" s="634"/>
      <c r="M40" s="634"/>
      <c r="N40" s="634"/>
      <c r="O40" s="634"/>
      <c r="P40" s="634"/>
      <c r="Q40" s="635"/>
      <c r="R40" s="636" t="s">
        <v>122</v>
      </c>
      <c r="S40" s="637"/>
      <c r="T40" s="637"/>
      <c r="U40" s="637"/>
      <c r="V40" s="637"/>
      <c r="W40" s="637"/>
      <c r="X40" s="637"/>
      <c r="Y40" s="638"/>
      <c r="Z40" s="639" t="s">
        <v>122</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v>69748</v>
      </c>
      <c r="BA40" s="637"/>
      <c r="BB40" s="637"/>
      <c r="BC40" s="637"/>
      <c r="BD40" s="668"/>
      <c r="BE40" s="668"/>
      <c r="BF40" s="691"/>
      <c r="BG40" s="684" t="s">
        <v>332</v>
      </c>
      <c r="BH40" s="685"/>
      <c r="BI40" s="685"/>
      <c r="BJ40" s="685"/>
      <c r="BK40" s="685"/>
      <c r="BL40" s="202"/>
      <c r="BM40" s="634" t="s">
        <v>333</v>
      </c>
      <c r="BN40" s="634"/>
      <c r="BO40" s="634"/>
      <c r="BP40" s="634"/>
      <c r="BQ40" s="634"/>
      <c r="BR40" s="634"/>
      <c r="BS40" s="634"/>
      <c r="BT40" s="634"/>
      <c r="BU40" s="635"/>
      <c r="BV40" s="636">
        <v>99</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1078820</v>
      </c>
      <c r="CS40" s="637"/>
      <c r="CT40" s="637"/>
      <c r="CU40" s="637"/>
      <c r="CV40" s="637"/>
      <c r="CW40" s="637"/>
      <c r="CX40" s="637"/>
      <c r="CY40" s="638"/>
      <c r="CZ40" s="641">
        <v>1.9</v>
      </c>
      <c r="DA40" s="666"/>
      <c r="DB40" s="666"/>
      <c r="DC40" s="670"/>
      <c r="DD40" s="645">
        <v>474360</v>
      </c>
      <c r="DE40" s="637"/>
      <c r="DF40" s="637"/>
      <c r="DG40" s="637"/>
      <c r="DH40" s="637"/>
      <c r="DI40" s="637"/>
      <c r="DJ40" s="637"/>
      <c r="DK40" s="638"/>
      <c r="DL40" s="645">
        <v>184013</v>
      </c>
      <c r="DM40" s="637"/>
      <c r="DN40" s="637"/>
      <c r="DO40" s="637"/>
      <c r="DP40" s="637"/>
      <c r="DQ40" s="637"/>
      <c r="DR40" s="637"/>
      <c r="DS40" s="637"/>
      <c r="DT40" s="637"/>
      <c r="DU40" s="637"/>
      <c r="DV40" s="638"/>
      <c r="DW40" s="641">
        <v>0.6</v>
      </c>
      <c r="DX40" s="666"/>
      <c r="DY40" s="666"/>
      <c r="DZ40" s="666"/>
      <c r="EA40" s="666"/>
      <c r="EB40" s="666"/>
      <c r="EC40" s="667"/>
    </row>
    <row r="41" spans="2:133" ht="11.25" customHeight="1" x14ac:dyDescent="0.2">
      <c r="B41" s="657" t="s">
        <v>335</v>
      </c>
      <c r="C41" s="658"/>
      <c r="D41" s="658"/>
      <c r="E41" s="658"/>
      <c r="F41" s="658"/>
      <c r="G41" s="658"/>
      <c r="H41" s="658"/>
      <c r="I41" s="658"/>
      <c r="J41" s="658"/>
      <c r="K41" s="658"/>
      <c r="L41" s="658"/>
      <c r="M41" s="658"/>
      <c r="N41" s="658"/>
      <c r="O41" s="658"/>
      <c r="P41" s="658"/>
      <c r="Q41" s="659"/>
      <c r="R41" s="708">
        <v>59713777</v>
      </c>
      <c r="S41" s="709"/>
      <c r="T41" s="709"/>
      <c r="U41" s="709"/>
      <c r="V41" s="709"/>
      <c r="W41" s="709"/>
      <c r="X41" s="709"/>
      <c r="Y41" s="713"/>
      <c r="Z41" s="714">
        <v>100</v>
      </c>
      <c r="AA41" s="714"/>
      <c r="AB41" s="714"/>
      <c r="AC41" s="714"/>
      <c r="AD41" s="715">
        <v>30489739</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1205703</v>
      </c>
      <c r="BA41" s="637"/>
      <c r="BB41" s="637"/>
      <c r="BC41" s="637"/>
      <c r="BD41" s="668"/>
      <c r="BE41" s="668"/>
      <c r="BF41" s="691"/>
      <c r="BG41" s="684"/>
      <c r="BH41" s="685"/>
      <c r="BI41" s="685"/>
      <c r="BJ41" s="685"/>
      <c r="BK41" s="685"/>
      <c r="BL41" s="202"/>
      <c r="BM41" s="634" t="s">
        <v>337</v>
      </c>
      <c r="BN41" s="634"/>
      <c r="BO41" s="634"/>
      <c r="BP41" s="634"/>
      <c r="BQ41" s="634"/>
      <c r="BR41" s="634"/>
      <c r="BS41" s="634"/>
      <c r="BT41" s="634"/>
      <c r="BU41" s="635"/>
      <c r="BV41" s="636" t="s">
        <v>122</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3831823</v>
      </c>
      <c r="BA42" s="709"/>
      <c r="BB42" s="709"/>
      <c r="BC42" s="709"/>
      <c r="BD42" s="695"/>
      <c r="BE42" s="695"/>
      <c r="BF42" s="697"/>
      <c r="BG42" s="686"/>
      <c r="BH42" s="687"/>
      <c r="BI42" s="687"/>
      <c r="BJ42" s="687"/>
      <c r="BK42" s="687"/>
      <c r="BL42" s="203"/>
      <c r="BM42" s="658" t="s">
        <v>340</v>
      </c>
      <c r="BN42" s="658"/>
      <c r="BO42" s="658"/>
      <c r="BP42" s="658"/>
      <c r="BQ42" s="658"/>
      <c r="BR42" s="658"/>
      <c r="BS42" s="658"/>
      <c r="BT42" s="658"/>
      <c r="BU42" s="659"/>
      <c r="BV42" s="708">
        <v>417</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9067565</v>
      </c>
      <c r="CS42" s="668"/>
      <c r="CT42" s="668"/>
      <c r="CU42" s="668"/>
      <c r="CV42" s="668"/>
      <c r="CW42" s="668"/>
      <c r="CX42" s="668"/>
      <c r="CY42" s="669"/>
      <c r="CZ42" s="641">
        <v>16.2</v>
      </c>
      <c r="DA42" s="666"/>
      <c r="DB42" s="666"/>
      <c r="DC42" s="670"/>
      <c r="DD42" s="645">
        <v>2175607</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298834</v>
      </c>
      <c r="CS43" s="668"/>
      <c r="CT43" s="668"/>
      <c r="CU43" s="668"/>
      <c r="CV43" s="668"/>
      <c r="CW43" s="668"/>
      <c r="CX43" s="668"/>
      <c r="CY43" s="669"/>
      <c r="CZ43" s="641">
        <v>0.5</v>
      </c>
      <c r="DA43" s="666"/>
      <c r="DB43" s="666"/>
      <c r="DC43" s="670"/>
      <c r="DD43" s="645">
        <v>298665</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9044488</v>
      </c>
      <c r="CS44" s="637"/>
      <c r="CT44" s="637"/>
      <c r="CU44" s="637"/>
      <c r="CV44" s="637"/>
      <c r="CW44" s="637"/>
      <c r="CX44" s="637"/>
      <c r="CY44" s="638"/>
      <c r="CZ44" s="641">
        <v>16.100000000000001</v>
      </c>
      <c r="DA44" s="642"/>
      <c r="DB44" s="642"/>
      <c r="DC44" s="648"/>
      <c r="DD44" s="645">
        <v>2162232</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4129130</v>
      </c>
      <c r="CS45" s="668"/>
      <c r="CT45" s="668"/>
      <c r="CU45" s="668"/>
      <c r="CV45" s="668"/>
      <c r="CW45" s="668"/>
      <c r="CX45" s="668"/>
      <c r="CY45" s="669"/>
      <c r="CZ45" s="641">
        <v>7.4</v>
      </c>
      <c r="DA45" s="666"/>
      <c r="DB45" s="666"/>
      <c r="DC45" s="670"/>
      <c r="DD45" s="645">
        <v>464824</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348</v>
      </c>
      <c r="CG46" s="634"/>
      <c r="CH46" s="634"/>
      <c r="CI46" s="634"/>
      <c r="CJ46" s="634"/>
      <c r="CK46" s="634"/>
      <c r="CL46" s="634"/>
      <c r="CM46" s="634"/>
      <c r="CN46" s="634"/>
      <c r="CO46" s="634"/>
      <c r="CP46" s="634"/>
      <c r="CQ46" s="635"/>
      <c r="CR46" s="636">
        <v>4395403</v>
      </c>
      <c r="CS46" s="637"/>
      <c r="CT46" s="637"/>
      <c r="CU46" s="637"/>
      <c r="CV46" s="637"/>
      <c r="CW46" s="637"/>
      <c r="CX46" s="637"/>
      <c r="CY46" s="638"/>
      <c r="CZ46" s="641">
        <v>7.8</v>
      </c>
      <c r="DA46" s="642"/>
      <c r="DB46" s="642"/>
      <c r="DC46" s="648"/>
      <c r="DD46" s="645">
        <v>1303153</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349</v>
      </c>
      <c r="CG47" s="634"/>
      <c r="CH47" s="634"/>
      <c r="CI47" s="634"/>
      <c r="CJ47" s="634"/>
      <c r="CK47" s="634"/>
      <c r="CL47" s="634"/>
      <c r="CM47" s="634"/>
      <c r="CN47" s="634"/>
      <c r="CO47" s="634"/>
      <c r="CP47" s="634"/>
      <c r="CQ47" s="635"/>
      <c r="CR47" s="636">
        <v>23077</v>
      </c>
      <c r="CS47" s="668"/>
      <c r="CT47" s="668"/>
      <c r="CU47" s="668"/>
      <c r="CV47" s="668"/>
      <c r="CW47" s="668"/>
      <c r="CX47" s="668"/>
      <c r="CY47" s="669"/>
      <c r="CZ47" s="641">
        <v>0</v>
      </c>
      <c r="DA47" s="666"/>
      <c r="DB47" s="666"/>
      <c r="DC47" s="670"/>
      <c r="DD47" s="645">
        <v>13375</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351</v>
      </c>
      <c r="CE49" s="658"/>
      <c r="CF49" s="658"/>
      <c r="CG49" s="658"/>
      <c r="CH49" s="658"/>
      <c r="CI49" s="658"/>
      <c r="CJ49" s="658"/>
      <c r="CK49" s="658"/>
      <c r="CL49" s="658"/>
      <c r="CM49" s="658"/>
      <c r="CN49" s="658"/>
      <c r="CO49" s="658"/>
      <c r="CP49" s="658"/>
      <c r="CQ49" s="659"/>
      <c r="CR49" s="708">
        <v>56027250</v>
      </c>
      <c r="CS49" s="695"/>
      <c r="CT49" s="695"/>
      <c r="CU49" s="695"/>
      <c r="CV49" s="695"/>
      <c r="CW49" s="695"/>
      <c r="CX49" s="695"/>
      <c r="CY49" s="724"/>
      <c r="CZ49" s="716">
        <v>100</v>
      </c>
      <c r="DA49" s="725"/>
      <c r="DB49" s="725"/>
      <c r="DC49" s="726"/>
      <c r="DD49" s="727">
        <v>36080181</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n1PeF2yoCr2QrdxgC3uDCmeHH7zMxeMqr90topuVJg3S5bd9v/OzQ8jhgO7jtmqxLgFWz8GtCZkRA9QdXVmuGQ==" saltValue="6DcQe271fXohTVybvNW2i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8" scale="88" orientation="landscape" horizontalDpi="300" verticalDpi="300"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abSelected="1" zoomScaleNormal="100" zoomScaleSheetLayoutView="70" workbookViewId="0">
      <selection activeCell="AC6" sqref="AC6:AL8"/>
    </sheetView>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7"/>
    </row>
    <row r="5" spans="1:131" s="218"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7"/>
    </row>
    <row r="6" spans="1:131" s="218"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7"/>
    </row>
    <row r="7" spans="1:131" s="218" customFormat="1" ht="26.25" customHeight="1" thickTop="1" x14ac:dyDescent="0.2">
      <c r="A7" s="219">
        <v>1</v>
      </c>
      <c r="B7" s="762" t="s">
        <v>374</v>
      </c>
      <c r="C7" s="763"/>
      <c r="D7" s="763"/>
      <c r="E7" s="763"/>
      <c r="F7" s="763"/>
      <c r="G7" s="763"/>
      <c r="H7" s="763"/>
      <c r="I7" s="763"/>
      <c r="J7" s="763"/>
      <c r="K7" s="763"/>
      <c r="L7" s="763"/>
      <c r="M7" s="763"/>
      <c r="N7" s="763"/>
      <c r="O7" s="763"/>
      <c r="P7" s="764"/>
      <c r="Q7" s="765">
        <v>59661</v>
      </c>
      <c r="R7" s="766"/>
      <c r="S7" s="766"/>
      <c r="T7" s="766"/>
      <c r="U7" s="766"/>
      <c r="V7" s="766">
        <v>55987</v>
      </c>
      <c r="W7" s="766"/>
      <c r="X7" s="766"/>
      <c r="Y7" s="766"/>
      <c r="Z7" s="766"/>
      <c r="AA7" s="766">
        <f>+Q7-V7</f>
        <v>3674</v>
      </c>
      <c r="AB7" s="766"/>
      <c r="AC7" s="766"/>
      <c r="AD7" s="766"/>
      <c r="AE7" s="767"/>
      <c r="AF7" s="768">
        <v>3548</v>
      </c>
      <c r="AG7" s="769"/>
      <c r="AH7" s="769"/>
      <c r="AI7" s="769"/>
      <c r="AJ7" s="770"/>
      <c r="AK7" s="771">
        <v>2137</v>
      </c>
      <c r="AL7" s="772"/>
      <c r="AM7" s="772"/>
      <c r="AN7" s="772"/>
      <c r="AO7" s="772"/>
      <c r="AP7" s="772">
        <v>58368</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9">
        <v>1</v>
      </c>
      <c r="BR7" s="220"/>
      <c r="BS7" s="759" t="s">
        <v>556</v>
      </c>
      <c r="BT7" s="760"/>
      <c r="BU7" s="760"/>
      <c r="BV7" s="760"/>
      <c r="BW7" s="760"/>
      <c r="BX7" s="760"/>
      <c r="BY7" s="760"/>
      <c r="BZ7" s="760"/>
      <c r="CA7" s="760"/>
      <c r="CB7" s="760"/>
      <c r="CC7" s="760"/>
      <c r="CD7" s="760"/>
      <c r="CE7" s="760"/>
      <c r="CF7" s="760"/>
      <c r="CG7" s="775"/>
      <c r="CH7" s="756">
        <v>-1</v>
      </c>
      <c r="CI7" s="757"/>
      <c r="CJ7" s="757"/>
      <c r="CK7" s="757"/>
      <c r="CL7" s="758"/>
      <c r="CM7" s="756">
        <v>27</v>
      </c>
      <c r="CN7" s="757"/>
      <c r="CO7" s="757"/>
      <c r="CP7" s="757"/>
      <c r="CQ7" s="758"/>
      <c r="CR7" s="756">
        <v>10</v>
      </c>
      <c r="CS7" s="757"/>
      <c r="CT7" s="757"/>
      <c r="CU7" s="757"/>
      <c r="CV7" s="758"/>
      <c r="CW7" s="756" t="s">
        <v>551</v>
      </c>
      <c r="CX7" s="757"/>
      <c r="CY7" s="757"/>
      <c r="CZ7" s="757"/>
      <c r="DA7" s="758"/>
      <c r="DB7" s="756" t="s">
        <v>551</v>
      </c>
      <c r="DC7" s="757"/>
      <c r="DD7" s="757"/>
      <c r="DE7" s="757"/>
      <c r="DF7" s="758"/>
      <c r="DG7" s="756" t="s">
        <v>551</v>
      </c>
      <c r="DH7" s="757"/>
      <c r="DI7" s="757"/>
      <c r="DJ7" s="757"/>
      <c r="DK7" s="758"/>
      <c r="DL7" s="756" t="s">
        <v>551</v>
      </c>
      <c r="DM7" s="757"/>
      <c r="DN7" s="757"/>
      <c r="DO7" s="757"/>
      <c r="DP7" s="758"/>
      <c r="DQ7" s="756" t="s">
        <v>551</v>
      </c>
      <c r="DR7" s="757"/>
      <c r="DS7" s="757"/>
      <c r="DT7" s="757"/>
      <c r="DU7" s="758"/>
      <c r="DV7" s="759"/>
      <c r="DW7" s="760"/>
      <c r="DX7" s="760"/>
      <c r="DY7" s="760"/>
      <c r="DZ7" s="761"/>
      <c r="EA7" s="217"/>
    </row>
    <row r="8" spans="1:131" s="218" customFormat="1" ht="26.25" customHeight="1" x14ac:dyDescent="0.2">
      <c r="A8" s="221">
        <v>2</v>
      </c>
      <c r="B8" s="793" t="s">
        <v>375</v>
      </c>
      <c r="C8" s="794"/>
      <c r="D8" s="794"/>
      <c r="E8" s="794"/>
      <c r="F8" s="794"/>
      <c r="G8" s="794"/>
      <c r="H8" s="794"/>
      <c r="I8" s="794"/>
      <c r="J8" s="794"/>
      <c r="K8" s="794"/>
      <c r="L8" s="794"/>
      <c r="M8" s="794"/>
      <c r="N8" s="794"/>
      <c r="O8" s="794"/>
      <c r="P8" s="795"/>
      <c r="Q8" s="796">
        <v>47</v>
      </c>
      <c r="R8" s="797"/>
      <c r="S8" s="797"/>
      <c r="T8" s="797"/>
      <c r="U8" s="797"/>
      <c r="V8" s="797">
        <v>47</v>
      </c>
      <c r="W8" s="797"/>
      <c r="X8" s="797"/>
      <c r="Y8" s="797"/>
      <c r="Z8" s="797"/>
      <c r="AA8" s="797" t="s">
        <v>551</v>
      </c>
      <c r="AB8" s="797"/>
      <c r="AC8" s="797"/>
      <c r="AD8" s="797"/>
      <c r="AE8" s="798"/>
      <c r="AF8" s="799" t="s">
        <v>122</v>
      </c>
      <c r="AG8" s="800"/>
      <c r="AH8" s="800"/>
      <c r="AI8" s="800"/>
      <c r="AJ8" s="801"/>
      <c r="AK8" s="782">
        <v>43</v>
      </c>
      <c r="AL8" s="783"/>
      <c r="AM8" s="783"/>
      <c r="AN8" s="783"/>
      <c r="AO8" s="783"/>
      <c r="AP8" s="783" t="s">
        <v>551</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1">
        <v>2</v>
      </c>
      <c r="BR8" s="222"/>
      <c r="BS8" s="786" t="s">
        <v>557</v>
      </c>
      <c r="BT8" s="787"/>
      <c r="BU8" s="787"/>
      <c r="BV8" s="787"/>
      <c r="BW8" s="787"/>
      <c r="BX8" s="787"/>
      <c r="BY8" s="787"/>
      <c r="BZ8" s="787"/>
      <c r="CA8" s="787"/>
      <c r="CB8" s="787"/>
      <c r="CC8" s="787"/>
      <c r="CD8" s="787"/>
      <c r="CE8" s="787"/>
      <c r="CF8" s="787"/>
      <c r="CG8" s="788"/>
      <c r="CH8" s="789">
        <v>0</v>
      </c>
      <c r="CI8" s="790"/>
      <c r="CJ8" s="790"/>
      <c r="CK8" s="790"/>
      <c r="CL8" s="791"/>
      <c r="CM8" s="789">
        <v>101</v>
      </c>
      <c r="CN8" s="790"/>
      <c r="CO8" s="790"/>
      <c r="CP8" s="790"/>
      <c r="CQ8" s="791"/>
      <c r="CR8" s="789">
        <v>25</v>
      </c>
      <c r="CS8" s="790"/>
      <c r="CT8" s="790"/>
      <c r="CU8" s="790"/>
      <c r="CV8" s="791"/>
      <c r="CW8" s="789">
        <v>1</v>
      </c>
      <c r="CX8" s="790"/>
      <c r="CY8" s="790"/>
      <c r="CZ8" s="790"/>
      <c r="DA8" s="791"/>
      <c r="DB8" s="789" t="s">
        <v>551</v>
      </c>
      <c r="DC8" s="790"/>
      <c r="DD8" s="790"/>
      <c r="DE8" s="790"/>
      <c r="DF8" s="791"/>
      <c r="DG8" s="789" t="s">
        <v>551</v>
      </c>
      <c r="DH8" s="790"/>
      <c r="DI8" s="790"/>
      <c r="DJ8" s="790"/>
      <c r="DK8" s="791"/>
      <c r="DL8" s="789" t="s">
        <v>551</v>
      </c>
      <c r="DM8" s="790"/>
      <c r="DN8" s="790"/>
      <c r="DO8" s="790"/>
      <c r="DP8" s="791"/>
      <c r="DQ8" s="789" t="s">
        <v>551</v>
      </c>
      <c r="DR8" s="790"/>
      <c r="DS8" s="790"/>
      <c r="DT8" s="790"/>
      <c r="DU8" s="791"/>
      <c r="DV8" s="786"/>
      <c r="DW8" s="787"/>
      <c r="DX8" s="787"/>
      <c r="DY8" s="787"/>
      <c r="DZ8" s="792"/>
      <c r="EA8" s="217"/>
    </row>
    <row r="9" spans="1:131" s="218" customFormat="1" ht="26.25" customHeight="1" x14ac:dyDescent="0.2">
      <c r="A9" s="221">
        <v>3</v>
      </c>
      <c r="B9" s="793" t="s">
        <v>376</v>
      </c>
      <c r="C9" s="794"/>
      <c r="D9" s="794"/>
      <c r="E9" s="794"/>
      <c r="F9" s="794"/>
      <c r="G9" s="794"/>
      <c r="H9" s="794"/>
      <c r="I9" s="794"/>
      <c r="J9" s="794"/>
      <c r="K9" s="794"/>
      <c r="L9" s="794"/>
      <c r="M9" s="794"/>
      <c r="N9" s="794"/>
      <c r="O9" s="794"/>
      <c r="P9" s="795"/>
      <c r="Q9" s="796">
        <v>29</v>
      </c>
      <c r="R9" s="797"/>
      <c r="S9" s="797"/>
      <c r="T9" s="797"/>
      <c r="U9" s="797"/>
      <c r="V9" s="797">
        <v>16</v>
      </c>
      <c r="W9" s="797"/>
      <c r="X9" s="797"/>
      <c r="Y9" s="797"/>
      <c r="Z9" s="797"/>
      <c r="AA9" s="797">
        <f>+Q9-V9</f>
        <v>13</v>
      </c>
      <c r="AB9" s="797"/>
      <c r="AC9" s="797"/>
      <c r="AD9" s="797"/>
      <c r="AE9" s="798"/>
      <c r="AF9" s="799">
        <v>13</v>
      </c>
      <c r="AG9" s="800"/>
      <c r="AH9" s="800"/>
      <c r="AI9" s="800"/>
      <c r="AJ9" s="801"/>
      <c r="AK9" s="782" t="s">
        <v>551</v>
      </c>
      <c r="AL9" s="783"/>
      <c r="AM9" s="783"/>
      <c r="AN9" s="783"/>
      <c r="AO9" s="783"/>
      <c r="AP9" s="783" t="s">
        <v>551</v>
      </c>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1">
        <v>3</v>
      </c>
      <c r="BR9" s="222"/>
      <c r="BS9" s="786" t="s">
        <v>558</v>
      </c>
      <c r="BT9" s="787"/>
      <c r="BU9" s="787"/>
      <c r="BV9" s="787"/>
      <c r="BW9" s="787"/>
      <c r="BX9" s="787"/>
      <c r="BY9" s="787"/>
      <c r="BZ9" s="787"/>
      <c r="CA9" s="787"/>
      <c r="CB9" s="787"/>
      <c r="CC9" s="787"/>
      <c r="CD9" s="787"/>
      <c r="CE9" s="787"/>
      <c r="CF9" s="787"/>
      <c r="CG9" s="788"/>
      <c r="CH9" s="789">
        <v>0</v>
      </c>
      <c r="CI9" s="790"/>
      <c r="CJ9" s="790"/>
      <c r="CK9" s="790"/>
      <c r="CL9" s="791"/>
      <c r="CM9" s="789">
        <v>108</v>
      </c>
      <c r="CN9" s="790"/>
      <c r="CO9" s="790"/>
      <c r="CP9" s="790"/>
      <c r="CQ9" s="791"/>
      <c r="CR9" s="789">
        <v>5</v>
      </c>
      <c r="CS9" s="790"/>
      <c r="CT9" s="790"/>
      <c r="CU9" s="790"/>
      <c r="CV9" s="791"/>
      <c r="CW9" s="789" t="s">
        <v>551</v>
      </c>
      <c r="CX9" s="790"/>
      <c r="CY9" s="790"/>
      <c r="CZ9" s="790"/>
      <c r="DA9" s="791"/>
      <c r="DB9" s="789">
        <v>23</v>
      </c>
      <c r="DC9" s="790"/>
      <c r="DD9" s="790"/>
      <c r="DE9" s="790"/>
      <c r="DF9" s="791"/>
      <c r="DG9" s="789" t="s">
        <v>551</v>
      </c>
      <c r="DH9" s="790"/>
      <c r="DI9" s="790"/>
      <c r="DJ9" s="790"/>
      <c r="DK9" s="791"/>
      <c r="DL9" s="789" t="s">
        <v>551</v>
      </c>
      <c r="DM9" s="790"/>
      <c r="DN9" s="790"/>
      <c r="DO9" s="790"/>
      <c r="DP9" s="791"/>
      <c r="DQ9" s="789">
        <v>21</v>
      </c>
      <c r="DR9" s="790"/>
      <c r="DS9" s="790"/>
      <c r="DT9" s="790"/>
      <c r="DU9" s="791"/>
      <c r="DV9" s="786"/>
      <c r="DW9" s="787"/>
      <c r="DX9" s="787"/>
      <c r="DY9" s="787"/>
      <c r="DZ9" s="792"/>
      <c r="EA9" s="217"/>
    </row>
    <row r="10" spans="1:131" s="218" customFormat="1" ht="26.25" customHeight="1" x14ac:dyDescent="0.2">
      <c r="A10" s="221">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1">
        <v>4</v>
      </c>
      <c r="BR10" s="222"/>
      <c r="BS10" s="786" t="s">
        <v>559</v>
      </c>
      <c r="BT10" s="787"/>
      <c r="BU10" s="787"/>
      <c r="BV10" s="787"/>
      <c r="BW10" s="787"/>
      <c r="BX10" s="787"/>
      <c r="BY10" s="787"/>
      <c r="BZ10" s="787"/>
      <c r="CA10" s="787"/>
      <c r="CB10" s="787"/>
      <c r="CC10" s="787"/>
      <c r="CD10" s="787"/>
      <c r="CE10" s="787"/>
      <c r="CF10" s="787"/>
      <c r="CG10" s="788"/>
      <c r="CH10" s="789">
        <v>2</v>
      </c>
      <c r="CI10" s="790"/>
      <c r="CJ10" s="790"/>
      <c r="CK10" s="790"/>
      <c r="CL10" s="791"/>
      <c r="CM10" s="789">
        <v>192</v>
      </c>
      <c r="CN10" s="790"/>
      <c r="CO10" s="790"/>
      <c r="CP10" s="790"/>
      <c r="CQ10" s="791"/>
      <c r="CR10" s="789">
        <v>250</v>
      </c>
      <c r="CS10" s="790"/>
      <c r="CT10" s="790"/>
      <c r="CU10" s="790"/>
      <c r="CV10" s="791"/>
      <c r="CW10" s="789" t="s">
        <v>551</v>
      </c>
      <c r="CX10" s="790"/>
      <c r="CY10" s="790"/>
      <c r="CZ10" s="790"/>
      <c r="DA10" s="791"/>
      <c r="DB10" s="789" t="s">
        <v>551</v>
      </c>
      <c r="DC10" s="790"/>
      <c r="DD10" s="790"/>
      <c r="DE10" s="790"/>
      <c r="DF10" s="791"/>
      <c r="DG10" s="789" t="s">
        <v>551</v>
      </c>
      <c r="DH10" s="790"/>
      <c r="DI10" s="790"/>
      <c r="DJ10" s="790"/>
      <c r="DK10" s="791"/>
      <c r="DL10" s="789" t="s">
        <v>551</v>
      </c>
      <c r="DM10" s="790"/>
      <c r="DN10" s="790"/>
      <c r="DO10" s="790"/>
      <c r="DP10" s="791"/>
      <c r="DQ10" s="789" t="s">
        <v>551</v>
      </c>
      <c r="DR10" s="790"/>
      <c r="DS10" s="790"/>
      <c r="DT10" s="790"/>
      <c r="DU10" s="791"/>
      <c r="DV10" s="786"/>
      <c r="DW10" s="787"/>
      <c r="DX10" s="787"/>
      <c r="DY10" s="787"/>
      <c r="DZ10" s="792"/>
      <c r="EA10" s="217"/>
    </row>
    <row r="11" spans="1:131" s="218" customFormat="1" ht="26.25" customHeight="1" x14ac:dyDescent="0.2">
      <c r="A11" s="221">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1">
        <v>5</v>
      </c>
      <c r="BR11" s="222"/>
      <c r="BS11" s="786" t="s">
        <v>560</v>
      </c>
      <c r="BT11" s="787"/>
      <c r="BU11" s="787"/>
      <c r="BV11" s="787"/>
      <c r="BW11" s="787"/>
      <c r="BX11" s="787"/>
      <c r="BY11" s="787"/>
      <c r="BZ11" s="787"/>
      <c r="CA11" s="787"/>
      <c r="CB11" s="787"/>
      <c r="CC11" s="787"/>
      <c r="CD11" s="787"/>
      <c r="CE11" s="787"/>
      <c r="CF11" s="787"/>
      <c r="CG11" s="788"/>
      <c r="CH11" s="789">
        <v>-1</v>
      </c>
      <c r="CI11" s="790"/>
      <c r="CJ11" s="790"/>
      <c r="CK11" s="790"/>
      <c r="CL11" s="791"/>
      <c r="CM11" s="789">
        <v>29</v>
      </c>
      <c r="CN11" s="790"/>
      <c r="CO11" s="790"/>
      <c r="CP11" s="790"/>
      <c r="CQ11" s="791"/>
      <c r="CR11" s="789">
        <v>3</v>
      </c>
      <c r="CS11" s="790"/>
      <c r="CT11" s="790"/>
      <c r="CU11" s="790"/>
      <c r="CV11" s="791"/>
      <c r="CW11" s="789" t="s">
        <v>551</v>
      </c>
      <c r="CX11" s="790"/>
      <c r="CY11" s="790"/>
      <c r="CZ11" s="790"/>
      <c r="DA11" s="791"/>
      <c r="DB11" s="789" t="s">
        <v>551</v>
      </c>
      <c r="DC11" s="790"/>
      <c r="DD11" s="790"/>
      <c r="DE11" s="790"/>
      <c r="DF11" s="791"/>
      <c r="DG11" s="789" t="s">
        <v>551</v>
      </c>
      <c r="DH11" s="790"/>
      <c r="DI11" s="790"/>
      <c r="DJ11" s="790"/>
      <c r="DK11" s="791"/>
      <c r="DL11" s="789" t="s">
        <v>551</v>
      </c>
      <c r="DM11" s="790"/>
      <c r="DN11" s="790"/>
      <c r="DO11" s="790"/>
      <c r="DP11" s="791"/>
      <c r="DQ11" s="789" t="s">
        <v>551</v>
      </c>
      <c r="DR11" s="790"/>
      <c r="DS11" s="790"/>
      <c r="DT11" s="790"/>
      <c r="DU11" s="791"/>
      <c r="DV11" s="786"/>
      <c r="DW11" s="787"/>
      <c r="DX11" s="787"/>
      <c r="DY11" s="787"/>
      <c r="DZ11" s="792"/>
      <c r="EA11" s="217"/>
    </row>
    <row r="12" spans="1:131" s="218" customFormat="1" ht="26.25" customHeight="1" x14ac:dyDescent="0.2">
      <c r="A12" s="221">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1">
        <v>6</v>
      </c>
      <c r="BR12" s="222"/>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7"/>
    </row>
    <row r="13" spans="1:131" s="218" customFormat="1" ht="26.25" customHeight="1" x14ac:dyDescent="0.2">
      <c r="A13" s="221">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1">
        <v>7</v>
      </c>
      <c r="BR13" s="222"/>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7"/>
    </row>
    <row r="14" spans="1:131" s="218" customFormat="1" ht="26.25" customHeight="1" x14ac:dyDescent="0.2">
      <c r="A14" s="221">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1">
        <v>8</v>
      </c>
      <c r="BR14" s="222"/>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7"/>
    </row>
    <row r="15" spans="1:131" s="218" customFormat="1" ht="26.25" customHeight="1" x14ac:dyDescent="0.2">
      <c r="A15" s="221">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1">
        <v>9</v>
      </c>
      <c r="BR15" s="222"/>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7"/>
    </row>
    <row r="16" spans="1:131" s="218" customFormat="1" ht="26.25" customHeight="1" x14ac:dyDescent="0.2">
      <c r="A16" s="221">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1">
        <v>10</v>
      </c>
      <c r="BR16" s="222"/>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7"/>
    </row>
    <row r="17" spans="1:131" s="218" customFormat="1" ht="26.25" customHeight="1" x14ac:dyDescent="0.2">
      <c r="A17" s="221">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1">
        <v>11</v>
      </c>
      <c r="BR17" s="222"/>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7"/>
    </row>
    <row r="18" spans="1:131" s="218" customFormat="1" ht="26.25" customHeight="1" x14ac:dyDescent="0.2">
      <c r="A18" s="221">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1">
        <v>12</v>
      </c>
      <c r="BR18" s="222"/>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7"/>
    </row>
    <row r="19" spans="1:131" s="218" customFormat="1" ht="26.25" customHeight="1" x14ac:dyDescent="0.2">
      <c r="A19" s="221">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1">
        <v>13</v>
      </c>
      <c r="BR19" s="222"/>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7"/>
    </row>
    <row r="20" spans="1:131" s="218" customFormat="1" ht="26.25" customHeight="1" x14ac:dyDescent="0.2">
      <c r="A20" s="221">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1">
        <v>14</v>
      </c>
      <c r="BR20" s="222"/>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7"/>
    </row>
    <row r="21" spans="1:131" s="218" customFormat="1" ht="26.25" customHeight="1" thickBot="1" x14ac:dyDescent="0.25">
      <c r="A21" s="221">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1">
        <v>15</v>
      </c>
      <c r="BR21" s="222"/>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7"/>
    </row>
    <row r="22" spans="1:131" s="218" customFormat="1" ht="26.25" customHeight="1" x14ac:dyDescent="0.2">
      <c r="A22" s="221">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377</v>
      </c>
      <c r="BA22" s="819"/>
      <c r="BB22" s="819"/>
      <c r="BC22" s="819"/>
      <c r="BD22" s="820"/>
      <c r="BE22" s="215"/>
      <c r="BF22" s="215"/>
      <c r="BG22" s="215"/>
      <c r="BH22" s="215"/>
      <c r="BI22" s="215"/>
      <c r="BJ22" s="215"/>
      <c r="BK22" s="215"/>
      <c r="BL22" s="215"/>
      <c r="BM22" s="215"/>
      <c r="BN22" s="215"/>
      <c r="BO22" s="215"/>
      <c r="BP22" s="215"/>
      <c r="BQ22" s="221">
        <v>16</v>
      </c>
      <c r="BR22" s="222"/>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7"/>
    </row>
    <row r="23" spans="1:131" s="218" customFormat="1" ht="26.25" customHeight="1" thickBot="1" x14ac:dyDescent="0.25">
      <c r="A23" s="223" t="s">
        <v>378</v>
      </c>
      <c r="B23" s="802" t="s">
        <v>379</v>
      </c>
      <c r="C23" s="803"/>
      <c r="D23" s="803"/>
      <c r="E23" s="803"/>
      <c r="F23" s="803"/>
      <c r="G23" s="803"/>
      <c r="H23" s="803"/>
      <c r="I23" s="803"/>
      <c r="J23" s="803"/>
      <c r="K23" s="803"/>
      <c r="L23" s="803"/>
      <c r="M23" s="803"/>
      <c r="N23" s="803"/>
      <c r="O23" s="803"/>
      <c r="P23" s="804"/>
      <c r="Q23" s="805">
        <v>59714</v>
      </c>
      <c r="R23" s="806"/>
      <c r="S23" s="806"/>
      <c r="T23" s="806"/>
      <c r="U23" s="806"/>
      <c r="V23" s="806">
        <v>56027</v>
      </c>
      <c r="W23" s="806"/>
      <c r="X23" s="806"/>
      <c r="Y23" s="806"/>
      <c r="Z23" s="806"/>
      <c r="AA23" s="806">
        <v>3687</v>
      </c>
      <c r="AB23" s="806"/>
      <c r="AC23" s="806"/>
      <c r="AD23" s="806"/>
      <c r="AE23" s="807"/>
      <c r="AF23" s="808">
        <v>3561</v>
      </c>
      <c r="AG23" s="806"/>
      <c r="AH23" s="806"/>
      <c r="AI23" s="806"/>
      <c r="AJ23" s="809"/>
      <c r="AK23" s="810"/>
      <c r="AL23" s="811"/>
      <c r="AM23" s="811"/>
      <c r="AN23" s="811"/>
      <c r="AO23" s="811"/>
      <c r="AP23" s="806">
        <v>58368</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1">
        <v>17</v>
      </c>
      <c r="BR23" s="222"/>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7"/>
    </row>
    <row r="24" spans="1:131" s="218" customFormat="1" ht="26.25" customHeight="1" x14ac:dyDescent="0.2">
      <c r="A24" s="821" t="s">
        <v>380</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1">
        <v>18</v>
      </c>
      <c r="BR24" s="222"/>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7"/>
    </row>
    <row r="25" spans="1:131" ht="26.25" customHeight="1" thickBot="1" x14ac:dyDescent="0.25">
      <c r="A25" s="738" t="s">
        <v>381</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4"/>
      <c r="BP25" s="224"/>
      <c r="BQ25" s="221">
        <v>19</v>
      </c>
      <c r="BR25" s="222"/>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382</v>
      </c>
      <c r="R26" s="747"/>
      <c r="S26" s="747"/>
      <c r="T26" s="747"/>
      <c r="U26" s="748"/>
      <c r="V26" s="746" t="s">
        <v>383</v>
      </c>
      <c r="W26" s="747"/>
      <c r="X26" s="747"/>
      <c r="Y26" s="747"/>
      <c r="Z26" s="748"/>
      <c r="AA26" s="746" t="s">
        <v>384</v>
      </c>
      <c r="AB26" s="747"/>
      <c r="AC26" s="747"/>
      <c r="AD26" s="747"/>
      <c r="AE26" s="747"/>
      <c r="AF26" s="827" t="s">
        <v>385</v>
      </c>
      <c r="AG26" s="828"/>
      <c r="AH26" s="828"/>
      <c r="AI26" s="828"/>
      <c r="AJ26" s="829"/>
      <c r="AK26" s="747" t="s">
        <v>386</v>
      </c>
      <c r="AL26" s="747"/>
      <c r="AM26" s="747"/>
      <c r="AN26" s="747"/>
      <c r="AO26" s="748"/>
      <c r="AP26" s="746" t="s">
        <v>387</v>
      </c>
      <c r="AQ26" s="747"/>
      <c r="AR26" s="747"/>
      <c r="AS26" s="747"/>
      <c r="AT26" s="748"/>
      <c r="AU26" s="746" t="s">
        <v>388</v>
      </c>
      <c r="AV26" s="747"/>
      <c r="AW26" s="747"/>
      <c r="AX26" s="747"/>
      <c r="AY26" s="748"/>
      <c r="AZ26" s="746" t="s">
        <v>389</v>
      </c>
      <c r="BA26" s="747"/>
      <c r="BB26" s="747"/>
      <c r="BC26" s="747"/>
      <c r="BD26" s="748"/>
      <c r="BE26" s="746" t="s">
        <v>364</v>
      </c>
      <c r="BF26" s="747"/>
      <c r="BG26" s="747"/>
      <c r="BH26" s="747"/>
      <c r="BI26" s="753"/>
      <c r="BJ26" s="214"/>
      <c r="BK26" s="214"/>
      <c r="BL26" s="214"/>
      <c r="BM26" s="214"/>
      <c r="BN26" s="214"/>
      <c r="BO26" s="224"/>
      <c r="BP26" s="224"/>
      <c r="BQ26" s="221">
        <v>20</v>
      </c>
      <c r="BR26" s="222"/>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4"/>
      <c r="BP27" s="224"/>
      <c r="BQ27" s="221">
        <v>21</v>
      </c>
      <c r="BR27" s="222"/>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5">
        <v>1</v>
      </c>
      <c r="B28" s="762" t="s">
        <v>390</v>
      </c>
      <c r="C28" s="763"/>
      <c r="D28" s="763"/>
      <c r="E28" s="763"/>
      <c r="F28" s="763"/>
      <c r="G28" s="763"/>
      <c r="H28" s="763"/>
      <c r="I28" s="763"/>
      <c r="J28" s="763"/>
      <c r="K28" s="763"/>
      <c r="L28" s="763"/>
      <c r="M28" s="763"/>
      <c r="N28" s="763"/>
      <c r="O28" s="763"/>
      <c r="P28" s="764"/>
      <c r="Q28" s="835">
        <v>11563</v>
      </c>
      <c r="R28" s="836"/>
      <c r="S28" s="836"/>
      <c r="T28" s="836"/>
      <c r="U28" s="836"/>
      <c r="V28" s="836">
        <v>11554</v>
      </c>
      <c r="W28" s="836"/>
      <c r="X28" s="836"/>
      <c r="Y28" s="836"/>
      <c r="Z28" s="836"/>
      <c r="AA28" s="836">
        <f t="shared" ref="AA28:AA33" si="0">+Q28-V28</f>
        <v>9</v>
      </c>
      <c r="AB28" s="836"/>
      <c r="AC28" s="836"/>
      <c r="AD28" s="836"/>
      <c r="AE28" s="837"/>
      <c r="AF28" s="838">
        <v>9</v>
      </c>
      <c r="AG28" s="836"/>
      <c r="AH28" s="836"/>
      <c r="AI28" s="836"/>
      <c r="AJ28" s="839"/>
      <c r="AK28" s="840">
        <v>1206</v>
      </c>
      <c r="AL28" s="841"/>
      <c r="AM28" s="841"/>
      <c r="AN28" s="841"/>
      <c r="AO28" s="841"/>
      <c r="AP28" s="841" t="s">
        <v>551</v>
      </c>
      <c r="AQ28" s="841"/>
      <c r="AR28" s="841"/>
      <c r="AS28" s="841"/>
      <c r="AT28" s="841"/>
      <c r="AU28" s="841" t="s">
        <v>551</v>
      </c>
      <c r="AV28" s="841"/>
      <c r="AW28" s="841"/>
      <c r="AX28" s="841"/>
      <c r="AY28" s="841"/>
      <c r="AZ28" s="842"/>
      <c r="BA28" s="842"/>
      <c r="BB28" s="842"/>
      <c r="BC28" s="842"/>
      <c r="BD28" s="842"/>
      <c r="BE28" s="833"/>
      <c r="BF28" s="833"/>
      <c r="BG28" s="833"/>
      <c r="BH28" s="833"/>
      <c r="BI28" s="834"/>
      <c r="BJ28" s="214"/>
      <c r="BK28" s="214"/>
      <c r="BL28" s="214"/>
      <c r="BM28" s="214"/>
      <c r="BN28" s="214"/>
      <c r="BO28" s="224"/>
      <c r="BP28" s="224"/>
      <c r="BQ28" s="221">
        <v>22</v>
      </c>
      <c r="BR28" s="222"/>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5">
        <v>2</v>
      </c>
      <c r="B29" s="793" t="s">
        <v>391</v>
      </c>
      <c r="C29" s="794"/>
      <c r="D29" s="794"/>
      <c r="E29" s="794"/>
      <c r="F29" s="794"/>
      <c r="G29" s="794"/>
      <c r="H29" s="794"/>
      <c r="I29" s="794"/>
      <c r="J29" s="794"/>
      <c r="K29" s="794"/>
      <c r="L29" s="794"/>
      <c r="M29" s="794"/>
      <c r="N29" s="794"/>
      <c r="O29" s="794"/>
      <c r="P29" s="795"/>
      <c r="Q29" s="796">
        <v>12009</v>
      </c>
      <c r="R29" s="797"/>
      <c r="S29" s="797"/>
      <c r="T29" s="797"/>
      <c r="U29" s="797"/>
      <c r="V29" s="797">
        <v>11953</v>
      </c>
      <c r="W29" s="797"/>
      <c r="X29" s="797"/>
      <c r="Y29" s="797"/>
      <c r="Z29" s="797"/>
      <c r="AA29" s="797">
        <f t="shared" si="0"/>
        <v>56</v>
      </c>
      <c r="AB29" s="797"/>
      <c r="AC29" s="797"/>
      <c r="AD29" s="797"/>
      <c r="AE29" s="798"/>
      <c r="AF29" s="799">
        <v>56</v>
      </c>
      <c r="AG29" s="800"/>
      <c r="AH29" s="800"/>
      <c r="AI29" s="800"/>
      <c r="AJ29" s="801"/>
      <c r="AK29" s="847">
        <v>1804</v>
      </c>
      <c r="AL29" s="843"/>
      <c r="AM29" s="843"/>
      <c r="AN29" s="843"/>
      <c r="AO29" s="843"/>
      <c r="AP29" s="843" t="s">
        <v>551</v>
      </c>
      <c r="AQ29" s="843"/>
      <c r="AR29" s="843"/>
      <c r="AS29" s="843"/>
      <c r="AT29" s="843"/>
      <c r="AU29" s="843" t="s">
        <v>551</v>
      </c>
      <c r="AV29" s="843"/>
      <c r="AW29" s="843"/>
      <c r="AX29" s="843"/>
      <c r="AY29" s="843"/>
      <c r="AZ29" s="844"/>
      <c r="BA29" s="844"/>
      <c r="BB29" s="844"/>
      <c r="BC29" s="844"/>
      <c r="BD29" s="844"/>
      <c r="BE29" s="845"/>
      <c r="BF29" s="845"/>
      <c r="BG29" s="845"/>
      <c r="BH29" s="845"/>
      <c r="BI29" s="846"/>
      <c r="BJ29" s="214"/>
      <c r="BK29" s="214"/>
      <c r="BL29" s="214"/>
      <c r="BM29" s="214"/>
      <c r="BN29" s="214"/>
      <c r="BO29" s="224"/>
      <c r="BP29" s="224"/>
      <c r="BQ29" s="221">
        <v>23</v>
      </c>
      <c r="BR29" s="222"/>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5">
        <v>3</v>
      </c>
      <c r="B30" s="793" t="s">
        <v>392</v>
      </c>
      <c r="C30" s="794"/>
      <c r="D30" s="794"/>
      <c r="E30" s="794"/>
      <c r="F30" s="794"/>
      <c r="G30" s="794"/>
      <c r="H30" s="794"/>
      <c r="I30" s="794"/>
      <c r="J30" s="794"/>
      <c r="K30" s="794"/>
      <c r="L30" s="794"/>
      <c r="M30" s="794"/>
      <c r="N30" s="794"/>
      <c r="O30" s="794"/>
      <c r="P30" s="795"/>
      <c r="Q30" s="796">
        <v>1889</v>
      </c>
      <c r="R30" s="797"/>
      <c r="S30" s="797"/>
      <c r="T30" s="797"/>
      <c r="U30" s="797"/>
      <c r="V30" s="797">
        <v>1843</v>
      </c>
      <c r="W30" s="797"/>
      <c r="X30" s="797"/>
      <c r="Y30" s="797"/>
      <c r="Z30" s="797"/>
      <c r="AA30" s="797">
        <f t="shared" si="0"/>
        <v>46</v>
      </c>
      <c r="AB30" s="797"/>
      <c r="AC30" s="797"/>
      <c r="AD30" s="797"/>
      <c r="AE30" s="798"/>
      <c r="AF30" s="799">
        <v>46</v>
      </c>
      <c r="AG30" s="800"/>
      <c r="AH30" s="800"/>
      <c r="AI30" s="800"/>
      <c r="AJ30" s="801"/>
      <c r="AK30" s="847">
        <v>572</v>
      </c>
      <c r="AL30" s="843"/>
      <c r="AM30" s="843"/>
      <c r="AN30" s="843"/>
      <c r="AO30" s="843"/>
      <c r="AP30" s="843" t="s">
        <v>551</v>
      </c>
      <c r="AQ30" s="843"/>
      <c r="AR30" s="843"/>
      <c r="AS30" s="843"/>
      <c r="AT30" s="843"/>
      <c r="AU30" s="843" t="s">
        <v>551</v>
      </c>
      <c r="AV30" s="843"/>
      <c r="AW30" s="843"/>
      <c r="AX30" s="843"/>
      <c r="AY30" s="843"/>
      <c r="AZ30" s="844"/>
      <c r="BA30" s="844"/>
      <c r="BB30" s="844"/>
      <c r="BC30" s="844"/>
      <c r="BD30" s="844"/>
      <c r="BE30" s="845"/>
      <c r="BF30" s="845"/>
      <c r="BG30" s="845"/>
      <c r="BH30" s="845"/>
      <c r="BI30" s="846"/>
      <c r="BJ30" s="214"/>
      <c r="BK30" s="214"/>
      <c r="BL30" s="214"/>
      <c r="BM30" s="214"/>
      <c r="BN30" s="214"/>
      <c r="BO30" s="224"/>
      <c r="BP30" s="224"/>
      <c r="BQ30" s="221">
        <v>24</v>
      </c>
      <c r="BR30" s="222"/>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5">
        <v>4</v>
      </c>
      <c r="B31" s="793" t="s">
        <v>393</v>
      </c>
      <c r="C31" s="794"/>
      <c r="D31" s="794"/>
      <c r="E31" s="794"/>
      <c r="F31" s="794"/>
      <c r="G31" s="794"/>
      <c r="H31" s="794"/>
      <c r="I31" s="794"/>
      <c r="J31" s="794"/>
      <c r="K31" s="794"/>
      <c r="L31" s="794"/>
      <c r="M31" s="794"/>
      <c r="N31" s="794"/>
      <c r="O31" s="794"/>
      <c r="P31" s="795"/>
      <c r="Q31" s="796">
        <v>982</v>
      </c>
      <c r="R31" s="797"/>
      <c r="S31" s="797"/>
      <c r="T31" s="797"/>
      <c r="U31" s="797"/>
      <c r="V31" s="797">
        <v>906</v>
      </c>
      <c r="W31" s="797"/>
      <c r="X31" s="797"/>
      <c r="Y31" s="797"/>
      <c r="Z31" s="797"/>
      <c r="AA31" s="797">
        <f t="shared" si="0"/>
        <v>76</v>
      </c>
      <c r="AB31" s="797"/>
      <c r="AC31" s="797"/>
      <c r="AD31" s="797"/>
      <c r="AE31" s="798"/>
      <c r="AF31" s="799">
        <v>1246</v>
      </c>
      <c r="AG31" s="800"/>
      <c r="AH31" s="800"/>
      <c r="AI31" s="800"/>
      <c r="AJ31" s="801"/>
      <c r="AK31" s="847">
        <v>70</v>
      </c>
      <c r="AL31" s="843"/>
      <c r="AM31" s="843"/>
      <c r="AN31" s="843"/>
      <c r="AO31" s="843"/>
      <c r="AP31" s="843">
        <v>4678</v>
      </c>
      <c r="AQ31" s="843"/>
      <c r="AR31" s="843"/>
      <c r="AS31" s="843"/>
      <c r="AT31" s="843"/>
      <c r="AU31" s="843">
        <v>632</v>
      </c>
      <c r="AV31" s="843"/>
      <c r="AW31" s="843"/>
      <c r="AX31" s="843"/>
      <c r="AY31" s="843"/>
      <c r="AZ31" s="844"/>
      <c r="BA31" s="844"/>
      <c r="BB31" s="844"/>
      <c r="BC31" s="844"/>
      <c r="BD31" s="844"/>
      <c r="BE31" s="845" t="s">
        <v>394</v>
      </c>
      <c r="BF31" s="845"/>
      <c r="BG31" s="845"/>
      <c r="BH31" s="845"/>
      <c r="BI31" s="846"/>
      <c r="BJ31" s="214"/>
      <c r="BK31" s="214"/>
      <c r="BL31" s="214"/>
      <c r="BM31" s="214"/>
      <c r="BN31" s="214"/>
      <c r="BO31" s="224"/>
      <c r="BP31" s="224"/>
      <c r="BQ31" s="221">
        <v>25</v>
      </c>
      <c r="BR31" s="222"/>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5">
        <v>5</v>
      </c>
      <c r="B32" s="793" t="s">
        <v>395</v>
      </c>
      <c r="C32" s="794"/>
      <c r="D32" s="794"/>
      <c r="E32" s="794"/>
      <c r="F32" s="794"/>
      <c r="G32" s="794"/>
      <c r="H32" s="794"/>
      <c r="I32" s="794"/>
      <c r="J32" s="794"/>
      <c r="K32" s="794"/>
      <c r="L32" s="794"/>
      <c r="M32" s="794"/>
      <c r="N32" s="794"/>
      <c r="O32" s="794"/>
      <c r="P32" s="795"/>
      <c r="Q32" s="796">
        <v>145</v>
      </c>
      <c r="R32" s="797"/>
      <c r="S32" s="797"/>
      <c r="T32" s="797"/>
      <c r="U32" s="797"/>
      <c r="V32" s="797">
        <v>164</v>
      </c>
      <c r="W32" s="797"/>
      <c r="X32" s="797"/>
      <c r="Y32" s="797"/>
      <c r="Z32" s="797"/>
      <c r="AA32" s="797">
        <f t="shared" si="0"/>
        <v>-19</v>
      </c>
      <c r="AB32" s="797"/>
      <c r="AC32" s="797"/>
      <c r="AD32" s="797"/>
      <c r="AE32" s="798"/>
      <c r="AF32" s="799">
        <v>9</v>
      </c>
      <c r="AG32" s="800"/>
      <c r="AH32" s="800"/>
      <c r="AI32" s="800"/>
      <c r="AJ32" s="801"/>
      <c r="AK32" s="847">
        <v>271</v>
      </c>
      <c r="AL32" s="843"/>
      <c r="AM32" s="843"/>
      <c r="AN32" s="843"/>
      <c r="AO32" s="843"/>
      <c r="AP32" s="843">
        <v>401</v>
      </c>
      <c r="AQ32" s="843"/>
      <c r="AR32" s="843"/>
      <c r="AS32" s="843"/>
      <c r="AT32" s="843"/>
      <c r="AU32" s="843">
        <v>396</v>
      </c>
      <c r="AV32" s="843"/>
      <c r="AW32" s="843"/>
      <c r="AX32" s="843"/>
      <c r="AY32" s="843"/>
      <c r="AZ32" s="844"/>
      <c r="BA32" s="844"/>
      <c r="BB32" s="844"/>
      <c r="BC32" s="844"/>
      <c r="BD32" s="844"/>
      <c r="BE32" s="845" t="s">
        <v>394</v>
      </c>
      <c r="BF32" s="845"/>
      <c r="BG32" s="845"/>
      <c r="BH32" s="845"/>
      <c r="BI32" s="846"/>
      <c r="BJ32" s="214"/>
      <c r="BK32" s="214"/>
      <c r="BL32" s="214"/>
      <c r="BM32" s="214"/>
      <c r="BN32" s="214"/>
      <c r="BO32" s="224"/>
      <c r="BP32" s="224"/>
      <c r="BQ32" s="221">
        <v>26</v>
      </c>
      <c r="BR32" s="222"/>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5">
        <v>6</v>
      </c>
      <c r="B33" s="793" t="s">
        <v>396</v>
      </c>
      <c r="C33" s="794"/>
      <c r="D33" s="794"/>
      <c r="E33" s="794"/>
      <c r="F33" s="794"/>
      <c r="G33" s="794"/>
      <c r="H33" s="794"/>
      <c r="I33" s="794"/>
      <c r="J33" s="794"/>
      <c r="K33" s="794"/>
      <c r="L33" s="794"/>
      <c r="M33" s="794"/>
      <c r="N33" s="794"/>
      <c r="O33" s="794"/>
      <c r="P33" s="795"/>
      <c r="Q33" s="796">
        <v>2445</v>
      </c>
      <c r="R33" s="797"/>
      <c r="S33" s="797"/>
      <c r="T33" s="797"/>
      <c r="U33" s="797"/>
      <c r="V33" s="797">
        <v>2470</v>
      </c>
      <c r="W33" s="797"/>
      <c r="X33" s="797"/>
      <c r="Y33" s="797"/>
      <c r="Z33" s="797"/>
      <c r="AA33" s="797">
        <f t="shared" si="0"/>
        <v>-25</v>
      </c>
      <c r="AB33" s="797"/>
      <c r="AC33" s="797"/>
      <c r="AD33" s="797"/>
      <c r="AE33" s="798"/>
      <c r="AF33" s="799">
        <v>259</v>
      </c>
      <c r="AG33" s="800"/>
      <c r="AH33" s="800"/>
      <c r="AI33" s="800"/>
      <c r="AJ33" s="801"/>
      <c r="AK33" s="847">
        <v>1488</v>
      </c>
      <c r="AL33" s="843"/>
      <c r="AM33" s="843"/>
      <c r="AN33" s="843"/>
      <c r="AO33" s="843"/>
      <c r="AP33" s="843">
        <v>16745</v>
      </c>
      <c r="AQ33" s="843"/>
      <c r="AR33" s="843"/>
      <c r="AS33" s="843"/>
      <c r="AT33" s="843"/>
      <c r="AU33" s="843">
        <v>12459</v>
      </c>
      <c r="AV33" s="843"/>
      <c r="AW33" s="843"/>
      <c r="AX33" s="843"/>
      <c r="AY33" s="843"/>
      <c r="AZ33" s="844"/>
      <c r="BA33" s="844"/>
      <c r="BB33" s="844"/>
      <c r="BC33" s="844"/>
      <c r="BD33" s="844"/>
      <c r="BE33" s="845" t="s">
        <v>394</v>
      </c>
      <c r="BF33" s="845"/>
      <c r="BG33" s="845"/>
      <c r="BH33" s="845"/>
      <c r="BI33" s="846"/>
      <c r="BJ33" s="214"/>
      <c r="BK33" s="214"/>
      <c r="BL33" s="214"/>
      <c r="BM33" s="214"/>
      <c r="BN33" s="214"/>
      <c r="BO33" s="224"/>
      <c r="BP33" s="224"/>
      <c r="BQ33" s="221">
        <v>27</v>
      </c>
      <c r="BR33" s="222"/>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5">
        <v>7</v>
      </c>
      <c r="B34" s="793" t="s">
        <v>397</v>
      </c>
      <c r="C34" s="794"/>
      <c r="D34" s="794"/>
      <c r="E34" s="794"/>
      <c r="F34" s="794"/>
      <c r="G34" s="794"/>
      <c r="H34" s="794"/>
      <c r="I34" s="794"/>
      <c r="J34" s="794"/>
      <c r="K34" s="794"/>
      <c r="L34" s="794"/>
      <c r="M34" s="794"/>
      <c r="N34" s="794"/>
      <c r="O34" s="794"/>
      <c r="P34" s="795"/>
      <c r="Q34" s="796">
        <v>15</v>
      </c>
      <c r="R34" s="797"/>
      <c r="S34" s="797"/>
      <c r="T34" s="797"/>
      <c r="U34" s="797"/>
      <c r="V34" s="797">
        <v>15</v>
      </c>
      <c r="W34" s="797"/>
      <c r="X34" s="797"/>
      <c r="Y34" s="797"/>
      <c r="Z34" s="797"/>
      <c r="AA34" s="797" t="s">
        <v>551</v>
      </c>
      <c r="AB34" s="797"/>
      <c r="AC34" s="797"/>
      <c r="AD34" s="797"/>
      <c r="AE34" s="798"/>
      <c r="AF34" s="799" t="s">
        <v>122</v>
      </c>
      <c r="AG34" s="800"/>
      <c r="AH34" s="800"/>
      <c r="AI34" s="800"/>
      <c r="AJ34" s="801"/>
      <c r="AK34" s="847">
        <v>15</v>
      </c>
      <c r="AL34" s="843"/>
      <c r="AM34" s="843"/>
      <c r="AN34" s="843"/>
      <c r="AO34" s="843"/>
      <c r="AP34" s="843" t="s">
        <v>551</v>
      </c>
      <c r="AQ34" s="843"/>
      <c r="AR34" s="843"/>
      <c r="AS34" s="843"/>
      <c r="AT34" s="843"/>
      <c r="AU34" s="843" t="s">
        <v>551</v>
      </c>
      <c r="AV34" s="843"/>
      <c r="AW34" s="843"/>
      <c r="AX34" s="843"/>
      <c r="AY34" s="843"/>
      <c r="AZ34" s="844"/>
      <c r="BA34" s="844"/>
      <c r="BB34" s="844"/>
      <c r="BC34" s="844"/>
      <c r="BD34" s="844"/>
      <c r="BE34" s="845" t="s">
        <v>398</v>
      </c>
      <c r="BF34" s="845"/>
      <c r="BG34" s="845"/>
      <c r="BH34" s="845"/>
      <c r="BI34" s="846"/>
      <c r="BJ34" s="214"/>
      <c r="BK34" s="214"/>
      <c r="BL34" s="214"/>
      <c r="BM34" s="214"/>
      <c r="BN34" s="214"/>
      <c r="BO34" s="224"/>
      <c r="BP34" s="224"/>
      <c r="BQ34" s="221">
        <v>28</v>
      </c>
      <c r="BR34" s="222"/>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5">
        <v>8</v>
      </c>
      <c r="B35" s="793" t="s">
        <v>399</v>
      </c>
      <c r="C35" s="794"/>
      <c r="D35" s="794"/>
      <c r="E35" s="794"/>
      <c r="F35" s="794"/>
      <c r="G35" s="794"/>
      <c r="H35" s="794"/>
      <c r="I35" s="794"/>
      <c r="J35" s="794"/>
      <c r="K35" s="794"/>
      <c r="L35" s="794"/>
      <c r="M35" s="794"/>
      <c r="N35" s="794"/>
      <c r="O35" s="794"/>
      <c r="P35" s="795"/>
      <c r="Q35" s="796">
        <v>84</v>
      </c>
      <c r="R35" s="797"/>
      <c r="S35" s="797"/>
      <c r="T35" s="797"/>
      <c r="U35" s="797"/>
      <c r="V35" s="797">
        <v>84</v>
      </c>
      <c r="W35" s="797"/>
      <c r="X35" s="797"/>
      <c r="Y35" s="797"/>
      <c r="Z35" s="797"/>
      <c r="AA35" s="797" t="s">
        <v>551</v>
      </c>
      <c r="AB35" s="797"/>
      <c r="AC35" s="797"/>
      <c r="AD35" s="797"/>
      <c r="AE35" s="798"/>
      <c r="AF35" s="799" t="s">
        <v>122</v>
      </c>
      <c r="AG35" s="800"/>
      <c r="AH35" s="800"/>
      <c r="AI35" s="800"/>
      <c r="AJ35" s="801"/>
      <c r="AK35" s="847">
        <v>83</v>
      </c>
      <c r="AL35" s="843"/>
      <c r="AM35" s="843"/>
      <c r="AN35" s="843"/>
      <c r="AO35" s="843"/>
      <c r="AP35" s="843">
        <v>77</v>
      </c>
      <c r="AQ35" s="843"/>
      <c r="AR35" s="843"/>
      <c r="AS35" s="843"/>
      <c r="AT35" s="843"/>
      <c r="AU35" s="843">
        <v>76</v>
      </c>
      <c r="AV35" s="843"/>
      <c r="AW35" s="843"/>
      <c r="AX35" s="843"/>
      <c r="AY35" s="843"/>
      <c r="AZ35" s="844"/>
      <c r="BA35" s="844"/>
      <c r="BB35" s="844"/>
      <c r="BC35" s="844"/>
      <c r="BD35" s="844"/>
      <c r="BE35" s="845" t="s">
        <v>398</v>
      </c>
      <c r="BF35" s="845"/>
      <c r="BG35" s="845"/>
      <c r="BH35" s="845"/>
      <c r="BI35" s="846"/>
      <c r="BJ35" s="214"/>
      <c r="BK35" s="214"/>
      <c r="BL35" s="214"/>
      <c r="BM35" s="214"/>
      <c r="BN35" s="214"/>
      <c r="BO35" s="224"/>
      <c r="BP35" s="224"/>
      <c r="BQ35" s="221">
        <v>29</v>
      </c>
      <c r="BR35" s="222"/>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5">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4"/>
      <c r="BP36" s="224"/>
      <c r="BQ36" s="221">
        <v>30</v>
      </c>
      <c r="BR36" s="222"/>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5">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4"/>
      <c r="BP37" s="224"/>
      <c r="BQ37" s="221">
        <v>31</v>
      </c>
      <c r="BR37" s="222"/>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5">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4"/>
      <c r="BP38" s="224"/>
      <c r="BQ38" s="221">
        <v>32</v>
      </c>
      <c r="BR38" s="222"/>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5">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4"/>
      <c r="BP39" s="224"/>
      <c r="BQ39" s="221">
        <v>33</v>
      </c>
      <c r="BR39" s="222"/>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1">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4"/>
      <c r="BP40" s="224"/>
      <c r="BQ40" s="221">
        <v>34</v>
      </c>
      <c r="BR40" s="222"/>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1">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4"/>
      <c r="BP41" s="224"/>
      <c r="BQ41" s="221">
        <v>35</v>
      </c>
      <c r="BR41" s="222"/>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1">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4"/>
      <c r="BP42" s="224"/>
      <c r="BQ42" s="221">
        <v>36</v>
      </c>
      <c r="BR42" s="222"/>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1">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4"/>
      <c r="BP43" s="224"/>
      <c r="BQ43" s="221">
        <v>37</v>
      </c>
      <c r="BR43" s="222"/>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1">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4"/>
      <c r="BP44" s="224"/>
      <c r="BQ44" s="221">
        <v>38</v>
      </c>
      <c r="BR44" s="222"/>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1">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4"/>
      <c r="BP45" s="224"/>
      <c r="BQ45" s="221">
        <v>39</v>
      </c>
      <c r="BR45" s="222"/>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1">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4"/>
      <c r="BP46" s="224"/>
      <c r="BQ46" s="221">
        <v>40</v>
      </c>
      <c r="BR46" s="222"/>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1">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4"/>
      <c r="BP47" s="224"/>
      <c r="BQ47" s="221">
        <v>41</v>
      </c>
      <c r="BR47" s="222"/>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1">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4"/>
      <c r="BP48" s="224"/>
      <c r="BQ48" s="221">
        <v>42</v>
      </c>
      <c r="BR48" s="222"/>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1">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4"/>
      <c r="BP49" s="224"/>
      <c r="BQ49" s="221">
        <v>43</v>
      </c>
      <c r="BR49" s="222"/>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1">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4"/>
      <c r="BP50" s="224"/>
      <c r="BQ50" s="221">
        <v>44</v>
      </c>
      <c r="BR50" s="222"/>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1">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4"/>
      <c r="BP51" s="224"/>
      <c r="BQ51" s="221">
        <v>45</v>
      </c>
      <c r="BR51" s="222"/>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1">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4"/>
      <c r="BP52" s="224"/>
      <c r="BQ52" s="221">
        <v>46</v>
      </c>
      <c r="BR52" s="222"/>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1">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4"/>
      <c r="BP53" s="224"/>
      <c r="BQ53" s="221">
        <v>47</v>
      </c>
      <c r="BR53" s="222"/>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1">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4"/>
      <c r="BP54" s="224"/>
      <c r="BQ54" s="221">
        <v>48</v>
      </c>
      <c r="BR54" s="222"/>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1">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4"/>
      <c r="BP55" s="224"/>
      <c r="BQ55" s="221">
        <v>49</v>
      </c>
      <c r="BR55" s="222"/>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1">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4"/>
      <c r="BP56" s="224"/>
      <c r="BQ56" s="221">
        <v>50</v>
      </c>
      <c r="BR56" s="222"/>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1">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4"/>
      <c r="BP57" s="224"/>
      <c r="BQ57" s="221">
        <v>51</v>
      </c>
      <c r="BR57" s="222"/>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1">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4"/>
      <c r="BP58" s="224"/>
      <c r="BQ58" s="221">
        <v>52</v>
      </c>
      <c r="BR58" s="222"/>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1">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4"/>
      <c r="BP59" s="224"/>
      <c r="BQ59" s="221">
        <v>53</v>
      </c>
      <c r="BR59" s="222"/>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1">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4"/>
      <c r="BP60" s="224"/>
      <c r="BQ60" s="221">
        <v>54</v>
      </c>
      <c r="BR60" s="222"/>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1">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4"/>
      <c r="BP61" s="224"/>
      <c r="BQ61" s="221">
        <v>55</v>
      </c>
      <c r="BR61" s="222"/>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1">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400</v>
      </c>
      <c r="BK62" s="819"/>
      <c r="BL62" s="819"/>
      <c r="BM62" s="819"/>
      <c r="BN62" s="820"/>
      <c r="BO62" s="224"/>
      <c r="BP62" s="224"/>
      <c r="BQ62" s="221">
        <v>56</v>
      </c>
      <c r="BR62" s="222"/>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3" t="s">
        <v>378</v>
      </c>
      <c r="B63" s="802" t="s">
        <v>401</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1626</v>
      </c>
      <c r="AG63" s="857"/>
      <c r="AH63" s="857"/>
      <c r="AI63" s="857"/>
      <c r="AJ63" s="858"/>
      <c r="AK63" s="859"/>
      <c r="AL63" s="854"/>
      <c r="AM63" s="854"/>
      <c r="AN63" s="854"/>
      <c r="AO63" s="854"/>
      <c r="AP63" s="857">
        <v>21901</v>
      </c>
      <c r="AQ63" s="857"/>
      <c r="AR63" s="857"/>
      <c r="AS63" s="857"/>
      <c r="AT63" s="857"/>
      <c r="AU63" s="857">
        <v>13562</v>
      </c>
      <c r="AV63" s="857"/>
      <c r="AW63" s="857"/>
      <c r="AX63" s="857"/>
      <c r="AY63" s="857"/>
      <c r="AZ63" s="861"/>
      <c r="BA63" s="861"/>
      <c r="BB63" s="861"/>
      <c r="BC63" s="861"/>
      <c r="BD63" s="861"/>
      <c r="BE63" s="862"/>
      <c r="BF63" s="862"/>
      <c r="BG63" s="862"/>
      <c r="BH63" s="862"/>
      <c r="BI63" s="863"/>
      <c r="BJ63" s="864" t="s">
        <v>122</v>
      </c>
      <c r="BK63" s="865"/>
      <c r="BL63" s="865"/>
      <c r="BM63" s="865"/>
      <c r="BN63" s="866"/>
      <c r="BO63" s="224"/>
      <c r="BP63" s="224"/>
      <c r="BQ63" s="221">
        <v>57</v>
      </c>
      <c r="BR63" s="222"/>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402</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403</v>
      </c>
      <c r="B66" s="741"/>
      <c r="C66" s="741"/>
      <c r="D66" s="741"/>
      <c r="E66" s="741"/>
      <c r="F66" s="741"/>
      <c r="G66" s="741"/>
      <c r="H66" s="741"/>
      <c r="I66" s="741"/>
      <c r="J66" s="741"/>
      <c r="K66" s="741"/>
      <c r="L66" s="741"/>
      <c r="M66" s="741"/>
      <c r="N66" s="741"/>
      <c r="O66" s="741"/>
      <c r="P66" s="742"/>
      <c r="Q66" s="746" t="s">
        <v>382</v>
      </c>
      <c r="R66" s="747"/>
      <c r="S66" s="747"/>
      <c r="T66" s="747"/>
      <c r="U66" s="748"/>
      <c r="V66" s="746" t="s">
        <v>383</v>
      </c>
      <c r="W66" s="747"/>
      <c r="X66" s="747"/>
      <c r="Y66" s="747"/>
      <c r="Z66" s="748"/>
      <c r="AA66" s="746" t="s">
        <v>384</v>
      </c>
      <c r="AB66" s="747"/>
      <c r="AC66" s="747"/>
      <c r="AD66" s="747"/>
      <c r="AE66" s="748"/>
      <c r="AF66" s="867" t="s">
        <v>385</v>
      </c>
      <c r="AG66" s="828"/>
      <c r="AH66" s="828"/>
      <c r="AI66" s="828"/>
      <c r="AJ66" s="868"/>
      <c r="AK66" s="746" t="s">
        <v>386</v>
      </c>
      <c r="AL66" s="741"/>
      <c r="AM66" s="741"/>
      <c r="AN66" s="741"/>
      <c r="AO66" s="742"/>
      <c r="AP66" s="746" t="s">
        <v>387</v>
      </c>
      <c r="AQ66" s="747"/>
      <c r="AR66" s="747"/>
      <c r="AS66" s="747"/>
      <c r="AT66" s="748"/>
      <c r="AU66" s="746" t="s">
        <v>404</v>
      </c>
      <c r="AV66" s="747"/>
      <c r="AW66" s="747"/>
      <c r="AX66" s="747"/>
      <c r="AY66" s="748"/>
      <c r="AZ66" s="746" t="s">
        <v>364</v>
      </c>
      <c r="BA66" s="747"/>
      <c r="BB66" s="747"/>
      <c r="BC66" s="747"/>
      <c r="BD66" s="753"/>
      <c r="BE66" s="224"/>
      <c r="BF66" s="224"/>
      <c r="BG66" s="224"/>
      <c r="BH66" s="224"/>
      <c r="BI66" s="224"/>
      <c r="BJ66" s="224"/>
      <c r="BK66" s="224"/>
      <c r="BL66" s="224"/>
      <c r="BM66" s="224"/>
      <c r="BN66" s="224"/>
      <c r="BO66" s="224"/>
      <c r="BP66" s="224"/>
      <c r="BQ66" s="221">
        <v>60</v>
      </c>
      <c r="BR66" s="226"/>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4"/>
      <c r="BF67" s="224"/>
      <c r="BG67" s="224"/>
      <c r="BH67" s="224"/>
      <c r="BI67" s="224"/>
      <c r="BJ67" s="224"/>
      <c r="BK67" s="224"/>
      <c r="BL67" s="224"/>
      <c r="BM67" s="224"/>
      <c r="BN67" s="224"/>
      <c r="BO67" s="224"/>
      <c r="BP67" s="224"/>
      <c r="BQ67" s="221">
        <v>61</v>
      </c>
      <c r="BR67" s="226"/>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9">
        <v>1</v>
      </c>
      <c r="B68" s="882" t="s">
        <v>553</v>
      </c>
      <c r="C68" s="883"/>
      <c r="D68" s="883"/>
      <c r="E68" s="883"/>
      <c r="F68" s="883"/>
      <c r="G68" s="883"/>
      <c r="H68" s="883"/>
      <c r="I68" s="883"/>
      <c r="J68" s="883"/>
      <c r="K68" s="883"/>
      <c r="L68" s="883"/>
      <c r="M68" s="883"/>
      <c r="N68" s="883"/>
      <c r="O68" s="883"/>
      <c r="P68" s="884"/>
      <c r="Q68" s="885">
        <v>547</v>
      </c>
      <c r="R68" s="879"/>
      <c r="S68" s="879"/>
      <c r="T68" s="879"/>
      <c r="U68" s="879"/>
      <c r="V68" s="879">
        <v>545</v>
      </c>
      <c r="W68" s="879"/>
      <c r="X68" s="879"/>
      <c r="Y68" s="879"/>
      <c r="Z68" s="879"/>
      <c r="AA68" s="879">
        <v>2</v>
      </c>
      <c r="AB68" s="879"/>
      <c r="AC68" s="879"/>
      <c r="AD68" s="879"/>
      <c r="AE68" s="879"/>
      <c r="AF68" s="879">
        <v>2</v>
      </c>
      <c r="AG68" s="879"/>
      <c r="AH68" s="879"/>
      <c r="AI68" s="879"/>
      <c r="AJ68" s="879"/>
      <c r="AK68" s="879" t="s">
        <v>551</v>
      </c>
      <c r="AL68" s="879"/>
      <c r="AM68" s="879"/>
      <c r="AN68" s="879"/>
      <c r="AO68" s="879"/>
      <c r="AP68" s="879" t="s">
        <v>551</v>
      </c>
      <c r="AQ68" s="879"/>
      <c r="AR68" s="879"/>
      <c r="AS68" s="879"/>
      <c r="AT68" s="879"/>
      <c r="AU68" s="879" t="s">
        <v>551</v>
      </c>
      <c r="AV68" s="879"/>
      <c r="AW68" s="879"/>
      <c r="AX68" s="879"/>
      <c r="AY68" s="879"/>
      <c r="AZ68" s="880"/>
      <c r="BA68" s="880"/>
      <c r="BB68" s="880"/>
      <c r="BC68" s="880"/>
      <c r="BD68" s="881"/>
      <c r="BE68" s="224"/>
      <c r="BF68" s="224"/>
      <c r="BG68" s="224"/>
      <c r="BH68" s="224"/>
      <c r="BI68" s="224"/>
      <c r="BJ68" s="224"/>
      <c r="BK68" s="224"/>
      <c r="BL68" s="224"/>
      <c r="BM68" s="224"/>
      <c r="BN68" s="224"/>
      <c r="BO68" s="224"/>
      <c r="BP68" s="224"/>
      <c r="BQ68" s="221">
        <v>62</v>
      </c>
      <c r="BR68" s="226"/>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1">
        <v>2</v>
      </c>
      <c r="B69" s="886" t="s">
        <v>552</v>
      </c>
      <c r="C69" s="887"/>
      <c r="D69" s="887"/>
      <c r="E69" s="887"/>
      <c r="F69" s="887"/>
      <c r="G69" s="887"/>
      <c r="H69" s="887"/>
      <c r="I69" s="887"/>
      <c r="J69" s="887"/>
      <c r="K69" s="887"/>
      <c r="L69" s="887"/>
      <c r="M69" s="887"/>
      <c r="N69" s="887"/>
      <c r="O69" s="887"/>
      <c r="P69" s="888"/>
      <c r="Q69" s="889">
        <v>146</v>
      </c>
      <c r="R69" s="843"/>
      <c r="S69" s="843"/>
      <c r="T69" s="843"/>
      <c r="U69" s="843"/>
      <c r="V69" s="843">
        <v>105</v>
      </c>
      <c r="W69" s="843"/>
      <c r="X69" s="843"/>
      <c r="Y69" s="843"/>
      <c r="Z69" s="843"/>
      <c r="AA69" s="843">
        <v>41</v>
      </c>
      <c r="AB69" s="843"/>
      <c r="AC69" s="843"/>
      <c r="AD69" s="843"/>
      <c r="AE69" s="843"/>
      <c r="AF69" s="843">
        <v>41</v>
      </c>
      <c r="AG69" s="843"/>
      <c r="AH69" s="843"/>
      <c r="AI69" s="843"/>
      <c r="AJ69" s="843"/>
      <c r="AK69" s="843" t="s">
        <v>551</v>
      </c>
      <c r="AL69" s="843"/>
      <c r="AM69" s="843"/>
      <c r="AN69" s="843"/>
      <c r="AO69" s="843"/>
      <c r="AP69" s="843" t="s">
        <v>551</v>
      </c>
      <c r="AQ69" s="843"/>
      <c r="AR69" s="843"/>
      <c r="AS69" s="843"/>
      <c r="AT69" s="843"/>
      <c r="AU69" s="843" t="s">
        <v>551</v>
      </c>
      <c r="AV69" s="843"/>
      <c r="AW69" s="843"/>
      <c r="AX69" s="843"/>
      <c r="AY69" s="843"/>
      <c r="AZ69" s="845"/>
      <c r="BA69" s="845"/>
      <c r="BB69" s="845"/>
      <c r="BC69" s="845"/>
      <c r="BD69" s="846"/>
      <c r="BE69" s="224"/>
      <c r="BF69" s="224"/>
      <c r="BG69" s="224"/>
      <c r="BH69" s="224"/>
      <c r="BI69" s="224"/>
      <c r="BJ69" s="224"/>
      <c r="BK69" s="224"/>
      <c r="BL69" s="224"/>
      <c r="BM69" s="224"/>
      <c r="BN69" s="224"/>
      <c r="BO69" s="224"/>
      <c r="BP69" s="224"/>
      <c r="BQ69" s="221">
        <v>63</v>
      </c>
      <c r="BR69" s="226"/>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1">
        <v>3</v>
      </c>
      <c r="B70" s="886" t="s">
        <v>554</v>
      </c>
      <c r="C70" s="887"/>
      <c r="D70" s="887"/>
      <c r="E70" s="887"/>
      <c r="F70" s="887"/>
      <c r="G70" s="887"/>
      <c r="H70" s="887"/>
      <c r="I70" s="887"/>
      <c r="J70" s="887"/>
      <c r="K70" s="887"/>
      <c r="L70" s="887"/>
      <c r="M70" s="887"/>
      <c r="N70" s="887"/>
      <c r="O70" s="887"/>
      <c r="P70" s="888"/>
      <c r="Q70" s="889">
        <v>75</v>
      </c>
      <c r="R70" s="843"/>
      <c r="S70" s="843"/>
      <c r="T70" s="843"/>
      <c r="U70" s="843"/>
      <c r="V70" s="843">
        <v>59</v>
      </c>
      <c r="W70" s="843"/>
      <c r="X70" s="843"/>
      <c r="Y70" s="843"/>
      <c r="Z70" s="843"/>
      <c r="AA70" s="843">
        <v>15</v>
      </c>
      <c r="AB70" s="843"/>
      <c r="AC70" s="843"/>
      <c r="AD70" s="843"/>
      <c r="AE70" s="843"/>
      <c r="AF70" s="843">
        <v>15</v>
      </c>
      <c r="AG70" s="843"/>
      <c r="AH70" s="843"/>
      <c r="AI70" s="843"/>
      <c r="AJ70" s="843"/>
      <c r="AK70" s="843" t="s">
        <v>551</v>
      </c>
      <c r="AL70" s="843"/>
      <c r="AM70" s="843"/>
      <c r="AN70" s="843"/>
      <c r="AO70" s="843"/>
      <c r="AP70" s="843" t="s">
        <v>551</v>
      </c>
      <c r="AQ70" s="843"/>
      <c r="AR70" s="843"/>
      <c r="AS70" s="843"/>
      <c r="AT70" s="843"/>
      <c r="AU70" s="843" t="s">
        <v>551</v>
      </c>
      <c r="AV70" s="843"/>
      <c r="AW70" s="843"/>
      <c r="AX70" s="843"/>
      <c r="AY70" s="843"/>
      <c r="AZ70" s="845"/>
      <c r="BA70" s="845"/>
      <c r="BB70" s="845"/>
      <c r="BC70" s="845"/>
      <c r="BD70" s="846"/>
      <c r="BE70" s="224"/>
      <c r="BF70" s="224"/>
      <c r="BG70" s="224"/>
      <c r="BH70" s="224"/>
      <c r="BI70" s="224"/>
      <c r="BJ70" s="224"/>
      <c r="BK70" s="224"/>
      <c r="BL70" s="224"/>
      <c r="BM70" s="224"/>
      <c r="BN70" s="224"/>
      <c r="BO70" s="224"/>
      <c r="BP70" s="224"/>
      <c r="BQ70" s="221">
        <v>64</v>
      </c>
      <c r="BR70" s="226"/>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1">
        <v>4</v>
      </c>
      <c r="B71" s="886" t="s">
        <v>555</v>
      </c>
      <c r="C71" s="887"/>
      <c r="D71" s="887"/>
      <c r="E71" s="887"/>
      <c r="F71" s="887"/>
      <c r="G71" s="887"/>
      <c r="H71" s="887"/>
      <c r="I71" s="887"/>
      <c r="J71" s="887"/>
      <c r="K71" s="887"/>
      <c r="L71" s="887"/>
      <c r="M71" s="887"/>
      <c r="N71" s="887"/>
      <c r="O71" s="887"/>
      <c r="P71" s="888"/>
      <c r="Q71" s="889">
        <v>234605</v>
      </c>
      <c r="R71" s="843"/>
      <c r="S71" s="843"/>
      <c r="T71" s="843"/>
      <c r="U71" s="843"/>
      <c r="V71" s="843">
        <v>227058</v>
      </c>
      <c r="W71" s="843"/>
      <c r="X71" s="843"/>
      <c r="Y71" s="843"/>
      <c r="Z71" s="843"/>
      <c r="AA71" s="843">
        <v>7546</v>
      </c>
      <c r="AB71" s="843"/>
      <c r="AC71" s="843"/>
      <c r="AD71" s="843"/>
      <c r="AE71" s="843"/>
      <c r="AF71" s="843">
        <v>7546</v>
      </c>
      <c r="AG71" s="843"/>
      <c r="AH71" s="843"/>
      <c r="AI71" s="843"/>
      <c r="AJ71" s="843"/>
      <c r="AK71" s="843" t="s">
        <v>551</v>
      </c>
      <c r="AL71" s="843"/>
      <c r="AM71" s="843"/>
      <c r="AN71" s="843"/>
      <c r="AO71" s="843"/>
      <c r="AP71" s="843" t="s">
        <v>551</v>
      </c>
      <c r="AQ71" s="843"/>
      <c r="AR71" s="843"/>
      <c r="AS71" s="843"/>
      <c r="AT71" s="843"/>
      <c r="AU71" s="843" t="s">
        <v>551</v>
      </c>
      <c r="AV71" s="843"/>
      <c r="AW71" s="843"/>
      <c r="AX71" s="843"/>
      <c r="AY71" s="843"/>
      <c r="AZ71" s="845"/>
      <c r="BA71" s="845"/>
      <c r="BB71" s="845"/>
      <c r="BC71" s="845"/>
      <c r="BD71" s="846"/>
      <c r="BE71" s="224"/>
      <c r="BF71" s="224"/>
      <c r="BG71" s="224"/>
      <c r="BH71" s="224"/>
      <c r="BI71" s="224"/>
      <c r="BJ71" s="224"/>
      <c r="BK71" s="224"/>
      <c r="BL71" s="224"/>
      <c r="BM71" s="224"/>
      <c r="BN71" s="224"/>
      <c r="BO71" s="224"/>
      <c r="BP71" s="224"/>
      <c r="BQ71" s="221">
        <v>65</v>
      </c>
      <c r="BR71" s="226"/>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1">
        <v>5</v>
      </c>
      <c r="B72" s="886"/>
      <c r="C72" s="887"/>
      <c r="D72" s="887"/>
      <c r="E72" s="887"/>
      <c r="F72" s="887"/>
      <c r="G72" s="887"/>
      <c r="H72" s="887"/>
      <c r="I72" s="887"/>
      <c r="J72" s="887"/>
      <c r="K72" s="887"/>
      <c r="L72" s="887"/>
      <c r="M72" s="887"/>
      <c r="N72" s="887"/>
      <c r="O72" s="887"/>
      <c r="P72" s="888"/>
      <c r="Q72" s="889"/>
      <c r="R72" s="843"/>
      <c r="S72" s="843"/>
      <c r="T72" s="843"/>
      <c r="U72" s="843"/>
      <c r="V72" s="843"/>
      <c r="W72" s="843"/>
      <c r="X72" s="843"/>
      <c r="Y72" s="843"/>
      <c r="Z72" s="843"/>
      <c r="AA72" s="843"/>
      <c r="AB72" s="843"/>
      <c r="AC72" s="843"/>
      <c r="AD72" s="843"/>
      <c r="AE72" s="843"/>
      <c r="AF72" s="843"/>
      <c r="AG72" s="843"/>
      <c r="AH72" s="843"/>
      <c r="AI72" s="843"/>
      <c r="AJ72" s="843"/>
      <c r="AK72" s="843"/>
      <c r="AL72" s="843"/>
      <c r="AM72" s="843"/>
      <c r="AN72" s="843"/>
      <c r="AO72" s="843"/>
      <c r="AP72" s="843"/>
      <c r="AQ72" s="843"/>
      <c r="AR72" s="843"/>
      <c r="AS72" s="843"/>
      <c r="AT72" s="843"/>
      <c r="AU72" s="843"/>
      <c r="AV72" s="843"/>
      <c r="AW72" s="843"/>
      <c r="AX72" s="843"/>
      <c r="AY72" s="843"/>
      <c r="AZ72" s="845"/>
      <c r="BA72" s="845"/>
      <c r="BB72" s="845"/>
      <c r="BC72" s="845"/>
      <c r="BD72" s="846"/>
      <c r="BE72" s="224"/>
      <c r="BF72" s="224"/>
      <c r="BG72" s="224"/>
      <c r="BH72" s="224"/>
      <c r="BI72" s="224"/>
      <c r="BJ72" s="224"/>
      <c r="BK72" s="224"/>
      <c r="BL72" s="224"/>
      <c r="BM72" s="224"/>
      <c r="BN72" s="224"/>
      <c r="BO72" s="224"/>
      <c r="BP72" s="224"/>
      <c r="BQ72" s="221">
        <v>66</v>
      </c>
      <c r="BR72" s="226"/>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1">
        <v>6</v>
      </c>
      <c r="B73" s="886"/>
      <c r="C73" s="887"/>
      <c r="D73" s="887"/>
      <c r="E73" s="887"/>
      <c r="F73" s="887"/>
      <c r="G73" s="887"/>
      <c r="H73" s="887"/>
      <c r="I73" s="887"/>
      <c r="J73" s="887"/>
      <c r="K73" s="887"/>
      <c r="L73" s="887"/>
      <c r="M73" s="887"/>
      <c r="N73" s="887"/>
      <c r="O73" s="887"/>
      <c r="P73" s="888"/>
      <c r="Q73" s="889"/>
      <c r="R73" s="843"/>
      <c r="S73" s="843"/>
      <c r="T73" s="843"/>
      <c r="U73" s="843"/>
      <c r="V73" s="843"/>
      <c r="W73" s="843"/>
      <c r="X73" s="843"/>
      <c r="Y73" s="843"/>
      <c r="Z73" s="843"/>
      <c r="AA73" s="843"/>
      <c r="AB73" s="843"/>
      <c r="AC73" s="843"/>
      <c r="AD73" s="843"/>
      <c r="AE73" s="843"/>
      <c r="AF73" s="843"/>
      <c r="AG73" s="843"/>
      <c r="AH73" s="843"/>
      <c r="AI73" s="843"/>
      <c r="AJ73" s="843"/>
      <c r="AK73" s="843"/>
      <c r="AL73" s="843"/>
      <c r="AM73" s="843"/>
      <c r="AN73" s="843"/>
      <c r="AO73" s="843"/>
      <c r="AP73" s="843"/>
      <c r="AQ73" s="843"/>
      <c r="AR73" s="843"/>
      <c r="AS73" s="843"/>
      <c r="AT73" s="843"/>
      <c r="AU73" s="843"/>
      <c r="AV73" s="843"/>
      <c r="AW73" s="843"/>
      <c r="AX73" s="843"/>
      <c r="AY73" s="843"/>
      <c r="AZ73" s="845"/>
      <c r="BA73" s="845"/>
      <c r="BB73" s="845"/>
      <c r="BC73" s="845"/>
      <c r="BD73" s="846"/>
      <c r="BE73" s="224"/>
      <c r="BF73" s="224"/>
      <c r="BG73" s="224"/>
      <c r="BH73" s="224"/>
      <c r="BI73" s="224"/>
      <c r="BJ73" s="224"/>
      <c r="BK73" s="224"/>
      <c r="BL73" s="224"/>
      <c r="BM73" s="224"/>
      <c r="BN73" s="224"/>
      <c r="BO73" s="224"/>
      <c r="BP73" s="224"/>
      <c r="BQ73" s="221">
        <v>67</v>
      </c>
      <c r="BR73" s="226"/>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1">
        <v>7</v>
      </c>
      <c r="B74" s="886"/>
      <c r="C74" s="887"/>
      <c r="D74" s="887"/>
      <c r="E74" s="887"/>
      <c r="F74" s="887"/>
      <c r="G74" s="887"/>
      <c r="H74" s="887"/>
      <c r="I74" s="887"/>
      <c r="J74" s="887"/>
      <c r="K74" s="887"/>
      <c r="L74" s="887"/>
      <c r="M74" s="887"/>
      <c r="N74" s="887"/>
      <c r="O74" s="887"/>
      <c r="P74" s="888"/>
      <c r="Q74" s="889"/>
      <c r="R74" s="843"/>
      <c r="S74" s="843"/>
      <c r="T74" s="843"/>
      <c r="U74" s="843"/>
      <c r="V74" s="843"/>
      <c r="W74" s="843"/>
      <c r="X74" s="843"/>
      <c r="Y74" s="843"/>
      <c r="Z74" s="843"/>
      <c r="AA74" s="843"/>
      <c r="AB74" s="843"/>
      <c r="AC74" s="843"/>
      <c r="AD74" s="843"/>
      <c r="AE74" s="843"/>
      <c r="AF74" s="843"/>
      <c r="AG74" s="843"/>
      <c r="AH74" s="843"/>
      <c r="AI74" s="843"/>
      <c r="AJ74" s="843"/>
      <c r="AK74" s="843"/>
      <c r="AL74" s="843"/>
      <c r="AM74" s="843"/>
      <c r="AN74" s="843"/>
      <c r="AO74" s="843"/>
      <c r="AP74" s="843"/>
      <c r="AQ74" s="843"/>
      <c r="AR74" s="843"/>
      <c r="AS74" s="843"/>
      <c r="AT74" s="843"/>
      <c r="AU74" s="843"/>
      <c r="AV74" s="843"/>
      <c r="AW74" s="843"/>
      <c r="AX74" s="843"/>
      <c r="AY74" s="843"/>
      <c r="AZ74" s="845"/>
      <c r="BA74" s="845"/>
      <c r="BB74" s="845"/>
      <c r="BC74" s="845"/>
      <c r="BD74" s="846"/>
      <c r="BE74" s="224"/>
      <c r="BF74" s="224"/>
      <c r="BG74" s="224"/>
      <c r="BH74" s="224"/>
      <c r="BI74" s="224"/>
      <c r="BJ74" s="224"/>
      <c r="BK74" s="224"/>
      <c r="BL74" s="224"/>
      <c r="BM74" s="224"/>
      <c r="BN74" s="224"/>
      <c r="BO74" s="224"/>
      <c r="BP74" s="224"/>
      <c r="BQ74" s="221">
        <v>68</v>
      </c>
      <c r="BR74" s="226"/>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1">
        <v>8</v>
      </c>
      <c r="B75" s="886"/>
      <c r="C75" s="887"/>
      <c r="D75" s="887"/>
      <c r="E75" s="887"/>
      <c r="F75" s="887"/>
      <c r="G75" s="887"/>
      <c r="H75" s="887"/>
      <c r="I75" s="887"/>
      <c r="J75" s="887"/>
      <c r="K75" s="887"/>
      <c r="L75" s="887"/>
      <c r="M75" s="887"/>
      <c r="N75" s="887"/>
      <c r="O75" s="887"/>
      <c r="P75" s="888"/>
      <c r="Q75" s="890"/>
      <c r="R75" s="891"/>
      <c r="S75" s="891"/>
      <c r="T75" s="891"/>
      <c r="U75" s="847"/>
      <c r="V75" s="892"/>
      <c r="W75" s="891"/>
      <c r="X75" s="891"/>
      <c r="Y75" s="891"/>
      <c r="Z75" s="847"/>
      <c r="AA75" s="892"/>
      <c r="AB75" s="891"/>
      <c r="AC75" s="891"/>
      <c r="AD75" s="891"/>
      <c r="AE75" s="847"/>
      <c r="AF75" s="892"/>
      <c r="AG75" s="891"/>
      <c r="AH75" s="891"/>
      <c r="AI75" s="891"/>
      <c r="AJ75" s="847"/>
      <c r="AK75" s="892"/>
      <c r="AL75" s="891"/>
      <c r="AM75" s="891"/>
      <c r="AN75" s="891"/>
      <c r="AO75" s="847"/>
      <c r="AP75" s="892"/>
      <c r="AQ75" s="891"/>
      <c r="AR75" s="891"/>
      <c r="AS75" s="891"/>
      <c r="AT75" s="847"/>
      <c r="AU75" s="892"/>
      <c r="AV75" s="891"/>
      <c r="AW75" s="891"/>
      <c r="AX75" s="891"/>
      <c r="AY75" s="847"/>
      <c r="AZ75" s="845"/>
      <c r="BA75" s="845"/>
      <c r="BB75" s="845"/>
      <c r="BC75" s="845"/>
      <c r="BD75" s="846"/>
      <c r="BE75" s="224"/>
      <c r="BF75" s="224"/>
      <c r="BG75" s="224"/>
      <c r="BH75" s="224"/>
      <c r="BI75" s="224"/>
      <c r="BJ75" s="224"/>
      <c r="BK75" s="224"/>
      <c r="BL75" s="224"/>
      <c r="BM75" s="224"/>
      <c r="BN75" s="224"/>
      <c r="BO75" s="224"/>
      <c r="BP75" s="224"/>
      <c r="BQ75" s="221">
        <v>69</v>
      </c>
      <c r="BR75" s="226"/>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1">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4"/>
      <c r="BF76" s="224"/>
      <c r="BG76" s="224"/>
      <c r="BH76" s="224"/>
      <c r="BI76" s="224"/>
      <c r="BJ76" s="224"/>
      <c r="BK76" s="224"/>
      <c r="BL76" s="224"/>
      <c r="BM76" s="224"/>
      <c r="BN76" s="224"/>
      <c r="BO76" s="224"/>
      <c r="BP76" s="224"/>
      <c r="BQ76" s="221">
        <v>70</v>
      </c>
      <c r="BR76" s="226"/>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1">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4"/>
      <c r="BF77" s="224"/>
      <c r="BG77" s="224"/>
      <c r="BH77" s="224"/>
      <c r="BI77" s="224"/>
      <c r="BJ77" s="224"/>
      <c r="BK77" s="224"/>
      <c r="BL77" s="224"/>
      <c r="BM77" s="224"/>
      <c r="BN77" s="224"/>
      <c r="BO77" s="224"/>
      <c r="BP77" s="224"/>
      <c r="BQ77" s="221">
        <v>71</v>
      </c>
      <c r="BR77" s="226"/>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1">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4"/>
      <c r="BF78" s="224"/>
      <c r="BG78" s="224"/>
      <c r="BH78" s="224"/>
      <c r="BI78" s="224"/>
      <c r="BJ78" s="212"/>
      <c r="BK78" s="212"/>
      <c r="BL78" s="212"/>
      <c r="BM78" s="212"/>
      <c r="BN78" s="212"/>
      <c r="BO78" s="224"/>
      <c r="BP78" s="224"/>
      <c r="BQ78" s="221">
        <v>72</v>
      </c>
      <c r="BR78" s="226"/>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1">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4"/>
      <c r="BF79" s="224"/>
      <c r="BG79" s="224"/>
      <c r="BH79" s="224"/>
      <c r="BI79" s="224"/>
      <c r="BJ79" s="212"/>
      <c r="BK79" s="212"/>
      <c r="BL79" s="212"/>
      <c r="BM79" s="212"/>
      <c r="BN79" s="212"/>
      <c r="BO79" s="224"/>
      <c r="BP79" s="224"/>
      <c r="BQ79" s="221">
        <v>73</v>
      </c>
      <c r="BR79" s="226"/>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1">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4"/>
      <c r="BF80" s="224"/>
      <c r="BG80" s="224"/>
      <c r="BH80" s="224"/>
      <c r="BI80" s="224"/>
      <c r="BJ80" s="224"/>
      <c r="BK80" s="224"/>
      <c r="BL80" s="224"/>
      <c r="BM80" s="224"/>
      <c r="BN80" s="224"/>
      <c r="BO80" s="224"/>
      <c r="BP80" s="224"/>
      <c r="BQ80" s="221">
        <v>74</v>
      </c>
      <c r="BR80" s="226"/>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1">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4"/>
      <c r="BF81" s="224"/>
      <c r="BG81" s="224"/>
      <c r="BH81" s="224"/>
      <c r="BI81" s="224"/>
      <c r="BJ81" s="224"/>
      <c r="BK81" s="224"/>
      <c r="BL81" s="224"/>
      <c r="BM81" s="224"/>
      <c r="BN81" s="224"/>
      <c r="BO81" s="224"/>
      <c r="BP81" s="224"/>
      <c r="BQ81" s="221">
        <v>75</v>
      </c>
      <c r="BR81" s="226"/>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1">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4"/>
      <c r="BF82" s="224"/>
      <c r="BG82" s="224"/>
      <c r="BH82" s="224"/>
      <c r="BI82" s="224"/>
      <c r="BJ82" s="224"/>
      <c r="BK82" s="224"/>
      <c r="BL82" s="224"/>
      <c r="BM82" s="224"/>
      <c r="BN82" s="224"/>
      <c r="BO82" s="224"/>
      <c r="BP82" s="224"/>
      <c r="BQ82" s="221">
        <v>76</v>
      </c>
      <c r="BR82" s="226"/>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1">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4"/>
      <c r="BF83" s="224"/>
      <c r="BG83" s="224"/>
      <c r="BH83" s="224"/>
      <c r="BI83" s="224"/>
      <c r="BJ83" s="224"/>
      <c r="BK83" s="224"/>
      <c r="BL83" s="224"/>
      <c r="BM83" s="224"/>
      <c r="BN83" s="224"/>
      <c r="BO83" s="224"/>
      <c r="BP83" s="224"/>
      <c r="BQ83" s="221">
        <v>77</v>
      </c>
      <c r="BR83" s="226"/>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1">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4"/>
      <c r="BF84" s="224"/>
      <c r="BG84" s="224"/>
      <c r="BH84" s="224"/>
      <c r="BI84" s="224"/>
      <c r="BJ84" s="224"/>
      <c r="BK84" s="224"/>
      <c r="BL84" s="224"/>
      <c r="BM84" s="224"/>
      <c r="BN84" s="224"/>
      <c r="BO84" s="224"/>
      <c r="BP84" s="224"/>
      <c r="BQ84" s="221">
        <v>78</v>
      </c>
      <c r="BR84" s="226"/>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1">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4"/>
      <c r="BF85" s="224"/>
      <c r="BG85" s="224"/>
      <c r="BH85" s="224"/>
      <c r="BI85" s="224"/>
      <c r="BJ85" s="224"/>
      <c r="BK85" s="224"/>
      <c r="BL85" s="224"/>
      <c r="BM85" s="224"/>
      <c r="BN85" s="224"/>
      <c r="BO85" s="224"/>
      <c r="BP85" s="224"/>
      <c r="BQ85" s="221">
        <v>79</v>
      </c>
      <c r="BR85" s="226"/>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1">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4"/>
      <c r="BF86" s="224"/>
      <c r="BG86" s="224"/>
      <c r="BH86" s="224"/>
      <c r="BI86" s="224"/>
      <c r="BJ86" s="224"/>
      <c r="BK86" s="224"/>
      <c r="BL86" s="224"/>
      <c r="BM86" s="224"/>
      <c r="BN86" s="224"/>
      <c r="BO86" s="224"/>
      <c r="BP86" s="224"/>
      <c r="BQ86" s="221">
        <v>80</v>
      </c>
      <c r="BR86" s="226"/>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7">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4"/>
      <c r="BF87" s="224"/>
      <c r="BG87" s="224"/>
      <c r="BH87" s="224"/>
      <c r="BI87" s="224"/>
      <c r="BJ87" s="224"/>
      <c r="BK87" s="224"/>
      <c r="BL87" s="224"/>
      <c r="BM87" s="224"/>
      <c r="BN87" s="224"/>
      <c r="BO87" s="224"/>
      <c r="BP87" s="224"/>
      <c r="BQ87" s="221">
        <v>81</v>
      </c>
      <c r="BR87" s="226"/>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3" t="s">
        <v>378</v>
      </c>
      <c r="B88" s="802" t="s">
        <v>405</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7604</v>
      </c>
      <c r="AG88" s="857"/>
      <c r="AH88" s="857"/>
      <c r="AI88" s="857"/>
      <c r="AJ88" s="857"/>
      <c r="AK88" s="854"/>
      <c r="AL88" s="854"/>
      <c r="AM88" s="854"/>
      <c r="AN88" s="854"/>
      <c r="AO88" s="854"/>
      <c r="AP88" s="857"/>
      <c r="AQ88" s="857"/>
      <c r="AR88" s="857"/>
      <c r="AS88" s="857"/>
      <c r="AT88" s="857"/>
      <c r="AU88" s="857"/>
      <c r="AV88" s="857"/>
      <c r="AW88" s="857"/>
      <c r="AX88" s="857"/>
      <c r="AY88" s="857"/>
      <c r="AZ88" s="862"/>
      <c r="BA88" s="862"/>
      <c r="BB88" s="862"/>
      <c r="BC88" s="862"/>
      <c r="BD88" s="863"/>
      <c r="BE88" s="224"/>
      <c r="BF88" s="224"/>
      <c r="BG88" s="224"/>
      <c r="BH88" s="224"/>
      <c r="BI88" s="224"/>
      <c r="BJ88" s="224"/>
      <c r="BK88" s="224"/>
      <c r="BL88" s="224"/>
      <c r="BM88" s="224"/>
      <c r="BN88" s="224"/>
      <c r="BO88" s="224"/>
      <c r="BP88" s="224"/>
      <c r="BQ88" s="221">
        <v>82</v>
      </c>
      <c r="BR88" s="226"/>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378</v>
      </c>
      <c r="BR102" s="802" t="s">
        <v>406</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293</v>
      </c>
      <c r="CS102" s="865"/>
      <c r="CT102" s="865"/>
      <c r="CU102" s="865"/>
      <c r="CV102" s="904"/>
      <c r="CW102" s="903">
        <v>1</v>
      </c>
      <c r="CX102" s="865"/>
      <c r="CY102" s="865"/>
      <c r="CZ102" s="865"/>
      <c r="DA102" s="904"/>
      <c r="DB102" s="903">
        <v>23</v>
      </c>
      <c r="DC102" s="865"/>
      <c r="DD102" s="865"/>
      <c r="DE102" s="865"/>
      <c r="DF102" s="904"/>
      <c r="DG102" s="903" t="s">
        <v>551</v>
      </c>
      <c r="DH102" s="865"/>
      <c r="DI102" s="865"/>
      <c r="DJ102" s="865"/>
      <c r="DK102" s="904"/>
      <c r="DL102" s="903" t="s">
        <v>551</v>
      </c>
      <c r="DM102" s="865"/>
      <c r="DN102" s="865"/>
      <c r="DO102" s="865"/>
      <c r="DP102" s="904"/>
      <c r="DQ102" s="903">
        <v>21</v>
      </c>
      <c r="DR102" s="865"/>
      <c r="DS102" s="865"/>
      <c r="DT102" s="865"/>
      <c r="DU102" s="904"/>
      <c r="DV102" s="802"/>
      <c r="DW102" s="803"/>
      <c r="DX102" s="803"/>
      <c r="DY102" s="803"/>
      <c r="DZ102" s="927"/>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8" t="s">
        <v>407</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9" t="s">
        <v>408</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409</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410</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411</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412</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413</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414</v>
      </c>
      <c r="AB109" s="906"/>
      <c r="AC109" s="906"/>
      <c r="AD109" s="906"/>
      <c r="AE109" s="907"/>
      <c r="AF109" s="905" t="s">
        <v>415</v>
      </c>
      <c r="AG109" s="906"/>
      <c r="AH109" s="906"/>
      <c r="AI109" s="906"/>
      <c r="AJ109" s="907"/>
      <c r="AK109" s="905" t="s">
        <v>294</v>
      </c>
      <c r="AL109" s="906"/>
      <c r="AM109" s="906"/>
      <c r="AN109" s="906"/>
      <c r="AO109" s="907"/>
      <c r="AP109" s="905" t="s">
        <v>416</v>
      </c>
      <c r="AQ109" s="906"/>
      <c r="AR109" s="906"/>
      <c r="AS109" s="906"/>
      <c r="AT109" s="908"/>
      <c r="AU109" s="925" t="s">
        <v>413</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414</v>
      </c>
      <c r="BR109" s="906"/>
      <c r="BS109" s="906"/>
      <c r="BT109" s="906"/>
      <c r="BU109" s="907"/>
      <c r="BV109" s="905" t="s">
        <v>415</v>
      </c>
      <c r="BW109" s="906"/>
      <c r="BX109" s="906"/>
      <c r="BY109" s="906"/>
      <c r="BZ109" s="907"/>
      <c r="CA109" s="905" t="s">
        <v>294</v>
      </c>
      <c r="CB109" s="906"/>
      <c r="CC109" s="906"/>
      <c r="CD109" s="906"/>
      <c r="CE109" s="907"/>
      <c r="CF109" s="926" t="s">
        <v>416</v>
      </c>
      <c r="CG109" s="926"/>
      <c r="CH109" s="926"/>
      <c r="CI109" s="926"/>
      <c r="CJ109" s="926"/>
      <c r="CK109" s="905" t="s">
        <v>417</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414</v>
      </c>
      <c r="DH109" s="906"/>
      <c r="DI109" s="906"/>
      <c r="DJ109" s="906"/>
      <c r="DK109" s="907"/>
      <c r="DL109" s="905" t="s">
        <v>415</v>
      </c>
      <c r="DM109" s="906"/>
      <c r="DN109" s="906"/>
      <c r="DO109" s="906"/>
      <c r="DP109" s="907"/>
      <c r="DQ109" s="905" t="s">
        <v>294</v>
      </c>
      <c r="DR109" s="906"/>
      <c r="DS109" s="906"/>
      <c r="DT109" s="906"/>
      <c r="DU109" s="907"/>
      <c r="DV109" s="905" t="s">
        <v>416</v>
      </c>
      <c r="DW109" s="906"/>
      <c r="DX109" s="906"/>
      <c r="DY109" s="906"/>
      <c r="DZ109" s="908"/>
    </row>
    <row r="110" spans="1:131" s="212" customFormat="1" ht="26.25" customHeight="1" x14ac:dyDescent="0.2">
      <c r="A110" s="909" t="s">
        <v>418</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5206249</v>
      </c>
      <c r="AB110" s="913"/>
      <c r="AC110" s="913"/>
      <c r="AD110" s="913"/>
      <c r="AE110" s="914"/>
      <c r="AF110" s="915">
        <v>5237586</v>
      </c>
      <c r="AG110" s="913"/>
      <c r="AH110" s="913"/>
      <c r="AI110" s="913"/>
      <c r="AJ110" s="914"/>
      <c r="AK110" s="915">
        <v>5195028</v>
      </c>
      <c r="AL110" s="913"/>
      <c r="AM110" s="913"/>
      <c r="AN110" s="913"/>
      <c r="AO110" s="914"/>
      <c r="AP110" s="916">
        <v>20.3</v>
      </c>
      <c r="AQ110" s="917"/>
      <c r="AR110" s="917"/>
      <c r="AS110" s="917"/>
      <c r="AT110" s="918"/>
      <c r="AU110" s="919" t="s">
        <v>69</v>
      </c>
      <c r="AV110" s="920"/>
      <c r="AW110" s="920"/>
      <c r="AX110" s="920"/>
      <c r="AY110" s="920"/>
      <c r="AZ110" s="942" t="s">
        <v>419</v>
      </c>
      <c r="BA110" s="910"/>
      <c r="BB110" s="910"/>
      <c r="BC110" s="910"/>
      <c r="BD110" s="910"/>
      <c r="BE110" s="910"/>
      <c r="BF110" s="910"/>
      <c r="BG110" s="910"/>
      <c r="BH110" s="910"/>
      <c r="BI110" s="910"/>
      <c r="BJ110" s="910"/>
      <c r="BK110" s="910"/>
      <c r="BL110" s="910"/>
      <c r="BM110" s="910"/>
      <c r="BN110" s="910"/>
      <c r="BO110" s="910"/>
      <c r="BP110" s="911"/>
      <c r="BQ110" s="943">
        <v>60566035</v>
      </c>
      <c r="BR110" s="944"/>
      <c r="BS110" s="944"/>
      <c r="BT110" s="944"/>
      <c r="BU110" s="944"/>
      <c r="BV110" s="944">
        <v>58038735</v>
      </c>
      <c r="BW110" s="944"/>
      <c r="BX110" s="944"/>
      <c r="BY110" s="944"/>
      <c r="BZ110" s="944"/>
      <c r="CA110" s="944">
        <v>58367801</v>
      </c>
      <c r="CB110" s="944"/>
      <c r="CC110" s="944"/>
      <c r="CD110" s="944"/>
      <c r="CE110" s="944"/>
      <c r="CF110" s="957">
        <v>227.8</v>
      </c>
      <c r="CG110" s="958"/>
      <c r="CH110" s="958"/>
      <c r="CI110" s="958"/>
      <c r="CJ110" s="958"/>
      <c r="CK110" s="959" t="s">
        <v>420</v>
      </c>
      <c r="CL110" s="960"/>
      <c r="CM110" s="942" t="s">
        <v>421</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v>2727406</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422</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423</v>
      </c>
      <c r="BA111" s="936"/>
      <c r="BB111" s="936"/>
      <c r="BC111" s="936"/>
      <c r="BD111" s="936"/>
      <c r="BE111" s="936"/>
      <c r="BF111" s="936"/>
      <c r="BG111" s="936"/>
      <c r="BH111" s="936"/>
      <c r="BI111" s="936"/>
      <c r="BJ111" s="936"/>
      <c r="BK111" s="936"/>
      <c r="BL111" s="936"/>
      <c r="BM111" s="936"/>
      <c r="BN111" s="936"/>
      <c r="BO111" s="936"/>
      <c r="BP111" s="937"/>
      <c r="BQ111" s="938" t="s">
        <v>122</v>
      </c>
      <c r="BR111" s="939"/>
      <c r="BS111" s="939"/>
      <c r="BT111" s="939"/>
      <c r="BU111" s="939"/>
      <c r="BV111" s="939">
        <v>2727406</v>
      </c>
      <c r="BW111" s="939"/>
      <c r="BX111" s="939"/>
      <c r="BY111" s="939"/>
      <c r="BZ111" s="939"/>
      <c r="CA111" s="939" t="s">
        <v>122</v>
      </c>
      <c r="CB111" s="939"/>
      <c r="CC111" s="939"/>
      <c r="CD111" s="939"/>
      <c r="CE111" s="939"/>
      <c r="CF111" s="933" t="s">
        <v>122</v>
      </c>
      <c r="CG111" s="934"/>
      <c r="CH111" s="934"/>
      <c r="CI111" s="934"/>
      <c r="CJ111" s="934"/>
      <c r="CK111" s="961"/>
      <c r="CL111" s="962"/>
      <c r="CM111" s="935" t="s">
        <v>424</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425</v>
      </c>
      <c r="B112" s="966"/>
      <c r="C112" s="936" t="s">
        <v>426</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427</v>
      </c>
      <c r="BA112" s="936"/>
      <c r="BB112" s="936"/>
      <c r="BC112" s="936"/>
      <c r="BD112" s="936"/>
      <c r="BE112" s="936"/>
      <c r="BF112" s="936"/>
      <c r="BG112" s="936"/>
      <c r="BH112" s="936"/>
      <c r="BI112" s="936"/>
      <c r="BJ112" s="936"/>
      <c r="BK112" s="936"/>
      <c r="BL112" s="936"/>
      <c r="BM112" s="936"/>
      <c r="BN112" s="936"/>
      <c r="BO112" s="936"/>
      <c r="BP112" s="937"/>
      <c r="BQ112" s="938">
        <v>14821837</v>
      </c>
      <c r="BR112" s="939"/>
      <c r="BS112" s="939"/>
      <c r="BT112" s="939"/>
      <c r="BU112" s="939"/>
      <c r="BV112" s="939">
        <v>13301466</v>
      </c>
      <c r="BW112" s="939"/>
      <c r="BX112" s="939"/>
      <c r="BY112" s="939"/>
      <c r="BZ112" s="939"/>
      <c r="CA112" s="939">
        <v>13562319</v>
      </c>
      <c r="CB112" s="939"/>
      <c r="CC112" s="939"/>
      <c r="CD112" s="939"/>
      <c r="CE112" s="939"/>
      <c r="CF112" s="933">
        <v>52.9</v>
      </c>
      <c r="CG112" s="934"/>
      <c r="CH112" s="934"/>
      <c r="CI112" s="934"/>
      <c r="CJ112" s="934"/>
      <c r="CK112" s="961"/>
      <c r="CL112" s="962"/>
      <c r="CM112" s="935" t="s">
        <v>428</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429</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1445391</v>
      </c>
      <c r="AB113" s="951"/>
      <c r="AC113" s="951"/>
      <c r="AD113" s="951"/>
      <c r="AE113" s="952"/>
      <c r="AF113" s="953">
        <v>1537240</v>
      </c>
      <c r="AG113" s="951"/>
      <c r="AH113" s="951"/>
      <c r="AI113" s="951"/>
      <c r="AJ113" s="952"/>
      <c r="AK113" s="953">
        <v>1384603</v>
      </c>
      <c r="AL113" s="951"/>
      <c r="AM113" s="951"/>
      <c r="AN113" s="951"/>
      <c r="AO113" s="952"/>
      <c r="AP113" s="954">
        <v>5.4</v>
      </c>
      <c r="AQ113" s="955"/>
      <c r="AR113" s="955"/>
      <c r="AS113" s="955"/>
      <c r="AT113" s="956"/>
      <c r="AU113" s="921"/>
      <c r="AV113" s="922"/>
      <c r="AW113" s="922"/>
      <c r="AX113" s="922"/>
      <c r="AY113" s="922"/>
      <c r="AZ113" s="935" t="s">
        <v>430</v>
      </c>
      <c r="BA113" s="936"/>
      <c r="BB113" s="936"/>
      <c r="BC113" s="936"/>
      <c r="BD113" s="936"/>
      <c r="BE113" s="936"/>
      <c r="BF113" s="936"/>
      <c r="BG113" s="936"/>
      <c r="BH113" s="936"/>
      <c r="BI113" s="936"/>
      <c r="BJ113" s="936"/>
      <c r="BK113" s="936"/>
      <c r="BL113" s="936"/>
      <c r="BM113" s="936"/>
      <c r="BN113" s="936"/>
      <c r="BO113" s="936"/>
      <c r="BP113" s="937"/>
      <c r="BQ113" s="938" t="s">
        <v>122</v>
      </c>
      <c r="BR113" s="939"/>
      <c r="BS113" s="939"/>
      <c r="BT113" s="939"/>
      <c r="BU113" s="939"/>
      <c r="BV113" s="939" t="s">
        <v>122</v>
      </c>
      <c r="BW113" s="939"/>
      <c r="BX113" s="939"/>
      <c r="BY113" s="939"/>
      <c r="BZ113" s="939"/>
      <c r="CA113" s="939" t="s">
        <v>122</v>
      </c>
      <c r="CB113" s="939"/>
      <c r="CC113" s="939"/>
      <c r="CD113" s="939"/>
      <c r="CE113" s="939"/>
      <c r="CF113" s="933" t="s">
        <v>122</v>
      </c>
      <c r="CG113" s="934"/>
      <c r="CH113" s="934"/>
      <c r="CI113" s="934"/>
      <c r="CJ113" s="934"/>
      <c r="CK113" s="961"/>
      <c r="CL113" s="962"/>
      <c r="CM113" s="935" t="s">
        <v>431</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432</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t="s">
        <v>122</v>
      </c>
      <c r="AB114" s="972"/>
      <c r="AC114" s="972"/>
      <c r="AD114" s="972"/>
      <c r="AE114" s="973"/>
      <c r="AF114" s="974" t="s">
        <v>122</v>
      </c>
      <c r="AG114" s="972"/>
      <c r="AH114" s="972"/>
      <c r="AI114" s="972"/>
      <c r="AJ114" s="973"/>
      <c r="AK114" s="974" t="s">
        <v>122</v>
      </c>
      <c r="AL114" s="972"/>
      <c r="AM114" s="972"/>
      <c r="AN114" s="972"/>
      <c r="AO114" s="973"/>
      <c r="AP114" s="975" t="s">
        <v>122</v>
      </c>
      <c r="AQ114" s="976"/>
      <c r="AR114" s="976"/>
      <c r="AS114" s="976"/>
      <c r="AT114" s="977"/>
      <c r="AU114" s="921"/>
      <c r="AV114" s="922"/>
      <c r="AW114" s="922"/>
      <c r="AX114" s="922"/>
      <c r="AY114" s="922"/>
      <c r="AZ114" s="935" t="s">
        <v>433</v>
      </c>
      <c r="BA114" s="936"/>
      <c r="BB114" s="936"/>
      <c r="BC114" s="936"/>
      <c r="BD114" s="936"/>
      <c r="BE114" s="936"/>
      <c r="BF114" s="936"/>
      <c r="BG114" s="936"/>
      <c r="BH114" s="936"/>
      <c r="BI114" s="936"/>
      <c r="BJ114" s="936"/>
      <c r="BK114" s="936"/>
      <c r="BL114" s="936"/>
      <c r="BM114" s="936"/>
      <c r="BN114" s="936"/>
      <c r="BO114" s="936"/>
      <c r="BP114" s="937"/>
      <c r="BQ114" s="938">
        <v>6434314</v>
      </c>
      <c r="BR114" s="939"/>
      <c r="BS114" s="939"/>
      <c r="BT114" s="939"/>
      <c r="BU114" s="939"/>
      <c r="BV114" s="939">
        <v>6594281</v>
      </c>
      <c r="BW114" s="939"/>
      <c r="BX114" s="939"/>
      <c r="BY114" s="939"/>
      <c r="BZ114" s="939"/>
      <c r="CA114" s="939">
        <v>6610603</v>
      </c>
      <c r="CB114" s="939"/>
      <c r="CC114" s="939"/>
      <c r="CD114" s="939"/>
      <c r="CE114" s="939"/>
      <c r="CF114" s="933">
        <v>25.8</v>
      </c>
      <c r="CG114" s="934"/>
      <c r="CH114" s="934"/>
      <c r="CI114" s="934"/>
      <c r="CJ114" s="934"/>
      <c r="CK114" s="961"/>
      <c r="CL114" s="962"/>
      <c r="CM114" s="935" t="s">
        <v>434</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435</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37945</v>
      </c>
      <c r="AB115" s="951"/>
      <c r="AC115" s="951"/>
      <c r="AD115" s="951"/>
      <c r="AE115" s="952"/>
      <c r="AF115" s="953">
        <v>37741</v>
      </c>
      <c r="AG115" s="951"/>
      <c r="AH115" s="951"/>
      <c r="AI115" s="951"/>
      <c r="AJ115" s="952"/>
      <c r="AK115" s="953">
        <v>242068</v>
      </c>
      <c r="AL115" s="951"/>
      <c r="AM115" s="951"/>
      <c r="AN115" s="951"/>
      <c r="AO115" s="952"/>
      <c r="AP115" s="954">
        <v>0.9</v>
      </c>
      <c r="AQ115" s="955"/>
      <c r="AR115" s="955"/>
      <c r="AS115" s="955"/>
      <c r="AT115" s="956"/>
      <c r="AU115" s="921"/>
      <c r="AV115" s="922"/>
      <c r="AW115" s="922"/>
      <c r="AX115" s="922"/>
      <c r="AY115" s="922"/>
      <c r="AZ115" s="935" t="s">
        <v>436</v>
      </c>
      <c r="BA115" s="936"/>
      <c r="BB115" s="936"/>
      <c r="BC115" s="936"/>
      <c r="BD115" s="936"/>
      <c r="BE115" s="936"/>
      <c r="BF115" s="936"/>
      <c r="BG115" s="936"/>
      <c r="BH115" s="936"/>
      <c r="BI115" s="936"/>
      <c r="BJ115" s="936"/>
      <c r="BK115" s="936"/>
      <c r="BL115" s="936"/>
      <c r="BM115" s="936"/>
      <c r="BN115" s="936"/>
      <c r="BO115" s="936"/>
      <c r="BP115" s="937"/>
      <c r="BQ115" s="938">
        <v>20930</v>
      </c>
      <c r="BR115" s="939"/>
      <c r="BS115" s="939"/>
      <c r="BT115" s="939"/>
      <c r="BU115" s="939"/>
      <c r="BV115" s="939">
        <v>20762</v>
      </c>
      <c r="BW115" s="939"/>
      <c r="BX115" s="939"/>
      <c r="BY115" s="939"/>
      <c r="BZ115" s="939"/>
      <c r="CA115" s="939">
        <v>20717</v>
      </c>
      <c r="CB115" s="939"/>
      <c r="CC115" s="939"/>
      <c r="CD115" s="939"/>
      <c r="CE115" s="939"/>
      <c r="CF115" s="933">
        <v>0.1</v>
      </c>
      <c r="CG115" s="934"/>
      <c r="CH115" s="934"/>
      <c r="CI115" s="934"/>
      <c r="CJ115" s="934"/>
      <c r="CK115" s="961"/>
      <c r="CL115" s="962"/>
      <c r="CM115" s="935" t="s">
        <v>437</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2">
      <c r="A116" s="969"/>
      <c r="B116" s="970"/>
      <c r="C116" s="978" t="s">
        <v>438</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439</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440</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441</v>
      </c>
      <c r="Z117" s="907"/>
      <c r="AA117" s="991">
        <v>6689585</v>
      </c>
      <c r="AB117" s="992"/>
      <c r="AC117" s="992"/>
      <c r="AD117" s="992"/>
      <c r="AE117" s="993"/>
      <c r="AF117" s="994">
        <v>6812567</v>
      </c>
      <c r="AG117" s="992"/>
      <c r="AH117" s="992"/>
      <c r="AI117" s="992"/>
      <c r="AJ117" s="993"/>
      <c r="AK117" s="994">
        <v>6821699</v>
      </c>
      <c r="AL117" s="992"/>
      <c r="AM117" s="992"/>
      <c r="AN117" s="992"/>
      <c r="AO117" s="993"/>
      <c r="AP117" s="995"/>
      <c r="AQ117" s="996"/>
      <c r="AR117" s="996"/>
      <c r="AS117" s="996"/>
      <c r="AT117" s="997"/>
      <c r="AU117" s="921"/>
      <c r="AV117" s="922"/>
      <c r="AW117" s="922"/>
      <c r="AX117" s="922"/>
      <c r="AY117" s="922"/>
      <c r="AZ117" s="987" t="s">
        <v>442</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443</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417</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414</v>
      </c>
      <c r="AB118" s="906"/>
      <c r="AC118" s="906"/>
      <c r="AD118" s="906"/>
      <c r="AE118" s="907"/>
      <c r="AF118" s="905" t="s">
        <v>415</v>
      </c>
      <c r="AG118" s="906"/>
      <c r="AH118" s="906"/>
      <c r="AI118" s="906"/>
      <c r="AJ118" s="907"/>
      <c r="AK118" s="905" t="s">
        <v>294</v>
      </c>
      <c r="AL118" s="906"/>
      <c r="AM118" s="906"/>
      <c r="AN118" s="906"/>
      <c r="AO118" s="907"/>
      <c r="AP118" s="983" t="s">
        <v>416</v>
      </c>
      <c r="AQ118" s="984"/>
      <c r="AR118" s="984"/>
      <c r="AS118" s="984"/>
      <c r="AT118" s="985"/>
      <c r="AU118" s="921"/>
      <c r="AV118" s="922"/>
      <c r="AW118" s="922"/>
      <c r="AX118" s="922"/>
      <c r="AY118" s="922"/>
      <c r="AZ118" s="986" t="s">
        <v>444</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445</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420</v>
      </c>
      <c r="B119" s="960"/>
      <c r="C119" s="942" t="s">
        <v>421</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v>37741</v>
      </c>
      <c r="AB119" s="913"/>
      <c r="AC119" s="913"/>
      <c r="AD119" s="913"/>
      <c r="AE119" s="914"/>
      <c r="AF119" s="915">
        <v>37741</v>
      </c>
      <c r="AG119" s="913"/>
      <c r="AH119" s="913"/>
      <c r="AI119" s="913"/>
      <c r="AJ119" s="914"/>
      <c r="AK119" s="915">
        <v>242068</v>
      </c>
      <c r="AL119" s="913"/>
      <c r="AM119" s="913"/>
      <c r="AN119" s="913"/>
      <c r="AO119" s="914"/>
      <c r="AP119" s="916">
        <v>0.9</v>
      </c>
      <c r="AQ119" s="917"/>
      <c r="AR119" s="917"/>
      <c r="AS119" s="917"/>
      <c r="AT119" s="918"/>
      <c r="AU119" s="923"/>
      <c r="AV119" s="924"/>
      <c r="AW119" s="924"/>
      <c r="AX119" s="924"/>
      <c r="AY119" s="924"/>
      <c r="AZ119" s="235" t="s">
        <v>177</v>
      </c>
      <c r="BA119" s="235"/>
      <c r="BB119" s="235"/>
      <c r="BC119" s="235"/>
      <c r="BD119" s="235"/>
      <c r="BE119" s="235"/>
      <c r="BF119" s="235"/>
      <c r="BG119" s="235"/>
      <c r="BH119" s="235"/>
      <c r="BI119" s="235"/>
      <c r="BJ119" s="235"/>
      <c r="BK119" s="235"/>
      <c r="BL119" s="235"/>
      <c r="BM119" s="235"/>
      <c r="BN119" s="235"/>
      <c r="BO119" s="990" t="s">
        <v>446</v>
      </c>
      <c r="BP119" s="1018"/>
      <c r="BQ119" s="1012">
        <v>81843116</v>
      </c>
      <c r="BR119" s="1013"/>
      <c r="BS119" s="1013"/>
      <c r="BT119" s="1013"/>
      <c r="BU119" s="1013"/>
      <c r="BV119" s="1013">
        <v>80682650</v>
      </c>
      <c r="BW119" s="1013"/>
      <c r="BX119" s="1013"/>
      <c r="BY119" s="1013"/>
      <c r="BZ119" s="1013"/>
      <c r="CA119" s="1013">
        <v>78561440</v>
      </c>
      <c r="CB119" s="1013"/>
      <c r="CC119" s="1013"/>
      <c r="CD119" s="1013"/>
      <c r="CE119" s="1013"/>
      <c r="CF119" s="1014"/>
      <c r="CG119" s="1015"/>
      <c r="CH119" s="1015"/>
      <c r="CI119" s="1015"/>
      <c r="CJ119" s="1016"/>
      <c r="CK119" s="963"/>
      <c r="CL119" s="964"/>
      <c r="CM119" s="986" t="s">
        <v>447</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2">
      <c r="A120" s="1070"/>
      <c r="B120" s="962"/>
      <c r="C120" s="935" t="s">
        <v>424</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448</v>
      </c>
      <c r="AV120" s="1005"/>
      <c r="AW120" s="1005"/>
      <c r="AX120" s="1005"/>
      <c r="AY120" s="1006"/>
      <c r="AZ120" s="942" t="s">
        <v>449</v>
      </c>
      <c r="BA120" s="910"/>
      <c r="BB120" s="910"/>
      <c r="BC120" s="910"/>
      <c r="BD120" s="910"/>
      <c r="BE120" s="910"/>
      <c r="BF120" s="910"/>
      <c r="BG120" s="910"/>
      <c r="BH120" s="910"/>
      <c r="BI120" s="910"/>
      <c r="BJ120" s="910"/>
      <c r="BK120" s="910"/>
      <c r="BL120" s="910"/>
      <c r="BM120" s="910"/>
      <c r="BN120" s="910"/>
      <c r="BO120" s="910"/>
      <c r="BP120" s="911"/>
      <c r="BQ120" s="943">
        <v>12707744</v>
      </c>
      <c r="BR120" s="944"/>
      <c r="BS120" s="944"/>
      <c r="BT120" s="944"/>
      <c r="BU120" s="944"/>
      <c r="BV120" s="944">
        <v>14280649</v>
      </c>
      <c r="BW120" s="944"/>
      <c r="BX120" s="944"/>
      <c r="BY120" s="944"/>
      <c r="BZ120" s="944"/>
      <c r="CA120" s="944">
        <v>14194638</v>
      </c>
      <c r="CB120" s="944"/>
      <c r="CC120" s="944"/>
      <c r="CD120" s="944"/>
      <c r="CE120" s="944"/>
      <c r="CF120" s="957">
        <v>55.4</v>
      </c>
      <c r="CG120" s="958"/>
      <c r="CH120" s="958"/>
      <c r="CI120" s="958"/>
      <c r="CJ120" s="958"/>
      <c r="CK120" s="1019" t="s">
        <v>450</v>
      </c>
      <c r="CL120" s="1020"/>
      <c r="CM120" s="1020"/>
      <c r="CN120" s="1020"/>
      <c r="CO120" s="1021"/>
      <c r="CP120" s="1027" t="s">
        <v>396</v>
      </c>
      <c r="CQ120" s="1028"/>
      <c r="CR120" s="1028"/>
      <c r="CS120" s="1028"/>
      <c r="CT120" s="1028"/>
      <c r="CU120" s="1028"/>
      <c r="CV120" s="1028"/>
      <c r="CW120" s="1028"/>
      <c r="CX120" s="1028"/>
      <c r="CY120" s="1028"/>
      <c r="CZ120" s="1028"/>
      <c r="DA120" s="1028"/>
      <c r="DB120" s="1028"/>
      <c r="DC120" s="1028"/>
      <c r="DD120" s="1028"/>
      <c r="DE120" s="1028"/>
      <c r="DF120" s="1029"/>
      <c r="DG120" s="943">
        <v>13185775</v>
      </c>
      <c r="DH120" s="944"/>
      <c r="DI120" s="944"/>
      <c r="DJ120" s="944"/>
      <c r="DK120" s="944"/>
      <c r="DL120" s="944">
        <v>11936969</v>
      </c>
      <c r="DM120" s="944"/>
      <c r="DN120" s="944"/>
      <c r="DO120" s="944"/>
      <c r="DP120" s="944"/>
      <c r="DQ120" s="944">
        <v>12458625</v>
      </c>
      <c r="DR120" s="944"/>
      <c r="DS120" s="944"/>
      <c r="DT120" s="944"/>
      <c r="DU120" s="944"/>
      <c r="DV120" s="945">
        <v>48.6</v>
      </c>
      <c r="DW120" s="945"/>
      <c r="DX120" s="945"/>
      <c r="DY120" s="945"/>
      <c r="DZ120" s="946"/>
    </row>
    <row r="121" spans="1:130" s="212" customFormat="1" ht="26.25" customHeight="1" x14ac:dyDescent="0.2">
      <c r="A121" s="1070"/>
      <c r="B121" s="962"/>
      <c r="C121" s="987" t="s">
        <v>451</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452</v>
      </c>
      <c r="BA121" s="936"/>
      <c r="BB121" s="936"/>
      <c r="BC121" s="936"/>
      <c r="BD121" s="936"/>
      <c r="BE121" s="936"/>
      <c r="BF121" s="936"/>
      <c r="BG121" s="936"/>
      <c r="BH121" s="936"/>
      <c r="BI121" s="936"/>
      <c r="BJ121" s="936"/>
      <c r="BK121" s="936"/>
      <c r="BL121" s="936"/>
      <c r="BM121" s="936"/>
      <c r="BN121" s="936"/>
      <c r="BO121" s="936"/>
      <c r="BP121" s="937"/>
      <c r="BQ121" s="938">
        <v>2071796</v>
      </c>
      <c r="BR121" s="939"/>
      <c r="BS121" s="939"/>
      <c r="BT121" s="939"/>
      <c r="BU121" s="939"/>
      <c r="BV121" s="939">
        <v>1890963</v>
      </c>
      <c r="BW121" s="939"/>
      <c r="BX121" s="939"/>
      <c r="BY121" s="939"/>
      <c r="BZ121" s="939"/>
      <c r="CA121" s="939">
        <v>1707207</v>
      </c>
      <c r="CB121" s="939"/>
      <c r="CC121" s="939"/>
      <c r="CD121" s="939"/>
      <c r="CE121" s="939"/>
      <c r="CF121" s="933">
        <v>6.7</v>
      </c>
      <c r="CG121" s="934"/>
      <c r="CH121" s="934"/>
      <c r="CI121" s="934"/>
      <c r="CJ121" s="934"/>
      <c r="CK121" s="1022"/>
      <c r="CL121" s="1023"/>
      <c r="CM121" s="1023"/>
      <c r="CN121" s="1023"/>
      <c r="CO121" s="1024"/>
      <c r="CP121" s="1032" t="s">
        <v>393</v>
      </c>
      <c r="CQ121" s="1033"/>
      <c r="CR121" s="1033"/>
      <c r="CS121" s="1033"/>
      <c r="CT121" s="1033"/>
      <c r="CU121" s="1033"/>
      <c r="CV121" s="1033"/>
      <c r="CW121" s="1033"/>
      <c r="CX121" s="1033"/>
      <c r="CY121" s="1033"/>
      <c r="CZ121" s="1033"/>
      <c r="DA121" s="1033"/>
      <c r="DB121" s="1033"/>
      <c r="DC121" s="1033"/>
      <c r="DD121" s="1033"/>
      <c r="DE121" s="1033"/>
      <c r="DF121" s="1034"/>
      <c r="DG121" s="938">
        <v>755910</v>
      </c>
      <c r="DH121" s="939"/>
      <c r="DI121" s="939"/>
      <c r="DJ121" s="939"/>
      <c r="DK121" s="939"/>
      <c r="DL121" s="939">
        <v>677683</v>
      </c>
      <c r="DM121" s="939"/>
      <c r="DN121" s="939"/>
      <c r="DO121" s="939"/>
      <c r="DP121" s="939"/>
      <c r="DQ121" s="939">
        <v>631560</v>
      </c>
      <c r="DR121" s="939"/>
      <c r="DS121" s="939"/>
      <c r="DT121" s="939"/>
      <c r="DU121" s="939"/>
      <c r="DV121" s="940">
        <v>2.5</v>
      </c>
      <c r="DW121" s="940"/>
      <c r="DX121" s="940"/>
      <c r="DY121" s="940"/>
      <c r="DZ121" s="941"/>
    </row>
    <row r="122" spans="1:130" s="212" customFormat="1" ht="26.25" customHeight="1" x14ac:dyDescent="0.2">
      <c r="A122" s="1070"/>
      <c r="B122" s="962"/>
      <c r="C122" s="935" t="s">
        <v>434</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453</v>
      </c>
      <c r="BA122" s="978"/>
      <c r="BB122" s="978"/>
      <c r="BC122" s="978"/>
      <c r="BD122" s="978"/>
      <c r="BE122" s="978"/>
      <c r="BF122" s="978"/>
      <c r="BG122" s="978"/>
      <c r="BH122" s="978"/>
      <c r="BI122" s="978"/>
      <c r="BJ122" s="978"/>
      <c r="BK122" s="978"/>
      <c r="BL122" s="978"/>
      <c r="BM122" s="978"/>
      <c r="BN122" s="978"/>
      <c r="BO122" s="978"/>
      <c r="BP122" s="979"/>
      <c r="BQ122" s="1012">
        <v>54557874</v>
      </c>
      <c r="BR122" s="1013"/>
      <c r="BS122" s="1013"/>
      <c r="BT122" s="1013"/>
      <c r="BU122" s="1013"/>
      <c r="BV122" s="1013">
        <v>52209808</v>
      </c>
      <c r="BW122" s="1013"/>
      <c r="BX122" s="1013"/>
      <c r="BY122" s="1013"/>
      <c r="BZ122" s="1013"/>
      <c r="CA122" s="1013">
        <v>51586533</v>
      </c>
      <c r="CB122" s="1013"/>
      <c r="CC122" s="1013"/>
      <c r="CD122" s="1013"/>
      <c r="CE122" s="1013"/>
      <c r="CF122" s="1030">
        <v>201.3</v>
      </c>
      <c r="CG122" s="1031"/>
      <c r="CH122" s="1031"/>
      <c r="CI122" s="1031"/>
      <c r="CJ122" s="1031"/>
      <c r="CK122" s="1022"/>
      <c r="CL122" s="1023"/>
      <c r="CM122" s="1023"/>
      <c r="CN122" s="1023"/>
      <c r="CO122" s="1024"/>
      <c r="CP122" s="1032" t="s">
        <v>395</v>
      </c>
      <c r="CQ122" s="1033"/>
      <c r="CR122" s="1033"/>
      <c r="CS122" s="1033"/>
      <c r="CT122" s="1033"/>
      <c r="CU122" s="1033"/>
      <c r="CV122" s="1033"/>
      <c r="CW122" s="1033"/>
      <c r="CX122" s="1033"/>
      <c r="CY122" s="1033"/>
      <c r="CZ122" s="1033"/>
      <c r="DA122" s="1033"/>
      <c r="DB122" s="1033"/>
      <c r="DC122" s="1033"/>
      <c r="DD122" s="1033"/>
      <c r="DE122" s="1033"/>
      <c r="DF122" s="1034"/>
      <c r="DG122" s="938">
        <v>731630</v>
      </c>
      <c r="DH122" s="939"/>
      <c r="DI122" s="939"/>
      <c r="DJ122" s="939"/>
      <c r="DK122" s="939"/>
      <c r="DL122" s="939">
        <v>575171</v>
      </c>
      <c r="DM122" s="939"/>
      <c r="DN122" s="939"/>
      <c r="DO122" s="939"/>
      <c r="DP122" s="939"/>
      <c r="DQ122" s="939">
        <v>395755</v>
      </c>
      <c r="DR122" s="939"/>
      <c r="DS122" s="939"/>
      <c r="DT122" s="939"/>
      <c r="DU122" s="939"/>
      <c r="DV122" s="940">
        <v>1.5</v>
      </c>
      <c r="DW122" s="940"/>
      <c r="DX122" s="940"/>
      <c r="DY122" s="940"/>
      <c r="DZ122" s="941"/>
    </row>
    <row r="123" spans="1:130" s="212" customFormat="1" ht="26.25" customHeight="1" x14ac:dyDescent="0.2">
      <c r="A123" s="1070"/>
      <c r="B123" s="962"/>
      <c r="C123" s="935" t="s">
        <v>440</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v>204</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5" t="s">
        <v>177</v>
      </c>
      <c r="BA123" s="235"/>
      <c r="BB123" s="235"/>
      <c r="BC123" s="235"/>
      <c r="BD123" s="235"/>
      <c r="BE123" s="235"/>
      <c r="BF123" s="235"/>
      <c r="BG123" s="235"/>
      <c r="BH123" s="235"/>
      <c r="BI123" s="235"/>
      <c r="BJ123" s="235"/>
      <c r="BK123" s="235"/>
      <c r="BL123" s="235"/>
      <c r="BM123" s="235"/>
      <c r="BN123" s="235"/>
      <c r="BO123" s="990" t="s">
        <v>454</v>
      </c>
      <c r="BP123" s="1018"/>
      <c r="BQ123" s="1076">
        <v>69337414</v>
      </c>
      <c r="BR123" s="1077"/>
      <c r="BS123" s="1077"/>
      <c r="BT123" s="1077"/>
      <c r="BU123" s="1077"/>
      <c r="BV123" s="1077">
        <v>68381420</v>
      </c>
      <c r="BW123" s="1077"/>
      <c r="BX123" s="1077"/>
      <c r="BY123" s="1077"/>
      <c r="BZ123" s="1077"/>
      <c r="CA123" s="1077">
        <v>67488378</v>
      </c>
      <c r="CB123" s="1077"/>
      <c r="CC123" s="1077"/>
      <c r="CD123" s="1077"/>
      <c r="CE123" s="1077"/>
      <c r="CF123" s="1014"/>
      <c r="CG123" s="1015"/>
      <c r="CH123" s="1015"/>
      <c r="CI123" s="1015"/>
      <c r="CJ123" s="1016"/>
      <c r="CK123" s="1022"/>
      <c r="CL123" s="1023"/>
      <c r="CM123" s="1023"/>
      <c r="CN123" s="1023"/>
      <c r="CO123" s="1024"/>
      <c r="CP123" s="1032" t="s">
        <v>399</v>
      </c>
      <c r="CQ123" s="1033"/>
      <c r="CR123" s="1033"/>
      <c r="CS123" s="1033"/>
      <c r="CT123" s="1033"/>
      <c r="CU123" s="1033"/>
      <c r="CV123" s="1033"/>
      <c r="CW123" s="1033"/>
      <c r="CX123" s="1033"/>
      <c r="CY123" s="1033"/>
      <c r="CZ123" s="1033"/>
      <c r="DA123" s="1033"/>
      <c r="DB123" s="1033"/>
      <c r="DC123" s="1033"/>
      <c r="DD123" s="1033"/>
      <c r="DE123" s="1033"/>
      <c r="DF123" s="1034"/>
      <c r="DG123" s="971">
        <v>148522</v>
      </c>
      <c r="DH123" s="972"/>
      <c r="DI123" s="972"/>
      <c r="DJ123" s="972"/>
      <c r="DK123" s="973"/>
      <c r="DL123" s="974">
        <v>111643</v>
      </c>
      <c r="DM123" s="972"/>
      <c r="DN123" s="972"/>
      <c r="DO123" s="972"/>
      <c r="DP123" s="973"/>
      <c r="DQ123" s="974">
        <v>76379</v>
      </c>
      <c r="DR123" s="972"/>
      <c r="DS123" s="972"/>
      <c r="DT123" s="972"/>
      <c r="DU123" s="973"/>
      <c r="DV123" s="975">
        <v>0.3</v>
      </c>
      <c r="DW123" s="976"/>
      <c r="DX123" s="976"/>
      <c r="DY123" s="976"/>
      <c r="DZ123" s="977"/>
    </row>
    <row r="124" spans="1:130" s="212" customFormat="1" ht="26.25" customHeight="1" thickBot="1" x14ac:dyDescent="0.25">
      <c r="A124" s="1070"/>
      <c r="B124" s="962"/>
      <c r="C124" s="935" t="s">
        <v>443</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455</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v>51.4</v>
      </c>
      <c r="BR124" s="1040"/>
      <c r="BS124" s="1040"/>
      <c r="BT124" s="1040"/>
      <c r="BU124" s="1040"/>
      <c r="BV124" s="1040">
        <v>49.8</v>
      </c>
      <c r="BW124" s="1040"/>
      <c r="BX124" s="1040"/>
      <c r="BY124" s="1040"/>
      <c r="BZ124" s="1040"/>
      <c r="CA124" s="1040">
        <v>43.2</v>
      </c>
      <c r="CB124" s="1040"/>
      <c r="CC124" s="1040"/>
      <c r="CD124" s="1040"/>
      <c r="CE124" s="1040"/>
      <c r="CF124" s="1041"/>
      <c r="CG124" s="1042"/>
      <c r="CH124" s="1042"/>
      <c r="CI124" s="1042"/>
      <c r="CJ124" s="1043"/>
      <c r="CK124" s="1025"/>
      <c r="CL124" s="1025"/>
      <c r="CM124" s="1025"/>
      <c r="CN124" s="1025"/>
      <c r="CO124" s="1026"/>
      <c r="CP124" s="1032" t="s">
        <v>456</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445</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457</v>
      </c>
      <c r="CL125" s="1020"/>
      <c r="CM125" s="1020"/>
      <c r="CN125" s="1020"/>
      <c r="CO125" s="1021"/>
      <c r="CP125" s="942" t="s">
        <v>458</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447</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459</v>
      </c>
      <c r="CQ126" s="936"/>
      <c r="CR126" s="936"/>
      <c r="CS126" s="936"/>
      <c r="CT126" s="936"/>
      <c r="CU126" s="936"/>
      <c r="CV126" s="936"/>
      <c r="CW126" s="936"/>
      <c r="CX126" s="936"/>
      <c r="CY126" s="936"/>
      <c r="CZ126" s="936"/>
      <c r="DA126" s="936"/>
      <c r="DB126" s="936"/>
      <c r="DC126" s="936"/>
      <c r="DD126" s="936"/>
      <c r="DE126" s="936"/>
      <c r="DF126" s="937"/>
      <c r="DG126" s="938">
        <v>20930</v>
      </c>
      <c r="DH126" s="939"/>
      <c r="DI126" s="939"/>
      <c r="DJ126" s="939"/>
      <c r="DK126" s="939"/>
      <c r="DL126" s="939">
        <v>20762</v>
      </c>
      <c r="DM126" s="939"/>
      <c r="DN126" s="939"/>
      <c r="DO126" s="939"/>
      <c r="DP126" s="939"/>
      <c r="DQ126" s="939">
        <v>20717</v>
      </c>
      <c r="DR126" s="939"/>
      <c r="DS126" s="939"/>
      <c r="DT126" s="939"/>
      <c r="DU126" s="939"/>
      <c r="DV126" s="940">
        <v>0.1</v>
      </c>
      <c r="DW126" s="940"/>
      <c r="DX126" s="940"/>
      <c r="DY126" s="940"/>
      <c r="DZ126" s="941"/>
    </row>
    <row r="127" spans="1:130" s="212" customFormat="1" ht="26.25" customHeight="1" x14ac:dyDescent="0.2">
      <c r="A127" s="1071"/>
      <c r="B127" s="964"/>
      <c r="C127" s="986" t="s">
        <v>460</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44" t="s">
        <v>461</v>
      </c>
      <c r="AY127" s="1045"/>
      <c r="AZ127" s="1045"/>
      <c r="BA127" s="1045"/>
      <c r="BB127" s="1045"/>
      <c r="BC127" s="1045"/>
      <c r="BD127" s="1045"/>
      <c r="BE127" s="1046"/>
      <c r="BF127" s="1047" t="s">
        <v>462</v>
      </c>
      <c r="BG127" s="1045"/>
      <c r="BH127" s="1045"/>
      <c r="BI127" s="1045"/>
      <c r="BJ127" s="1045"/>
      <c r="BK127" s="1045"/>
      <c r="BL127" s="1046"/>
      <c r="BM127" s="1047" t="s">
        <v>463</v>
      </c>
      <c r="BN127" s="1045"/>
      <c r="BO127" s="1045"/>
      <c r="BP127" s="1045"/>
      <c r="BQ127" s="1045"/>
      <c r="BR127" s="1045"/>
      <c r="BS127" s="1046"/>
      <c r="BT127" s="1047" t="s">
        <v>464</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465</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466</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467</v>
      </c>
      <c r="X128" s="1056"/>
      <c r="Y128" s="1056"/>
      <c r="Z128" s="1057"/>
      <c r="AA128" s="1058">
        <v>187095</v>
      </c>
      <c r="AB128" s="1059"/>
      <c r="AC128" s="1059"/>
      <c r="AD128" s="1059"/>
      <c r="AE128" s="1060"/>
      <c r="AF128" s="1061">
        <v>200997</v>
      </c>
      <c r="AG128" s="1059"/>
      <c r="AH128" s="1059"/>
      <c r="AI128" s="1059"/>
      <c r="AJ128" s="1060"/>
      <c r="AK128" s="1061">
        <v>261577</v>
      </c>
      <c r="AL128" s="1059"/>
      <c r="AM128" s="1059"/>
      <c r="AN128" s="1059"/>
      <c r="AO128" s="1060"/>
      <c r="AP128" s="1062"/>
      <c r="AQ128" s="1063"/>
      <c r="AR128" s="1063"/>
      <c r="AS128" s="1063"/>
      <c r="AT128" s="1064"/>
      <c r="AU128" s="214"/>
      <c r="AV128" s="214"/>
      <c r="AW128" s="214"/>
      <c r="AX128" s="909" t="s">
        <v>468</v>
      </c>
      <c r="AY128" s="910"/>
      <c r="AZ128" s="910"/>
      <c r="BA128" s="910"/>
      <c r="BB128" s="910"/>
      <c r="BC128" s="910"/>
      <c r="BD128" s="910"/>
      <c r="BE128" s="911"/>
      <c r="BF128" s="1065" t="s">
        <v>122</v>
      </c>
      <c r="BG128" s="1066"/>
      <c r="BH128" s="1066"/>
      <c r="BI128" s="1066"/>
      <c r="BJ128" s="1066"/>
      <c r="BK128" s="1066"/>
      <c r="BL128" s="1067"/>
      <c r="BM128" s="1065">
        <v>11.8</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469</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470</v>
      </c>
      <c r="X129" s="1084"/>
      <c r="Y129" s="1084"/>
      <c r="Z129" s="1085"/>
      <c r="AA129" s="971">
        <v>28883930</v>
      </c>
      <c r="AB129" s="972"/>
      <c r="AC129" s="972"/>
      <c r="AD129" s="972"/>
      <c r="AE129" s="973"/>
      <c r="AF129" s="974">
        <v>29231091</v>
      </c>
      <c r="AG129" s="972"/>
      <c r="AH129" s="972"/>
      <c r="AI129" s="972"/>
      <c r="AJ129" s="973"/>
      <c r="AK129" s="974">
        <v>30108263</v>
      </c>
      <c r="AL129" s="972"/>
      <c r="AM129" s="972"/>
      <c r="AN129" s="972"/>
      <c r="AO129" s="973"/>
      <c r="AP129" s="1086"/>
      <c r="AQ129" s="1087"/>
      <c r="AR129" s="1087"/>
      <c r="AS129" s="1087"/>
      <c r="AT129" s="1088"/>
      <c r="AU129" s="215"/>
      <c r="AV129" s="215"/>
      <c r="AW129" s="215"/>
      <c r="AX129" s="1078" t="s">
        <v>471</v>
      </c>
      <c r="AY129" s="936"/>
      <c r="AZ129" s="936"/>
      <c r="BA129" s="936"/>
      <c r="BB129" s="936"/>
      <c r="BC129" s="936"/>
      <c r="BD129" s="936"/>
      <c r="BE129" s="937"/>
      <c r="BF129" s="1079" t="s">
        <v>122</v>
      </c>
      <c r="BG129" s="1080"/>
      <c r="BH129" s="1080"/>
      <c r="BI129" s="1080"/>
      <c r="BJ129" s="1080"/>
      <c r="BK129" s="1080"/>
      <c r="BL129" s="1081"/>
      <c r="BM129" s="1079">
        <v>16.8</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472</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473</v>
      </c>
      <c r="X130" s="1084"/>
      <c r="Y130" s="1084"/>
      <c r="Z130" s="1085"/>
      <c r="AA130" s="971">
        <v>4585888</v>
      </c>
      <c r="AB130" s="972"/>
      <c r="AC130" s="972"/>
      <c r="AD130" s="972"/>
      <c r="AE130" s="973"/>
      <c r="AF130" s="974">
        <v>4578453</v>
      </c>
      <c r="AG130" s="972"/>
      <c r="AH130" s="972"/>
      <c r="AI130" s="972"/>
      <c r="AJ130" s="973"/>
      <c r="AK130" s="974">
        <v>4487637</v>
      </c>
      <c r="AL130" s="972"/>
      <c r="AM130" s="972"/>
      <c r="AN130" s="972"/>
      <c r="AO130" s="973"/>
      <c r="AP130" s="1086"/>
      <c r="AQ130" s="1087"/>
      <c r="AR130" s="1087"/>
      <c r="AS130" s="1087"/>
      <c r="AT130" s="1088"/>
      <c r="AU130" s="215"/>
      <c r="AV130" s="215"/>
      <c r="AW130" s="215"/>
      <c r="AX130" s="1078" t="s">
        <v>474</v>
      </c>
      <c r="AY130" s="936"/>
      <c r="AZ130" s="936"/>
      <c r="BA130" s="936"/>
      <c r="BB130" s="936"/>
      <c r="BC130" s="936"/>
      <c r="BD130" s="936"/>
      <c r="BE130" s="937"/>
      <c r="BF130" s="1114">
        <v>8</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475</v>
      </c>
      <c r="X131" s="1121"/>
      <c r="Y131" s="1121"/>
      <c r="Z131" s="1122"/>
      <c r="AA131" s="1017">
        <v>24298042</v>
      </c>
      <c r="AB131" s="999"/>
      <c r="AC131" s="999"/>
      <c r="AD131" s="999"/>
      <c r="AE131" s="1000"/>
      <c r="AF131" s="998">
        <v>24652638</v>
      </c>
      <c r="AG131" s="999"/>
      <c r="AH131" s="999"/>
      <c r="AI131" s="999"/>
      <c r="AJ131" s="1000"/>
      <c r="AK131" s="998">
        <v>25620626</v>
      </c>
      <c r="AL131" s="999"/>
      <c r="AM131" s="999"/>
      <c r="AN131" s="999"/>
      <c r="AO131" s="1000"/>
      <c r="AP131" s="1123"/>
      <c r="AQ131" s="1124"/>
      <c r="AR131" s="1124"/>
      <c r="AS131" s="1124"/>
      <c r="AT131" s="1125"/>
      <c r="AU131" s="215"/>
      <c r="AV131" s="215"/>
      <c r="AW131" s="215"/>
      <c r="AX131" s="1096" t="s">
        <v>476</v>
      </c>
      <c r="AY131" s="739"/>
      <c r="AZ131" s="739"/>
      <c r="BA131" s="739"/>
      <c r="BB131" s="739"/>
      <c r="BC131" s="739"/>
      <c r="BD131" s="739"/>
      <c r="BE131" s="1049"/>
      <c r="BF131" s="1097">
        <v>43.2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477</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478</v>
      </c>
      <c r="W132" s="1107"/>
      <c r="X132" s="1107"/>
      <c r="Y132" s="1107"/>
      <c r="Z132" s="1108"/>
      <c r="AA132" s="1109">
        <v>7.8878866040000002</v>
      </c>
      <c r="AB132" s="1110"/>
      <c r="AC132" s="1110"/>
      <c r="AD132" s="1110"/>
      <c r="AE132" s="1111"/>
      <c r="AF132" s="1112">
        <v>8.2470565619999991</v>
      </c>
      <c r="AG132" s="1110"/>
      <c r="AH132" s="1110"/>
      <c r="AI132" s="1110"/>
      <c r="AJ132" s="1111"/>
      <c r="AK132" s="1112">
        <v>8.0891270960000003</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479</v>
      </c>
      <c r="W133" s="1090"/>
      <c r="X133" s="1090"/>
      <c r="Y133" s="1090"/>
      <c r="Z133" s="1091"/>
      <c r="AA133" s="1092">
        <v>7.1</v>
      </c>
      <c r="AB133" s="1093"/>
      <c r="AC133" s="1093"/>
      <c r="AD133" s="1093"/>
      <c r="AE133" s="1094"/>
      <c r="AF133" s="1092">
        <v>7.6</v>
      </c>
      <c r="AG133" s="1093"/>
      <c r="AH133" s="1093"/>
      <c r="AI133" s="1093"/>
      <c r="AJ133" s="1094"/>
      <c r="AK133" s="1092">
        <v>8</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PLhkMLCSTv+/O0FvTQCJIcnXb1swWqlWofnxLn76uVrbxKSlQIjd/6ZIXvKC4eWSNENhlIpzy+iSOWO2Wch8Bw==" saltValue="tnqmjX+ptTReN3kOYsAcd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300" verticalDpi="3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tabSelected="1" view="pageBreakPreview" zoomScaleNormal="85" zoomScaleSheetLayoutView="100" workbookViewId="0">
      <selection activeCell="AC6" sqref="AC6:AL8"/>
    </sheetView>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480</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jBnNYXox1S3X+bvyGkYfjQAaQnWd+Qkdq5k1qMo48mvdxLORDBJD/WgGDd/Vt5nd0rvzfHLpMf0PT8JpqP70hg==" saltValue="qjmeBlGA7rUYGt1LZB9qLg==" spinCount="100000" sheet="1" objects="1" scenarios="1"/>
  <dataConsolidate/>
  <phoneticPr fontId="2"/>
  <printOptions horizontalCentered="1" verticalCentered="1"/>
  <pageMargins left="0" right="0" top="0" bottom="0" header="0" footer="0"/>
  <pageSetup paperSize="8" scale="62" orientation="landscape" horizontalDpi="300" verticalDpi="300"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abSelected="1" zoomScaleNormal="100" zoomScaleSheetLayoutView="55" workbookViewId="0">
      <selection activeCell="AC6" sqref="AC6:AL8"/>
    </sheetView>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dOa+69f4z3TimRvDzuuFojeU2ogJlQaMc9/vpga2dLsNXz8/ry8iIiZHiYyqbJ0yK70g6toe82adiRmIRQ0ekw==" saltValue="GU3iZnK1unWv6MJTfwL0SA==" spinCount="100000" sheet="1" objects="1" scenarios="1"/>
  <dataConsolidate/>
  <phoneticPr fontId="2"/>
  <printOptions horizontalCentered="1" verticalCentered="1"/>
  <pageMargins left="0" right="0" top="0" bottom="0" header="0" footer="0"/>
  <pageSetup paperSize="8" scale="67"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tabSelected="1" view="pageBreakPreview" workbookViewId="0">
      <selection activeCell="AC6" sqref="AC6:AL8"/>
    </sheetView>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481</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482</v>
      </c>
      <c r="AL6" s="248"/>
      <c r="AM6" s="248"/>
      <c r="AN6" s="248"/>
    </row>
    <row r="7" spans="1:46" ht="13.5" customHeight="1" x14ac:dyDescent="0.2">
      <c r="A7" s="247"/>
      <c r="AK7" s="250"/>
      <c r="AL7" s="251"/>
      <c r="AM7" s="251"/>
      <c r="AN7" s="252"/>
      <c r="AO7" s="1127" t="s">
        <v>483</v>
      </c>
      <c r="AP7" s="253"/>
      <c r="AQ7" s="254" t="s">
        <v>484</v>
      </c>
      <c r="AR7" s="255"/>
    </row>
    <row r="8" spans="1:46" ht="13.2" x14ac:dyDescent="0.2">
      <c r="A8" s="247"/>
      <c r="AK8" s="256"/>
      <c r="AL8" s="257"/>
      <c r="AM8" s="257"/>
      <c r="AN8" s="258"/>
      <c r="AO8" s="1128"/>
      <c r="AP8" s="259" t="s">
        <v>485</v>
      </c>
      <c r="AQ8" s="260" t="s">
        <v>486</v>
      </c>
      <c r="AR8" s="261" t="s">
        <v>487</v>
      </c>
    </row>
    <row r="9" spans="1:46" ht="13.2" x14ac:dyDescent="0.2">
      <c r="A9" s="247"/>
      <c r="AK9" s="1129" t="s">
        <v>488</v>
      </c>
      <c r="AL9" s="1130"/>
      <c r="AM9" s="1130"/>
      <c r="AN9" s="1131"/>
      <c r="AO9" s="262">
        <v>8965417</v>
      </c>
      <c r="AP9" s="262">
        <v>86695</v>
      </c>
      <c r="AQ9" s="263">
        <v>74190</v>
      </c>
      <c r="AR9" s="264">
        <v>16.899999999999999</v>
      </c>
    </row>
    <row r="10" spans="1:46" ht="13.5" customHeight="1" x14ac:dyDescent="0.2">
      <c r="A10" s="247"/>
      <c r="AK10" s="1129" t="s">
        <v>489</v>
      </c>
      <c r="AL10" s="1130"/>
      <c r="AM10" s="1130"/>
      <c r="AN10" s="1131"/>
      <c r="AO10" s="265">
        <v>4612</v>
      </c>
      <c r="AP10" s="265">
        <v>45</v>
      </c>
      <c r="AQ10" s="266">
        <v>4494</v>
      </c>
      <c r="AR10" s="267">
        <v>-99</v>
      </c>
    </row>
    <row r="11" spans="1:46" ht="13.5" customHeight="1" x14ac:dyDescent="0.2">
      <c r="A11" s="247"/>
      <c r="AK11" s="1129" t="s">
        <v>490</v>
      </c>
      <c r="AL11" s="1130"/>
      <c r="AM11" s="1130"/>
      <c r="AN11" s="1131"/>
      <c r="AO11" s="265">
        <v>84585</v>
      </c>
      <c r="AP11" s="265">
        <v>818</v>
      </c>
      <c r="AQ11" s="266">
        <v>2274</v>
      </c>
      <c r="AR11" s="267">
        <v>-64</v>
      </c>
    </row>
    <row r="12" spans="1:46" ht="13.5" customHeight="1" x14ac:dyDescent="0.2">
      <c r="A12" s="247"/>
      <c r="AK12" s="1129" t="s">
        <v>491</v>
      </c>
      <c r="AL12" s="1130"/>
      <c r="AM12" s="1130"/>
      <c r="AN12" s="1131"/>
      <c r="AO12" s="265" t="s">
        <v>492</v>
      </c>
      <c r="AP12" s="265" t="s">
        <v>492</v>
      </c>
      <c r="AQ12" s="266">
        <v>23</v>
      </c>
      <c r="AR12" s="267" t="s">
        <v>492</v>
      </c>
    </row>
    <row r="13" spans="1:46" ht="13.5" customHeight="1" x14ac:dyDescent="0.2">
      <c r="A13" s="247"/>
      <c r="AK13" s="1129" t="s">
        <v>493</v>
      </c>
      <c r="AL13" s="1130"/>
      <c r="AM13" s="1130"/>
      <c r="AN13" s="1131"/>
      <c r="AO13" s="265">
        <v>241395</v>
      </c>
      <c r="AP13" s="265">
        <v>2334</v>
      </c>
      <c r="AQ13" s="266">
        <v>2538</v>
      </c>
      <c r="AR13" s="267">
        <v>-8</v>
      </c>
    </row>
    <row r="14" spans="1:46" ht="13.5" customHeight="1" x14ac:dyDescent="0.2">
      <c r="A14" s="247"/>
      <c r="AK14" s="1129" t="s">
        <v>494</v>
      </c>
      <c r="AL14" s="1130"/>
      <c r="AM14" s="1130"/>
      <c r="AN14" s="1131"/>
      <c r="AO14" s="265">
        <v>298834</v>
      </c>
      <c r="AP14" s="265">
        <v>2890</v>
      </c>
      <c r="AQ14" s="266">
        <v>2009</v>
      </c>
      <c r="AR14" s="267">
        <v>43.9</v>
      </c>
    </row>
    <row r="15" spans="1:46" ht="13.5" customHeight="1" x14ac:dyDescent="0.2">
      <c r="A15" s="247"/>
      <c r="AK15" s="1132" t="s">
        <v>495</v>
      </c>
      <c r="AL15" s="1133"/>
      <c r="AM15" s="1133"/>
      <c r="AN15" s="1134"/>
      <c r="AO15" s="265">
        <v>-563116</v>
      </c>
      <c r="AP15" s="265">
        <v>-5445</v>
      </c>
      <c r="AQ15" s="266">
        <v>-4396</v>
      </c>
      <c r="AR15" s="267">
        <v>23.9</v>
      </c>
    </row>
    <row r="16" spans="1:46" ht="13.2" x14ac:dyDescent="0.2">
      <c r="A16" s="247"/>
      <c r="AK16" s="1132" t="s">
        <v>177</v>
      </c>
      <c r="AL16" s="1133"/>
      <c r="AM16" s="1133"/>
      <c r="AN16" s="1134"/>
      <c r="AO16" s="265">
        <v>9031727</v>
      </c>
      <c r="AP16" s="265">
        <v>87336</v>
      </c>
      <c r="AQ16" s="266">
        <v>81133</v>
      </c>
      <c r="AR16" s="267">
        <v>7.6</v>
      </c>
    </row>
    <row r="17" spans="1:46" ht="13.2" x14ac:dyDescent="0.2">
      <c r="A17" s="247"/>
    </row>
    <row r="18" spans="1:46" ht="13.2" x14ac:dyDescent="0.2">
      <c r="A18" s="247"/>
      <c r="AQ18" s="268"/>
      <c r="AR18" s="268"/>
    </row>
    <row r="19" spans="1:46" ht="13.2" x14ac:dyDescent="0.2">
      <c r="A19" s="247"/>
      <c r="AK19" s="243" t="s">
        <v>496</v>
      </c>
    </row>
    <row r="20" spans="1:46" ht="13.2" x14ac:dyDescent="0.2">
      <c r="A20" s="247"/>
      <c r="AK20" s="269"/>
      <c r="AL20" s="270"/>
      <c r="AM20" s="270"/>
      <c r="AN20" s="271"/>
      <c r="AO20" s="272" t="s">
        <v>497</v>
      </c>
      <c r="AP20" s="273" t="s">
        <v>498</v>
      </c>
      <c r="AQ20" s="274" t="s">
        <v>499</v>
      </c>
      <c r="AR20" s="275"/>
    </row>
    <row r="21" spans="1:46" s="248" customFormat="1" ht="13.2" x14ac:dyDescent="0.2">
      <c r="A21" s="276"/>
      <c r="AK21" s="1135" t="s">
        <v>500</v>
      </c>
      <c r="AL21" s="1136"/>
      <c r="AM21" s="1136"/>
      <c r="AN21" s="1137"/>
      <c r="AO21" s="277">
        <v>8.33</v>
      </c>
      <c r="AP21" s="278">
        <v>7.09</v>
      </c>
      <c r="AQ21" s="279">
        <v>1.24</v>
      </c>
      <c r="AS21" s="280"/>
      <c r="AT21" s="276"/>
    </row>
    <row r="22" spans="1:46" s="248" customFormat="1" ht="13.2" x14ac:dyDescent="0.2">
      <c r="A22" s="276"/>
      <c r="AK22" s="1135" t="s">
        <v>501</v>
      </c>
      <c r="AL22" s="1136"/>
      <c r="AM22" s="1136"/>
      <c r="AN22" s="1137"/>
      <c r="AO22" s="281">
        <v>94.7</v>
      </c>
      <c r="AP22" s="282">
        <v>99.1</v>
      </c>
      <c r="AQ22" s="283">
        <v>-4.4000000000000004</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6" t="s">
        <v>502</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 x14ac:dyDescent="0.2">
      <c r="A27" s="288"/>
      <c r="AS27" s="243"/>
      <c r="AT27" s="243"/>
    </row>
    <row r="28" spans="1:46" ht="16.2" x14ac:dyDescent="0.2">
      <c r="A28" s="244" t="s">
        <v>503</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504</v>
      </c>
      <c r="AL29" s="248"/>
      <c r="AM29" s="248"/>
      <c r="AN29" s="248"/>
      <c r="AS29" s="290"/>
    </row>
    <row r="30" spans="1:46" ht="13.5" customHeight="1" x14ac:dyDescent="0.2">
      <c r="A30" s="247"/>
      <c r="AK30" s="250"/>
      <c r="AL30" s="251"/>
      <c r="AM30" s="251"/>
      <c r="AN30" s="252"/>
      <c r="AO30" s="1127" t="s">
        <v>483</v>
      </c>
      <c r="AP30" s="253"/>
      <c r="AQ30" s="254" t="s">
        <v>484</v>
      </c>
      <c r="AR30" s="255"/>
    </row>
    <row r="31" spans="1:46" ht="13.2" x14ac:dyDescent="0.2">
      <c r="A31" s="247"/>
      <c r="AK31" s="256"/>
      <c r="AL31" s="257"/>
      <c r="AM31" s="257"/>
      <c r="AN31" s="258"/>
      <c r="AO31" s="1128"/>
      <c r="AP31" s="259" t="s">
        <v>485</v>
      </c>
      <c r="AQ31" s="260" t="s">
        <v>486</v>
      </c>
      <c r="AR31" s="261" t="s">
        <v>487</v>
      </c>
    </row>
    <row r="32" spans="1:46" ht="27" customHeight="1" x14ac:dyDescent="0.2">
      <c r="A32" s="247"/>
      <c r="AK32" s="1143" t="s">
        <v>505</v>
      </c>
      <c r="AL32" s="1144"/>
      <c r="AM32" s="1144"/>
      <c r="AN32" s="1145"/>
      <c r="AO32" s="291">
        <v>5195028</v>
      </c>
      <c r="AP32" s="291">
        <v>50236</v>
      </c>
      <c r="AQ32" s="292">
        <v>38069</v>
      </c>
      <c r="AR32" s="293">
        <v>32</v>
      </c>
    </row>
    <row r="33" spans="1:46" ht="13.5" customHeight="1" x14ac:dyDescent="0.2">
      <c r="A33" s="247"/>
      <c r="AK33" s="1143" t="s">
        <v>506</v>
      </c>
      <c r="AL33" s="1144"/>
      <c r="AM33" s="1144"/>
      <c r="AN33" s="1145"/>
      <c r="AO33" s="291" t="s">
        <v>492</v>
      </c>
      <c r="AP33" s="291" t="s">
        <v>492</v>
      </c>
      <c r="AQ33" s="292" t="s">
        <v>492</v>
      </c>
      <c r="AR33" s="293" t="s">
        <v>492</v>
      </c>
    </row>
    <row r="34" spans="1:46" ht="27" customHeight="1" x14ac:dyDescent="0.2">
      <c r="A34" s="247"/>
      <c r="AK34" s="1143" t="s">
        <v>507</v>
      </c>
      <c r="AL34" s="1144"/>
      <c r="AM34" s="1144"/>
      <c r="AN34" s="1145"/>
      <c r="AO34" s="291" t="s">
        <v>492</v>
      </c>
      <c r="AP34" s="291" t="s">
        <v>492</v>
      </c>
      <c r="AQ34" s="292" t="s">
        <v>492</v>
      </c>
      <c r="AR34" s="293" t="s">
        <v>492</v>
      </c>
    </row>
    <row r="35" spans="1:46" ht="27" customHeight="1" x14ac:dyDescent="0.2">
      <c r="A35" s="247"/>
      <c r="AK35" s="1143" t="s">
        <v>508</v>
      </c>
      <c r="AL35" s="1144"/>
      <c r="AM35" s="1144"/>
      <c r="AN35" s="1145"/>
      <c r="AO35" s="291">
        <v>1384603</v>
      </c>
      <c r="AP35" s="291">
        <v>13389</v>
      </c>
      <c r="AQ35" s="292">
        <v>11274</v>
      </c>
      <c r="AR35" s="293">
        <v>18.8</v>
      </c>
    </row>
    <row r="36" spans="1:46" ht="27" customHeight="1" x14ac:dyDescent="0.2">
      <c r="A36" s="247"/>
      <c r="AK36" s="1143" t="s">
        <v>509</v>
      </c>
      <c r="AL36" s="1144"/>
      <c r="AM36" s="1144"/>
      <c r="AN36" s="1145"/>
      <c r="AO36" s="291" t="s">
        <v>492</v>
      </c>
      <c r="AP36" s="291" t="s">
        <v>492</v>
      </c>
      <c r="AQ36" s="292">
        <v>1710</v>
      </c>
      <c r="AR36" s="293" t="s">
        <v>492</v>
      </c>
    </row>
    <row r="37" spans="1:46" ht="13.5" customHeight="1" x14ac:dyDescent="0.2">
      <c r="A37" s="247"/>
      <c r="AK37" s="1143" t="s">
        <v>510</v>
      </c>
      <c r="AL37" s="1144"/>
      <c r="AM37" s="1144"/>
      <c r="AN37" s="1145"/>
      <c r="AO37" s="291">
        <v>242068</v>
      </c>
      <c r="AP37" s="291">
        <v>2341</v>
      </c>
      <c r="AQ37" s="292">
        <v>731</v>
      </c>
      <c r="AR37" s="293">
        <v>220.2</v>
      </c>
    </row>
    <row r="38" spans="1:46" ht="27" customHeight="1" x14ac:dyDescent="0.2">
      <c r="A38" s="247"/>
      <c r="AK38" s="1146" t="s">
        <v>511</v>
      </c>
      <c r="AL38" s="1147"/>
      <c r="AM38" s="1147"/>
      <c r="AN38" s="1148"/>
      <c r="AO38" s="294" t="s">
        <v>492</v>
      </c>
      <c r="AP38" s="294" t="s">
        <v>492</v>
      </c>
      <c r="AQ38" s="295">
        <v>1</v>
      </c>
      <c r="AR38" s="283" t="s">
        <v>492</v>
      </c>
      <c r="AS38" s="290"/>
    </row>
    <row r="39" spans="1:46" ht="13.2" x14ac:dyDescent="0.2">
      <c r="A39" s="247"/>
      <c r="AK39" s="1146" t="s">
        <v>512</v>
      </c>
      <c r="AL39" s="1147"/>
      <c r="AM39" s="1147"/>
      <c r="AN39" s="1148"/>
      <c r="AO39" s="291">
        <v>-261577</v>
      </c>
      <c r="AP39" s="291">
        <v>-2529</v>
      </c>
      <c r="AQ39" s="292">
        <v>-7408</v>
      </c>
      <c r="AR39" s="293">
        <v>-65.900000000000006</v>
      </c>
      <c r="AS39" s="290"/>
    </row>
    <row r="40" spans="1:46" ht="27" customHeight="1" x14ac:dyDescent="0.2">
      <c r="A40" s="247"/>
      <c r="AK40" s="1143" t="s">
        <v>513</v>
      </c>
      <c r="AL40" s="1144"/>
      <c r="AM40" s="1144"/>
      <c r="AN40" s="1145"/>
      <c r="AO40" s="291">
        <v>-4487637</v>
      </c>
      <c r="AP40" s="291">
        <v>-43395</v>
      </c>
      <c r="AQ40" s="292">
        <v>-32910</v>
      </c>
      <c r="AR40" s="293">
        <v>31.9</v>
      </c>
      <c r="AS40" s="290"/>
    </row>
    <row r="41" spans="1:46" ht="13.2" x14ac:dyDescent="0.2">
      <c r="A41" s="247"/>
      <c r="AK41" s="1149" t="s">
        <v>287</v>
      </c>
      <c r="AL41" s="1150"/>
      <c r="AM41" s="1150"/>
      <c r="AN41" s="1151"/>
      <c r="AO41" s="291">
        <v>2072485</v>
      </c>
      <c r="AP41" s="291">
        <v>20041</v>
      </c>
      <c r="AQ41" s="292">
        <v>11466</v>
      </c>
      <c r="AR41" s="293">
        <v>74.8</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514</v>
      </c>
    </row>
    <row r="48" spans="1:46" ht="13.2" x14ac:dyDescent="0.2">
      <c r="A48" s="247"/>
      <c r="AK48" s="301" t="s">
        <v>515</v>
      </c>
      <c r="AL48" s="301"/>
      <c r="AM48" s="301"/>
      <c r="AN48" s="301"/>
      <c r="AO48" s="301"/>
      <c r="AP48" s="301"/>
      <c r="AQ48" s="302"/>
      <c r="AR48" s="301"/>
    </row>
    <row r="49" spans="1:44" ht="13.5" customHeight="1" x14ac:dyDescent="0.2">
      <c r="A49" s="247"/>
      <c r="AK49" s="303"/>
      <c r="AL49" s="304"/>
      <c r="AM49" s="1138" t="s">
        <v>483</v>
      </c>
      <c r="AN49" s="1140" t="s">
        <v>516</v>
      </c>
      <c r="AO49" s="1141"/>
      <c r="AP49" s="1141"/>
      <c r="AQ49" s="1141"/>
      <c r="AR49" s="1142"/>
    </row>
    <row r="50" spans="1:44" ht="13.2" x14ac:dyDescent="0.2">
      <c r="A50" s="247"/>
      <c r="AK50" s="305"/>
      <c r="AL50" s="306"/>
      <c r="AM50" s="1139"/>
      <c r="AN50" s="307" t="s">
        <v>517</v>
      </c>
      <c r="AO50" s="308" t="s">
        <v>518</v>
      </c>
      <c r="AP50" s="309" t="s">
        <v>519</v>
      </c>
      <c r="AQ50" s="310" t="s">
        <v>520</v>
      </c>
      <c r="AR50" s="311" t="s">
        <v>521</v>
      </c>
    </row>
    <row r="51" spans="1:44" ht="13.2" x14ac:dyDescent="0.2">
      <c r="A51" s="247"/>
      <c r="AK51" s="303" t="s">
        <v>522</v>
      </c>
      <c r="AL51" s="304"/>
      <c r="AM51" s="312">
        <v>5486626</v>
      </c>
      <c r="AN51" s="313">
        <v>50790</v>
      </c>
      <c r="AO51" s="314">
        <v>-50.6</v>
      </c>
      <c r="AP51" s="315">
        <v>72756</v>
      </c>
      <c r="AQ51" s="316">
        <v>1</v>
      </c>
      <c r="AR51" s="317">
        <v>-51.6</v>
      </c>
    </row>
    <row r="52" spans="1:44" ht="13.2" x14ac:dyDescent="0.2">
      <c r="A52" s="247"/>
      <c r="AK52" s="318"/>
      <c r="AL52" s="319" t="s">
        <v>523</v>
      </c>
      <c r="AM52" s="320">
        <v>2279333</v>
      </c>
      <c r="AN52" s="321">
        <v>21100</v>
      </c>
      <c r="AO52" s="322">
        <v>-29.5</v>
      </c>
      <c r="AP52" s="323">
        <v>32117</v>
      </c>
      <c r="AQ52" s="324">
        <v>-5.9</v>
      </c>
      <c r="AR52" s="325">
        <v>-23.6</v>
      </c>
    </row>
    <row r="53" spans="1:44" ht="13.2" x14ac:dyDescent="0.2">
      <c r="A53" s="247"/>
      <c r="AK53" s="303" t="s">
        <v>524</v>
      </c>
      <c r="AL53" s="304"/>
      <c r="AM53" s="312">
        <v>5161261</v>
      </c>
      <c r="AN53" s="313">
        <v>48307</v>
      </c>
      <c r="AO53" s="314">
        <v>-4.9000000000000004</v>
      </c>
      <c r="AP53" s="315">
        <v>49217</v>
      </c>
      <c r="AQ53" s="316">
        <v>-32.4</v>
      </c>
      <c r="AR53" s="317">
        <v>27.5</v>
      </c>
    </row>
    <row r="54" spans="1:44" ht="13.2" x14ac:dyDescent="0.2">
      <c r="A54" s="247"/>
      <c r="AK54" s="318"/>
      <c r="AL54" s="319" t="s">
        <v>523</v>
      </c>
      <c r="AM54" s="320">
        <v>1937082</v>
      </c>
      <c r="AN54" s="321">
        <v>18130</v>
      </c>
      <c r="AO54" s="322">
        <v>-14.1</v>
      </c>
      <c r="AP54" s="323">
        <v>27232</v>
      </c>
      <c r="AQ54" s="324">
        <v>-15.2</v>
      </c>
      <c r="AR54" s="325">
        <v>1.1000000000000001</v>
      </c>
    </row>
    <row r="55" spans="1:44" ht="13.2" x14ac:dyDescent="0.2">
      <c r="A55" s="247"/>
      <c r="AK55" s="303" t="s">
        <v>525</v>
      </c>
      <c r="AL55" s="304"/>
      <c r="AM55" s="312">
        <v>8006691</v>
      </c>
      <c r="AN55" s="313">
        <v>75809</v>
      </c>
      <c r="AO55" s="314">
        <v>56.9</v>
      </c>
      <c r="AP55" s="315">
        <v>49211</v>
      </c>
      <c r="AQ55" s="316">
        <v>0</v>
      </c>
      <c r="AR55" s="317">
        <v>56.9</v>
      </c>
    </row>
    <row r="56" spans="1:44" ht="13.2" x14ac:dyDescent="0.2">
      <c r="A56" s="247"/>
      <c r="AK56" s="318"/>
      <c r="AL56" s="319" t="s">
        <v>523</v>
      </c>
      <c r="AM56" s="320">
        <v>2112986</v>
      </c>
      <c r="AN56" s="321">
        <v>20006</v>
      </c>
      <c r="AO56" s="322">
        <v>10.3</v>
      </c>
      <c r="AP56" s="323">
        <v>28367</v>
      </c>
      <c r="AQ56" s="324">
        <v>4.2</v>
      </c>
      <c r="AR56" s="325">
        <v>6.1</v>
      </c>
    </row>
    <row r="57" spans="1:44" ht="13.2" x14ac:dyDescent="0.2">
      <c r="A57" s="247"/>
      <c r="AK57" s="303" t="s">
        <v>526</v>
      </c>
      <c r="AL57" s="304"/>
      <c r="AM57" s="312">
        <v>6094665</v>
      </c>
      <c r="AN57" s="313">
        <v>58337</v>
      </c>
      <c r="AO57" s="314">
        <v>-23</v>
      </c>
      <c r="AP57" s="315">
        <v>51738</v>
      </c>
      <c r="AQ57" s="316">
        <v>5.0999999999999996</v>
      </c>
      <c r="AR57" s="317">
        <v>-28.1</v>
      </c>
    </row>
    <row r="58" spans="1:44" ht="13.2" x14ac:dyDescent="0.2">
      <c r="A58" s="247"/>
      <c r="AK58" s="318"/>
      <c r="AL58" s="319" t="s">
        <v>523</v>
      </c>
      <c r="AM58" s="320">
        <v>2156580</v>
      </c>
      <c r="AN58" s="321">
        <v>20642</v>
      </c>
      <c r="AO58" s="322">
        <v>3.2</v>
      </c>
      <c r="AP58" s="323">
        <v>30360</v>
      </c>
      <c r="AQ58" s="324">
        <v>7</v>
      </c>
      <c r="AR58" s="325">
        <v>-3.8</v>
      </c>
    </row>
    <row r="59" spans="1:44" ht="13.2" x14ac:dyDescent="0.2">
      <c r="A59" s="247"/>
      <c r="AK59" s="303" t="s">
        <v>527</v>
      </c>
      <c r="AL59" s="304"/>
      <c r="AM59" s="312">
        <v>9044488</v>
      </c>
      <c r="AN59" s="313">
        <v>87460</v>
      </c>
      <c r="AO59" s="314">
        <v>49.9</v>
      </c>
      <c r="AP59" s="315">
        <v>67158</v>
      </c>
      <c r="AQ59" s="316">
        <v>29.8</v>
      </c>
      <c r="AR59" s="317">
        <v>20.100000000000001</v>
      </c>
    </row>
    <row r="60" spans="1:44" ht="13.2" x14ac:dyDescent="0.2">
      <c r="A60" s="247"/>
      <c r="AK60" s="318"/>
      <c r="AL60" s="319" t="s">
        <v>523</v>
      </c>
      <c r="AM60" s="320">
        <v>4395403</v>
      </c>
      <c r="AN60" s="321">
        <v>42503</v>
      </c>
      <c r="AO60" s="322">
        <v>105.9</v>
      </c>
      <c r="AP60" s="323">
        <v>42077</v>
      </c>
      <c r="AQ60" s="324">
        <v>38.6</v>
      </c>
      <c r="AR60" s="325">
        <v>67.3</v>
      </c>
    </row>
    <row r="61" spans="1:44" ht="13.2" x14ac:dyDescent="0.2">
      <c r="A61" s="247"/>
      <c r="AK61" s="303" t="s">
        <v>528</v>
      </c>
      <c r="AL61" s="326"/>
      <c r="AM61" s="312">
        <v>6758746</v>
      </c>
      <c r="AN61" s="313">
        <v>64141</v>
      </c>
      <c r="AO61" s="314">
        <v>5.7</v>
      </c>
      <c r="AP61" s="315">
        <v>58016</v>
      </c>
      <c r="AQ61" s="327">
        <v>0.7</v>
      </c>
      <c r="AR61" s="317">
        <v>5</v>
      </c>
    </row>
    <row r="62" spans="1:44" ht="13.2" x14ac:dyDescent="0.2">
      <c r="A62" s="247"/>
      <c r="AK62" s="318"/>
      <c r="AL62" s="319" t="s">
        <v>523</v>
      </c>
      <c r="AM62" s="320">
        <v>2576277</v>
      </c>
      <c r="AN62" s="321">
        <v>24476</v>
      </c>
      <c r="AO62" s="322">
        <v>15.2</v>
      </c>
      <c r="AP62" s="323">
        <v>32031</v>
      </c>
      <c r="AQ62" s="324">
        <v>5.7</v>
      </c>
      <c r="AR62" s="325">
        <v>9.5</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AL59wjg6yJvKK53ukk+fHgxzF18aqomsd3ommhkE9ALURa07TFduKnwMrQuuGfMpA539yuX2YM+1G0q6QpFCAg==" saltValue="DT6QIXVYjlRnYhcpxEP7G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8" scale="87" orientation="landscape" horizontalDpi="300" verticalDpi="300"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abSelected="1" zoomScaleNormal="100" zoomScaleSheetLayoutView="55" workbookViewId="0">
      <selection activeCell="AC6" sqref="AC6:AL8"/>
    </sheetView>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480</v>
      </c>
    </row>
    <row r="121" spans="125:125" ht="13.5" hidden="1" customHeight="1" x14ac:dyDescent="0.2">
      <c r="DU121" s="241"/>
    </row>
  </sheetData>
  <sheetProtection algorithmName="SHA-512" hashValue="oBWnqGj4KSKdEZX0fyH9hzmtE3cBp9md+/HYmL+L+4NQ4NFNm+Hl9EDS1migGg+dnxFKUfCZryvwrrh5LZbvXw==" saltValue="UzoJWeeA8idsAhcDy1Md5Q==" spinCount="100000" sheet="1" objects="1" scenarios="1"/>
  <dataConsolidate/>
  <phoneticPr fontId="2"/>
  <printOptions horizontalCentered="1" verticalCentered="1"/>
  <pageMargins left="0" right="0" top="0.19685039370078741" bottom="0" header="0.39370078740157483" footer="0"/>
  <pageSetup paperSize="8" scale="57"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abSelected="1" zoomScaleNormal="100" zoomScaleSheetLayoutView="55" workbookViewId="0">
      <selection activeCell="AC6" sqref="AC6:AL8"/>
    </sheetView>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480</v>
      </c>
    </row>
  </sheetData>
  <sheetProtection algorithmName="SHA-512" hashValue="kBSDFzdKKnRbEhOlg3Q8KHVSGHix/BDMokJJ5NNow6YINCPhA20kb/+CF2jviwHPRGEWXyVy0BOTkMypU8taHg==" saltValue="LQz5Cf77rIUbfdn2YL3y5g==" spinCount="100000" sheet="1" objects="1" scenarios="1"/>
  <dataConsolidate/>
  <phoneticPr fontId="2"/>
  <printOptions horizontalCentered="1" verticalCentered="1"/>
  <pageMargins left="0" right="0" top="0.19685039370078741" bottom="0" header="0.39370078740157483" footer="0"/>
  <pageSetup paperSize="8" scale="57"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abSelected="1" zoomScaleSheetLayoutView="100" workbookViewId="0">
      <selection activeCell="AC6" sqref="AC6:AL8"/>
    </sheetView>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530</v>
      </c>
      <c r="G46" s="8" t="s">
        <v>531</v>
      </c>
      <c r="H46" s="8" t="s">
        <v>532</v>
      </c>
      <c r="I46" s="8" t="s">
        <v>533</v>
      </c>
      <c r="J46" s="9" t="s">
        <v>534</v>
      </c>
    </row>
    <row r="47" spans="2:10" ht="57.75" customHeight="1" x14ac:dyDescent="0.2">
      <c r="B47" s="10"/>
      <c r="C47" s="1152" t="s">
        <v>3</v>
      </c>
      <c r="D47" s="1152"/>
      <c r="E47" s="1153"/>
      <c r="F47" s="11">
        <v>16.38</v>
      </c>
      <c r="G47" s="12">
        <v>19.170000000000002</v>
      </c>
      <c r="H47" s="12">
        <v>19.55</v>
      </c>
      <c r="I47" s="12">
        <v>21.38</v>
      </c>
      <c r="J47" s="13">
        <v>19.22</v>
      </c>
    </row>
    <row r="48" spans="2:10" ht="57.75" customHeight="1" x14ac:dyDescent="0.2">
      <c r="B48" s="14"/>
      <c r="C48" s="1154" t="s">
        <v>4</v>
      </c>
      <c r="D48" s="1154"/>
      <c r="E48" s="1155"/>
      <c r="F48" s="15">
        <v>10.99</v>
      </c>
      <c r="G48" s="16">
        <v>12.9</v>
      </c>
      <c r="H48" s="16">
        <v>13.84</v>
      </c>
      <c r="I48" s="16">
        <v>10.16</v>
      </c>
      <c r="J48" s="17">
        <v>11.83</v>
      </c>
    </row>
    <row r="49" spans="2:10" ht="57.75" customHeight="1" thickBot="1" x14ac:dyDescent="0.25">
      <c r="B49" s="18"/>
      <c r="C49" s="1156" t="s">
        <v>5</v>
      </c>
      <c r="D49" s="1156"/>
      <c r="E49" s="1157"/>
      <c r="F49" s="19">
        <v>0.64</v>
      </c>
      <c r="G49" s="20">
        <v>6.22</v>
      </c>
      <c r="H49" s="20">
        <v>0.69</v>
      </c>
      <c r="I49" s="20" t="s">
        <v>535</v>
      </c>
      <c r="J49" s="21">
        <v>0.43</v>
      </c>
    </row>
    <row r="50" spans="2:10" ht="13.2" x14ac:dyDescent="0.2"/>
  </sheetData>
  <sheetProtection algorithmName="SHA-512" hashValue="ArOfAvjAC4ytNYD/kGDOz2yLgCNTt4T2cq1qE6VGn3/G8192AGGUbB49ZC7Qr5gI35xtppyKF3gg3xo+gelucA==" saltValue="VY9q3EK0aBl1HlJ6rkrwIg==" spinCount="100000" sheet="1" objects="1" scenarios="1"/>
  <mergeCells count="3">
    <mergeCell ref="C47:E47"/>
    <mergeCell ref="C48:E48"/>
    <mergeCell ref="C49:E49"/>
  </mergeCells>
  <phoneticPr fontId="2"/>
  <printOptions horizontalCentered="1"/>
  <pageMargins left="0" right="0" top="0.19685039370078741" bottom="0" header="0" footer="0"/>
  <pageSetup paperSize="8" scale="90"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abSelected="1" zoomScaleSheetLayoutView="100" workbookViewId="0">
      <selection activeCell="AC6" sqref="AC6:AL8"/>
    </sheetView>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530</v>
      </c>
      <c r="G33" s="29" t="s">
        <v>531</v>
      </c>
      <c r="H33" s="29" t="s">
        <v>532</v>
      </c>
      <c r="I33" s="29" t="s">
        <v>533</v>
      </c>
      <c r="J33" s="30" t="s">
        <v>534</v>
      </c>
      <c r="K33" s="22"/>
      <c r="L33" s="22"/>
      <c r="M33" s="22"/>
      <c r="N33" s="22"/>
      <c r="O33" s="22"/>
      <c r="P33" s="22"/>
    </row>
    <row r="34" spans="1:16" ht="39" customHeight="1" x14ac:dyDescent="0.2">
      <c r="A34" s="22"/>
      <c r="B34" s="31"/>
      <c r="C34" s="1162" t="s">
        <v>536</v>
      </c>
      <c r="D34" s="1162"/>
      <c r="E34" s="1163"/>
      <c r="F34" s="32">
        <v>10.94</v>
      </c>
      <c r="G34" s="33">
        <v>12.85</v>
      </c>
      <c r="H34" s="33">
        <v>13.79</v>
      </c>
      <c r="I34" s="33">
        <v>10.11</v>
      </c>
      <c r="J34" s="34">
        <v>11.78</v>
      </c>
      <c r="K34" s="22"/>
      <c r="L34" s="22"/>
      <c r="M34" s="22"/>
      <c r="N34" s="22"/>
      <c r="O34" s="22"/>
      <c r="P34" s="22"/>
    </row>
    <row r="35" spans="1:16" ht="39" customHeight="1" x14ac:dyDescent="0.2">
      <c r="A35" s="22"/>
      <c r="B35" s="35"/>
      <c r="C35" s="1158" t="s">
        <v>537</v>
      </c>
      <c r="D35" s="1158"/>
      <c r="E35" s="1159"/>
      <c r="F35" s="36">
        <v>5.76</v>
      </c>
      <c r="G35" s="37">
        <v>5.31</v>
      </c>
      <c r="H35" s="37">
        <v>5</v>
      </c>
      <c r="I35" s="37">
        <v>4.59</v>
      </c>
      <c r="J35" s="38">
        <v>4.13</v>
      </c>
      <c r="K35" s="22"/>
      <c r="L35" s="22"/>
      <c r="M35" s="22"/>
      <c r="N35" s="22"/>
      <c r="O35" s="22"/>
      <c r="P35" s="22"/>
    </row>
    <row r="36" spans="1:16" ht="39" customHeight="1" x14ac:dyDescent="0.2">
      <c r="A36" s="22"/>
      <c r="B36" s="35"/>
      <c r="C36" s="1158" t="s">
        <v>538</v>
      </c>
      <c r="D36" s="1158"/>
      <c r="E36" s="1159"/>
      <c r="F36" s="36">
        <v>0.81</v>
      </c>
      <c r="G36" s="37">
        <v>0.83</v>
      </c>
      <c r="H36" s="37">
        <v>0.8</v>
      </c>
      <c r="I36" s="37">
        <v>0.88</v>
      </c>
      <c r="J36" s="38">
        <v>0.86</v>
      </c>
      <c r="K36" s="22"/>
      <c r="L36" s="22"/>
      <c r="M36" s="22"/>
      <c r="N36" s="22"/>
      <c r="O36" s="22"/>
      <c r="P36" s="22"/>
    </row>
    <row r="37" spans="1:16" ht="39" customHeight="1" x14ac:dyDescent="0.2">
      <c r="A37" s="22"/>
      <c r="B37" s="35"/>
      <c r="C37" s="1158" t="s">
        <v>539</v>
      </c>
      <c r="D37" s="1158"/>
      <c r="E37" s="1159"/>
      <c r="F37" s="36">
        <v>0.52</v>
      </c>
      <c r="G37" s="37">
        <v>1.1399999999999999</v>
      </c>
      <c r="H37" s="37">
        <v>1.02</v>
      </c>
      <c r="I37" s="37">
        <v>0.43</v>
      </c>
      <c r="J37" s="38">
        <v>0.18</v>
      </c>
      <c r="K37" s="22"/>
      <c r="L37" s="22"/>
      <c r="M37" s="22"/>
      <c r="N37" s="22"/>
      <c r="O37" s="22"/>
      <c r="P37" s="22"/>
    </row>
    <row r="38" spans="1:16" ht="39" customHeight="1" x14ac:dyDescent="0.2">
      <c r="A38" s="22"/>
      <c r="B38" s="35"/>
      <c r="C38" s="1158" t="s">
        <v>540</v>
      </c>
      <c r="D38" s="1158"/>
      <c r="E38" s="1159"/>
      <c r="F38" s="36">
        <v>0.1</v>
      </c>
      <c r="G38" s="37">
        <v>0.11</v>
      </c>
      <c r="H38" s="37">
        <v>0.12</v>
      </c>
      <c r="I38" s="37">
        <v>0.13</v>
      </c>
      <c r="J38" s="38">
        <v>0.15</v>
      </c>
      <c r="K38" s="22"/>
      <c r="L38" s="22"/>
      <c r="M38" s="22"/>
      <c r="N38" s="22"/>
      <c r="O38" s="22"/>
      <c r="P38" s="22"/>
    </row>
    <row r="39" spans="1:16" ht="39" customHeight="1" x14ac:dyDescent="0.2">
      <c r="A39" s="22"/>
      <c r="B39" s="35"/>
      <c r="C39" s="1158" t="s">
        <v>541</v>
      </c>
      <c r="D39" s="1158"/>
      <c r="E39" s="1159"/>
      <c r="F39" s="36">
        <v>0.04</v>
      </c>
      <c r="G39" s="37">
        <v>0.04</v>
      </c>
      <c r="H39" s="37">
        <v>0.04</v>
      </c>
      <c r="I39" s="37">
        <v>0.04</v>
      </c>
      <c r="J39" s="38">
        <v>0.04</v>
      </c>
      <c r="K39" s="22"/>
      <c r="L39" s="22"/>
      <c r="M39" s="22"/>
      <c r="N39" s="22"/>
      <c r="O39" s="22"/>
      <c r="P39" s="22"/>
    </row>
    <row r="40" spans="1:16" ht="39" customHeight="1" x14ac:dyDescent="0.2">
      <c r="A40" s="22"/>
      <c r="B40" s="35"/>
      <c r="C40" s="1158" t="s">
        <v>542</v>
      </c>
      <c r="D40" s="1158"/>
      <c r="E40" s="1159"/>
      <c r="F40" s="36">
        <v>0.36</v>
      </c>
      <c r="G40" s="37">
        <v>0.28999999999999998</v>
      </c>
      <c r="H40" s="37">
        <v>0.1</v>
      </c>
      <c r="I40" s="37">
        <v>0.43</v>
      </c>
      <c r="J40" s="38">
        <v>0.02</v>
      </c>
      <c r="K40" s="22"/>
      <c r="L40" s="22"/>
      <c r="M40" s="22"/>
      <c r="N40" s="22"/>
      <c r="O40" s="22"/>
      <c r="P40" s="22"/>
    </row>
    <row r="41" spans="1:16" ht="39" customHeight="1" x14ac:dyDescent="0.2">
      <c r="A41" s="22"/>
      <c r="B41" s="35"/>
      <c r="C41" s="1158" t="s">
        <v>543</v>
      </c>
      <c r="D41" s="1158"/>
      <c r="E41" s="1159"/>
      <c r="F41" s="36">
        <v>0.04</v>
      </c>
      <c r="G41" s="37">
        <v>0.03</v>
      </c>
      <c r="H41" s="37">
        <v>0.03</v>
      </c>
      <c r="I41" s="37">
        <v>0.03</v>
      </c>
      <c r="J41" s="38">
        <v>0.02</v>
      </c>
      <c r="K41" s="22"/>
      <c r="L41" s="22"/>
      <c r="M41" s="22"/>
      <c r="N41" s="22"/>
      <c r="O41" s="22"/>
      <c r="P41" s="22"/>
    </row>
    <row r="42" spans="1:16" ht="39" customHeight="1" x14ac:dyDescent="0.2">
      <c r="A42" s="22"/>
      <c r="B42" s="39"/>
      <c r="C42" s="1158" t="s">
        <v>544</v>
      </c>
      <c r="D42" s="1158"/>
      <c r="E42" s="1159"/>
      <c r="F42" s="36" t="s">
        <v>492</v>
      </c>
      <c r="G42" s="37" t="s">
        <v>492</v>
      </c>
      <c r="H42" s="37" t="s">
        <v>492</v>
      </c>
      <c r="I42" s="37" t="s">
        <v>492</v>
      </c>
      <c r="J42" s="38" t="s">
        <v>492</v>
      </c>
      <c r="K42" s="22"/>
      <c r="L42" s="22"/>
      <c r="M42" s="22"/>
      <c r="N42" s="22"/>
      <c r="O42" s="22"/>
      <c r="P42" s="22"/>
    </row>
    <row r="43" spans="1:16" ht="39" customHeight="1" thickBot="1" x14ac:dyDescent="0.25">
      <c r="A43" s="22"/>
      <c r="B43" s="40"/>
      <c r="C43" s="1160" t="s">
        <v>545</v>
      </c>
      <c r="D43" s="1160"/>
      <c r="E43" s="1161"/>
      <c r="F43" s="41">
        <v>0.21</v>
      </c>
      <c r="G43" s="42">
        <v>0</v>
      </c>
      <c r="H43" s="42">
        <v>0</v>
      </c>
      <c r="I43" s="42">
        <v>0</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K3MEZE4UyYgJ3nFnxXayJ+FnDq2bNhKGNMs46JYzAIg/GxxlNDJISM70A8mgcXFCI29lvTXpKi7LXar5ZXxKaw==" saltValue="Vmg6RX9DuHPZG7AhYI2Fc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8" scale="87"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abSelected="1" zoomScaleSheetLayoutView="55" workbookViewId="0">
      <selection activeCell="AC6" sqref="AC6:AL8"/>
    </sheetView>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530</v>
      </c>
      <c r="L44" s="54" t="s">
        <v>531</v>
      </c>
      <c r="M44" s="54" t="s">
        <v>532</v>
      </c>
      <c r="N44" s="54" t="s">
        <v>533</v>
      </c>
      <c r="O44" s="55" t="s">
        <v>534</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4418</v>
      </c>
      <c r="L45" s="58">
        <v>4780</v>
      </c>
      <c r="M45" s="58">
        <v>5206</v>
      </c>
      <c r="N45" s="58">
        <v>5238</v>
      </c>
      <c r="O45" s="59">
        <v>5195</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492</v>
      </c>
      <c r="L46" s="62" t="s">
        <v>492</v>
      </c>
      <c r="M46" s="62" t="s">
        <v>492</v>
      </c>
      <c r="N46" s="62" t="s">
        <v>492</v>
      </c>
      <c r="O46" s="63" t="s">
        <v>492</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492</v>
      </c>
      <c r="L47" s="62" t="s">
        <v>492</v>
      </c>
      <c r="M47" s="62" t="s">
        <v>492</v>
      </c>
      <c r="N47" s="62" t="s">
        <v>492</v>
      </c>
      <c r="O47" s="63" t="s">
        <v>492</v>
      </c>
      <c r="P47" s="46"/>
      <c r="Q47" s="46"/>
      <c r="R47" s="46"/>
      <c r="S47" s="46"/>
      <c r="T47" s="46"/>
      <c r="U47" s="46"/>
    </row>
    <row r="48" spans="1:21" ht="30.75" customHeight="1" x14ac:dyDescent="0.2">
      <c r="A48" s="46"/>
      <c r="B48" s="1166"/>
      <c r="C48" s="1167"/>
      <c r="D48" s="60"/>
      <c r="E48" s="1172" t="s">
        <v>13</v>
      </c>
      <c r="F48" s="1172"/>
      <c r="G48" s="1172"/>
      <c r="H48" s="1172"/>
      <c r="I48" s="1172"/>
      <c r="J48" s="1173"/>
      <c r="K48" s="61">
        <v>1580</v>
      </c>
      <c r="L48" s="62">
        <v>1428</v>
      </c>
      <c r="M48" s="62">
        <v>1445</v>
      </c>
      <c r="N48" s="62">
        <v>1537</v>
      </c>
      <c r="O48" s="63">
        <v>1385</v>
      </c>
      <c r="P48" s="46"/>
      <c r="Q48" s="46"/>
      <c r="R48" s="46"/>
      <c r="S48" s="46"/>
      <c r="T48" s="46"/>
      <c r="U48" s="46"/>
    </row>
    <row r="49" spans="1:21" ht="30.75" customHeight="1" x14ac:dyDescent="0.2">
      <c r="A49" s="46"/>
      <c r="B49" s="1166"/>
      <c r="C49" s="1167"/>
      <c r="D49" s="60"/>
      <c r="E49" s="1172" t="s">
        <v>14</v>
      </c>
      <c r="F49" s="1172"/>
      <c r="G49" s="1172"/>
      <c r="H49" s="1172"/>
      <c r="I49" s="1172"/>
      <c r="J49" s="1173"/>
      <c r="K49" s="61" t="s">
        <v>492</v>
      </c>
      <c r="L49" s="62" t="s">
        <v>492</v>
      </c>
      <c r="M49" s="62" t="s">
        <v>492</v>
      </c>
      <c r="N49" s="62" t="s">
        <v>492</v>
      </c>
      <c r="O49" s="63" t="s">
        <v>492</v>
      </c>
      <c r="P49" s="46"/>
      <c r="Q49" s="46"/>
      <c r="R49" s="46"/>
      <c r="S49" s="46"/>
      <c r="T49" s="46"/>
      <c r="U49" s="46"/>
    </row>
    <row r="50" spans="1:21" ht="30.75" customHeight="1" x14ac:dyDescent="0.2">
      <c r="A50" s="46"/>
      <c r="B50" s="1166"/>
      <c r="C50" s="1167"/>
      <c r="D50" s="60"/>
      <c r="E50" s="1172" t="s">
        <v>15</v>
      </c>
      <c r="F50" s="1172"/>
      <c r="G50" s="1172"/>
      <c r="H50" s="1172"/>
      <c r="I50" s="1172"/>
      <c r="J50" s="1173"/>
      <c r="K50" s="61">
        <v>38</v>
      </c>
      <c r="L50" s="62">
        <v>38</v>
      </c>
      <c r="M50" s="62">
        <v>38</v>
      </c>
      <c r="N50" s="62">
        <v>38</v>
      </c>
      <c r="O50" s="63">
        <v>242</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492</v>
      </c>
      <c r="L51" s="62" t="s">
        <v>492</v>
      </c>
      <c r="M51" s="62" t="s">
        <v>492</v>
      </c>
      <c r="N51" s="62" t="s">
        <v>492</v>
      </c>
      <c r="O51" s="63" t="s">
        <v>492</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4391</v>
      </c>
      <c r="L52" s="62">
        <v>4571</v>
      </c>
      <c r="M52" s="62">
        <v>4773</v>
      </c>
      <c r="N52" s="62">
        <v>4779</v>
      </c>
      <c r="O52" s="63">
        <v>4750</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1645</v>
      </c>
      <c r="L53" s="67">
        <v>1675</v>
      </c>
      <c r="M53" s="67">
        <v>1916</v>
      </c>
      <c r="N53" s="67">
        <v>2034</v>
      </c>
      <c r="O53" s="68">
        <v>2072</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546</v>
      </c>
      <c r="L57" s="79" t="s">
        <v>547</v>
      </c>
      <c r="M57" s="79" t="s">
        <v>548</v>
      </c>
      <c r="N57" s="79" t="s">
        <v>549</v>
      </c>
      <c r="O57" s="80" t="s">
        <v>550</v>
      </c>
      <c r="P57" s="46"/>
      <c r="Q57" s="46"/>
      <c r="R57" s="46"/>
      <c r="S57" s="46"/>
      <c r="T57" s="46"/>
      <c r="U57" s="46"/>
    </row>
    <row r="58" spans="1:21" ht="31.5" customHeight="1" x14ac:dyDescent="0.2">
      <c r="B58" s="1180" t="s">
        <v>24</v>
      </c>
      <c r="C58" s="1181"/>
      <c r="D58" s="1186" t="s">
        <v>25</v>
      </c>
      <c r="E58" s="1187"/>
      <c r="F58" s="1187"/>
      <c r="G58" s="1187"/>
      <c r="H58" s="1187"/>
      <c r="I58" s="1187"/>
      <c r="J58" s="1188"/>
      <c r="K58" s="81" t="s">
        <v>551</v>
      </c>
      <c r="L58" s="82" t="s">
        <v>492</v>
      </c>
      <c r="M58" s="82" t="s">
        <v>492</v>
      </c>
      <c r="N58" s="82" t="s">
        <v>492</v>
      </c>
      <c r="O58" s="83" t="s">
        <v>492</v>
      </c>
    </row>
    <row r="59" spans="1:21" ht="31.5" customHeight="1" x14ac:dyDescent="0.2">
      <c r="B59" s="1182"/>
      <c r="C59" s="1183"/>
      <c r="D59" s="1189" t="s">
        <v>26</v>
      </c>
      <c r="E59" s="1190"/>
      <c r="F59" s="1190"/>
      <c r="G59" s="1190"/>
      <c r="H59" s="1190"/>
      <c r="I59" s="1190"/>
      <c r="J59" s="1191"/>
      <c r="K59" s="84" t="s">
        <v>551</v>
      </c>
      <c r="L59" s="85" t="s">
        <v>492</v>
      </c>
      <c r="M59" s="85" t="s">
        <v>492</v>
      </c>
      <c r="N59" s="85" t="s">
        <v>492</v>
      </c>
      <c r="O59" s="86" t="s">
        <v>492</v>
      </c>
    </row>
    <row r="60" spans="1:21" ht="31.5" customHeight="1" thickBot="1" x14ac:dyDescent="0.25">
      <c r="B60" s="1184"/>
      <c r="C60" s="1185"/>
      <c r="D60" s="1192" t="s">
        <v>27</v>
      </c>
      <c r="E60" s="1193"/>
      <c r="F60" s="1193"/>
      <c r="G60" s="1193"/>
      <c r="H60" s="1193"/>
      <c r="I60" s="1193"/>
      <c r="J60" s="1194"/>
      <c r="K60" s="87" t="s">
        <v>551</v>
      </c>
      <c r="L60" s="88" t="s">
        <v>492</v>
      </c>
      <c r="M60" s="88" t="s">
        <v>492</v>
      </c>
      <c r="N60" s="88" t="s">
        <v>492</v>
      </c>
      <c r="O60" s="89" t="s">
        <v>492</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z1pVPv0q7V2O7Pr4LtRTTxToyxyN1jhUnMU5Wv2v9Hax/Yv4aQPmcffrtueY96XkjcdhFjJa++E3kzU2/q0x+w==" saltValue="muOFrsRcxSe93nACR0JHk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8" scale="7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abSelected="1" zoomScaleSheetLayoutView="100" workbookViewId="0">
      <selection activeCell="AC6" sqref="AC6:AL8"/>
    </sheetView>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530</v>
      </c>
      <c r="J40" s="101" t="s">
        <v>531</v>
      </c>
      <c r="K40" s="101" t="s">
        <v>532</v>
      </c>
      <c r="L40" s="101" t="s">
        <v>533</v>
      </c>
      <c r="M40" s="102" t="s">
        <v>534</v>
      </c>
    </row>
    <row r="41" spans="2:13" ht="27.75" customHeight="1" x14ac:dyDescent="0.2">
      <c r="B41" s="1195" t="s">
        <v>30</v>
      </c>
      <c r="C41" s="1196"/>
      <c r="D41" s="103"/>
      <c r="E41" s="1201" t="s">
        <v>31</v>
      </c>
      <c r="F41" s="1201"/>
      <c r="G41" s="1201"/>
      <c r="H41" s="1202"/>
      <c r="I41" s="330">
        <v>62070</v>
      </c>
      <c r="J41" s="331">
        <v>61639</v>
      </c>
      <c r="K41" s="331">
        <v>60566</v>
      </c>
      <c r="L41" s="331">
        <v>58039</v>
      </c>
      <c r="M41" s="332">
        <v>58368</v>
      </c>
    </row>
    <row r="42" spans="2:13" ht="27.75" customHeight="1" x14ac:dyDescent="0.2">
      <c r="B42" s="1197"/>
      <c r="C42" s="1198"/>
      <c r="D42" s="104"/>
      <c r="E42" s="1203" t="s">
        <v>32</v>
      </c>
      <c r="F42" s="1203"/>
      <c r="G42" s="1203"/>
      <c r="H42" s="1204"/>
      <c r="I42" s="333">
        <v>1</v>
      </c>
      <c r="J42" s="334">
        <v>0</v>
      </c>
      <c r="K42" s="334" t="s">
        <v>492</v>
      </c>
      <c r="L42" s="334">
        <v>2727</v>
      </c>
      <c r="M42" s="335" t="s">
        <v>492</v>
      </c>
    </row>
    <row r="43" spans="2:13" ht="27.75" customHeight="1" x14ac:dyDescent="0.2">
      <c r="B43" s="1197"/>
      <c r="C43" s="1198"/>
      <c r="D43" s="104"/>
      <c r="E43" s="1203" t="s">
        <v>33</v>
      </c>
      <c r="F43" s="1203"/>
      <c r="G43" s="1203"/>
      <c r="H43" s="1204"/>
      <c r="I43" s="333">
        <v>18065</v>
      </c>
      <c r="J43" s="334">
        <v>16067</v>
      </c>
      <c r="K43" s="334">
        <v>14822</v>
      </c>
      <c r="L43" s="334">
        <v>13301</v>
      </c>
      <c r="M43" s="335">
        <v>13562</v>
      </c>
    </row>
    <row r="44" spans="2:13" ht="27.75" customHeight="1" x14ac:dyDescent="0.2">
      <c r="B44" s="1197"/>
      <c r="C44" s="1198"/>
      <c r="D44" s="104"/>
      <c r="E44" s="1203" t="s">
        <v>34</v>
      </c>
      <c r="F44" s="1203"/>
      <c r="G44" s="1203"/>
      <c r="H44" s="1204"/>
      <c r="I44" s="333" t="s">
        <v>492</v>
      </c>
      <c r="J44" s="334" t="s">
        <v>492</v>
      </c>
      <c r="K44" s="334" t="s">
        <v>492</v>
      </c>
      <c r="L44" s="334" t="s">
        <v>492</v>
      </c>
      <c r="M44" s="335" t="s">
        <v>492</v>
      </c>
    </row>
    <row r="45" spans="2:13" ht="27.75" customHeight="1" x14ac:dyDescent="0.2">
      <c r="B45" s="1197"/>
      <c r="C45" s="1198"/>
      <c r="D45" s="104"/>
      <c r="E45" s="1203" t="s">
        <v>35</v>
      </c>
      <c r="F45" s="1203"/>
      <c r="G45" s="1203"/>
      <c r="H45" s="1204"/>
      <c r="I45" s="333">
        <v>6774</v>
      </c>
      <c r="J45" s="334">
        <v>6452</v>
      </c>
      <c r="K45" s="334">
        <v>6434</v>
      </c>
      <c r="L45" s="334">
        <v>6594</v>
      </c>
      <c r="M45" s="335">
        <v>6611</v>
      </c>
    </row>
    <row r="46" spans="2:13" ht="27.75" customHeight="1" x14ac:dyDescent="0.2">
      <c r="B46" s="1197"/>
      <c r="C46" s="1198"/>
      <c r="D46" s="105"/>
      <c r="E46" s="1203" t="s">
        <v>36</v>
      </c>
      <c r="F46" s="1203"/>
      <c r="G46" s="1203"/>
      <c r="H46" s="1204"/>
      <c r="I46" s="333">
        <v>21</v>
      </c>
      <c r="J46" s="334">
        <v>21</v>
      </c>
      <c r="K46" s="334">
        <v>21</v>
      </c>
      <c r="L46" s="334">
        <v>21</v>
      </c>
      <c r="M46" s="335">
        <v>21</v>
      </c>
    </row>
    <row r="47" spans="2:13" ht="27.75" customHeight="1" x14ac:dyDescent="0.2">
      <c r="B47" s="1197"/>
      <c r="C47" s="1198"/>
      <c r="D47" s="106"/>
      <c r="E47" s="1205" t="s">
        <v>37</v>
      </c>
      <c r="F47" s="1206"/>
      <c r="G47" s="1206"/>
      <c r="H47" s="1207"/>
      <c r="I47" s="333" t="s">
        <v>492</v>
      </c>
      <c r="J47" s="334" t="s">
        <v>492</v>
      </c>
      <c r="K47" s="334" t="s">
        <v>492</v>
      </c>
      <c r="L47" s="334" t="s">
        <v>492</v>
      </c>
      <c r="M47" s="335" t="s">
        <v>492</v>
      </c>
    </row>
    <row r="48" spans="2:13" ht="27.75" customHeight="1" x14ac:dyDescent="0.2">
      <c r="B48" s="1197"/>
      <c r="C48" s="1198"/>
      <c r="D48" s="104"/>
      <c r="E48" s="1203" t="s">
        <v>38</v>
      </c>
      <c r="F48" s="1203"/>
      <c r="G48" s="1203"/>
      <c r="H48" s="1204"/>
      <c r="I48" s="333" t="s">
        <v>492</v>
      </c>
      <c r="J48" s="334" t="s">
        <v>492</v>
      </c>
      <c r="K48" s="334" t="s">
        <v>492</v>
      </c>
      <c r="L48" s="334" t="s">
        <v>492</v>
      </c>
      <c r="M48" s="335" t="s">
        <v>492</v>
      </c>
    </row>
    <row r="49" spans="2:13" ht="27.75" customHeight="1" x14ac:dyDescent="0.2">
      <c r="B49" s="1199"/>
      <c r="C49" s="1200"/>
      <c r="D49" s="104"/>
      <c r="E49" s="1203" t="s">
        <v>39</v>
      </c>
      <c r="F49" s="1203"/>
      <c r="G49" s="1203"/>
      <c r="H49" s="1204"/>
      <c r="I49" s="333" t="s">
        <v>492</v>
      </c>
      <c r="J49" s="334" t="s">
        <v>492</v>
      </c>
      <c r="K49" s="334" t="s">
        <v>492</v>
      </c>
      <c r="L49" s="334" t="s">
        <v>492</v>
      </c>
      <c r="M49" s="335" t="s">
        <v>492</v>
      </c>
    </row>
    <row r="50" spans="2:13" ht="27.75" customHeight="1" x14ac:dyDescent="0.2">
      <c r="B50" s="1208" t="s">
        <v>40</v>
      </c>
      <c r="C50" s="1209"/>
      <c r="D50" s="107"/>
      <c r="E50" s="1203" t="s">
        <v>41</v>
      </c>
      <c r="F50" s="1203"/>
      <c r="G50" s="1203"/>
      <c r="H50" s="1204"/>
      <c r="I50" s="333">
        <v>10263</v>
      </c>
      <c r="J50" s="334">
        <v>12629</v>
      </c>
      <c r="K50" s="334">
        <v>12708</v>
      </c>
      <c r="L50" s="334">
        <v>14281</v>
      </c>
      <c r="M50" s="335">
        <v>14195</v>
      </c>
    </row>
    <row r="51" spans="2:13" ht="27.75" customHeight="1" x14ac:dyDescent="0.2">
      <c r="B51" s="1197"/>
      <c r="C51" s="1198"/>
      <c r="D51" s="104"/>
      <c r="E51" s="1203" t="s">
        <v>42</v>
      </c>
      <c r="F51" s="1203"/>
      <c r="G51" s="1203"/>
      <c r="H51" s="1204"/>
      <c r="I51" s="333">
        <v>2359</v>
      </c>
      <c r="J51" s="334">
        <v>2205</v>
      </c>
      <c r="K51" s="334">
        <v>2072</v>
      </c>
      <c r="L51" s="334">
        <v>1891</v>
      </c>
      <c r="M51" s="335">
        <v>1707</v>
      </c>
    </row>
    <row r="52" spans="2:13" ht="27.75" customHeight="1" x14ac:dyDescent="0.2">
      <c r="B52" s="1199"/>
      <c r="C52" s="1200"/>
      <c r="D52" s="104"/>
      <c r="E52" s="1203" t="s">
        <v>43</v>
      </c>
      <c r="F52" s="1203"/>
      <c r="G52" s="1203"/>
      <c r="H52" s="1204"/>
      <c r="I52" s="333">
        <v>55795</v>
      </c>
      <c r="J52" s="334">
        <v>55525</v>
      </c>
      <c r="K52" s="334">
        <v>54558</v>
      </c>
      <c r="L52" s="334">
        <v>52210</v>
      </c>
      <c r="M52" s="335">
        <v>51587</v>
      </c>
    </row>
    <row r="53" spans="2:13" ht="27.75" customHeight="1" thickBot="1" x14ac:dyDescent="0.25">
      <c r="B53" s="1210" t="s">
        <v>19</v>
      </c>
      <c r="C53" s="1211"/>
      <c r="D53" s="108"/>
      <c r="E53" s="1212" t="s">
        <v>44</v>
      </c>
      <c r="F53" s="1212"/>
      <c r="G53" s="1212"/>
      <c r="H53" s="1213"/>
      <c r="I53" s="336">
        <v>18514</v>
      </c>
      <c r="J53" s="337">
        <v>13820</v>
      </c>
      <c r="K53" s="337">
        <v>12506</v>
      </c>
      <c r="L53" s="337">
        <v>12301</v>
      </c>
      <c r="M53" s="338">
        <v>11073</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oS3nqRQocAHpKmlDs4Vgys+hGc+OFAIxLTVWwxWabDkIgDe1OJo+xhXAsI+8AHjRFXRMR7DEh7OD6rno/Zmrow==" saltValue="qbCTleTJLyJO5haa9O55m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8" scale="86"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abSelected="1" zoomScale="70" zoomScaleNormal="70" zoomScaleSheetLayoutView="100" workbookViewId="0">
      <selection activeCell="AC6" sqref="AC6:AL8"/>
    </sheetView>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532</v>
      </c>
      <c r="G54" s="117" t="s">
        <v>533</v>
      </c>
      <c r="H54" s="118" t="s">
        <v>534</v>
      </c>
    </row>
    <row r="55" spans="2:8" ht="52.5" customHeight="1" x14ac:dyDescent="0.2">
      <c r="B55" s="119"/>
      <c r="C55" s="1222" t="s">
        <v>46</v>
      </c>
      <c r="D55" s="1222"/>
      <c r="E55" s="1223"/>
      <c r="F55" s="339">
        <v>5647</v>
      </c>
      <c r="G55" s="339">
        <v>6249</v>
      </c>
      <c r="H55" s="340">
        <v>5788</v>
      </c>
    </row>
    <row r="56" spans="2:8" ht="52.5" customHeight="1" x14ac:dyDescent="0.2">
      <c r="B56" s="120"/>
      <c r="C56" s="1224" t="s">
        <v>47</v>
      </c>
      <c r="D56" s="1224"/>
      <c r="E56" s="1225"/>
      <c r="F56" s="341">
        <v>3186</v>
      </c>
      <c r="G56" s="341">
        <v>4037</v>
      </c>
      <c r="H56" s="342">
        <v>4102</v>
      </c>
    </row>
    <row r="57" spans="2:8" ht="53.25" customHeight="1" x14ac:dyDescent="0.2">
      <c r="B57" s="120"/>
      <c r="C57" s="1226" t="s">
        <v>48</v>
      </c>
      <c r="D57" s="1226"/>
      <c r="E57" s="1227"/>
      <c r="F57" s="343">
        <v>5033</v>
      </c>
      <c r="G57" s="343">
        <v>4957</v>
      </c>
      <c r="H57" s="344">
        <v>4941</v>
      </c>
    </row>
    <row r="58" spans="2:8" ht="45.75" customHeight="1" x14ac:dyDescent="0.2">
      <c r="B58" s="121"/>
      <c r="C58" s="1214" t="s">
        <v>561</v>
      </c>
      <c r="D58" s="1215"/>
      <c r="E58" s="1216"/>
      <c r="F58" s="345">
        <v>3517</v>
      </c>
      <c r="G58" s="345">
        <v>3519</v>
      </c>
      <c r="H58" s="346">
        <v>3523</v>
      </c>
    </row>
    <row r="59" spans="2:8" ht="45.75" customHeight="1" x14ac:dyDescent="0.2">
      <c r="B59" s="121"/>
      <c r="C59" s="1214" t="s">
        <v>562</v>
      </c>
      <c r="D59" s="1215"/>
      <c r="E59" s="1216"/>
      <c r="F59" s="345">
        <v>600</v>
      </c>
      <c r="G59" s="345">
        <v>616</v>
      </c>
      <c r="H59" s="346">
        <v>558</v>
      </c>
    </row>
    <row r="60" spans="2:8" ht="45.75" customHeight="1" x14ac:dyDescent="0.2">
      <c r="B60" s="121"/>
      <c r="C60" s="1214" t="s">
        <v>563</v>
      </c>
      <c r="D60" s="1215"/>
      <c r="E60" s="1216"/>
      <c r="F60" s="345">
        <v>357</v>
      </c>
      <c r="G60" s="345">
        <v>345</v>
      </c>
      <c r="H60" s="346">
        <v>333</v>
      </c>
    </row>
    <row r="61" spans="2:8" ht="45.75" customHeight="1" x14ac:dyDescent="0.2">
      <c r="B61" s="121"/>
      <c r="C61" s="1214" t="s">
        <v>564</v>
      </c>
      <c r="D61" s="1215"/>
      <c r="E61" s="1216"/>
      <c r="F61" s="345" t="s">
        <v>551</v>
      </c>
      <c r="G61" s="345" t="s">
        <v>551</v>
      </c>
      <c r="H61" s="346">
        <v>129</v>
      </c>
    </row>
    <row r="62" spans="2:8" ht="45.75" customHeight="1" thickBot="1" x14ac:dyDescent="0.25">
      <c r="B62" s="122"/>
      <c r="C62" s="1217" t="s">
        <v>565</v>
      </c>
      <c r="D62" s="1218"/>
      <c r="E62" s="1219"/>
      <c r="F62" s="347">
        <v>124</v>
      </c>
      <c r="G62" s="347">
        <v>121</v>
      </c>
      <c r="H62" s="348">
        <v>118</v>
      </c>
    </row>
    <row r="63" spans="2:8" ht="52.5" customHeight="1" thickBot="1" x14ac:dyDescent="0.25">
      <c r="B63" s="123"/>
      <c r="C63" s="1220" t="s">
        <v>49</v>
      </c>
      <c r="D63" s="1220"/>
      <c r="E63" s="1221"/>
      <c r="F63" s="349">
        <v>13865</v>
      </c>
      <c r="G63" s="349">
        <v>15244</v>
      </c>
      <c r="H63" s="350">
        <v>14831</v>
      </c>
    </row>
    <row r="64" spans="2:8" ht="13.2" x14ac:dyDescent="0.2"/>
  </sheetData>
  <sheetProtection algorithmName="SHA-512" hashValue="4TlajP2qE3JKLnjDrSt6Ky8WtzHiaLrel3oikrdUfbpRrMa+PcyVlYUj8zHFrN0I9kYKFc1Qk2AcqnKKCBU42g==" saltValue="KriOn7lt6vCfYHD/20Rtg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1" orientation="landscape" horizontalDpi="300"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F2748D-B43E-4C57-B9C0-433E91C6C192}">
  <sheetPr>
    <pageSetUpPr fitToPage="1"/>
  </sheetPr>
  <dimension ref="A1:DE85"/>
  <sheetViews>
    <sheetView showGridLines="0" tabSelected="1" zoomScale="85" zoomScaleNormal="85" zoomScaleSheetLayoutView="55" workbookViewId="0">
      <selection activeCell="AC6" sqref="AC6:AL8"/>
    </sheetView>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566</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567</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50" t="s">
        <v>575</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ht="13.2" x14ac:dyDescent="0.2">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ht="13.2" x14ac:dyDescent="0.2">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ht="13.2" x14ac:dyDescent="0.2">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ht="13.2" x14ac:dyDescent="0.2">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568</v>
      </c>
    </row>
    <row r="50" spans="1:109" ht="13.2" x14ac:dyDescent="0.2">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530</v>
      </c>
      <c r="BQ50" s="1233"/>
      <c r="BR50" s="1233"/>
      <c r="BS50" s="1233"/>
      <c r="BT50" s="1233"/>
      <c r="BU50" s="1233"/>
      <c r="BV50" s="1233"/>
      <c r="BW50" s="1233"/>
      <c r="BX50" s="1233" t="s">
        <v>531</v>
      </c>
      <c r="BY50" s="1233"/>
      <c r="BZ50" s="1233"/>
      <c r="CA50" s="1233"/>
      <c r="CB50" s="1233"/>
      <c r="CC50" s="1233"/>
      <c r="CD50" s="1233"/>
      <c r="CE50" s="1233"/>
      <c r="CF50" s="1233" t="s">
        <v>532</v>
      </c>
      <c r="CG50" s="1233"/>
      <c r="CH50" s="1233"/>
      <c r="CI50" s="1233"/>
      <c r="CJ50" s="1233"/>
      <c r="CK50" s="1233"/>
      <c r="CL50" s="1233"/>
      <c r="CM50" s="1233"/>
      <c r="CN50" s="1233" t="s">
        <v>533</v>
      </c>
      <c r="CO50" s="1233"/>
      <c r="CP50" s="1233"/>
      <c r="CQ50" s="1233"/>
      <c r="CR50" s="1233"/>
      <c r="CS50" s="1233"/>
      <c r="CT50" s="1233"/>
      <c r="CU50" s="1233"/>
      <c r="CV50" s="1233" t="s">
        <v>534</v>
      </c>
      <c r="CW50" s="1233"/>
      <c r="CX50" s="1233"/>
      <c r="CY50" s="1233"/>
      <c r="CZ50" s="1233"/>
      <c r="DA50" s="1233"/>
      <c r="DB50" s="1233"/>
      <c r="DC50" s="1233"/>
    </row>
    <row r="51" spans="1:109" ht="13.5" customHeight="1" x14ac:dyDescent="0.2">
      <c r="B51" s="247"/>
      <c r="G51" s="1236"/>
      <c r="H51" s="1236"/>
      <c r="I51" s="1249"/>
      <c r="J51" s="1249"/>
      <c r="K51" s="1235"/>
      <c r="L51" s="1235"/>
      <c r="M51" s="1235"/>
      <c r="N51" s="1235"/>
      <c r="AM51" s="359"/>
      <c r="AN51" s="1231" t="s">
        <v>569</v>
      </c>
      <c r="AO51" s="1231"/>
      <c r="AP51" s="1231"/>
      <c r="AQ51" s="1231"/>
      <c r="AR51" s="1231"/>
      <c r="AS51" s="1231"/>
      <c r="AT51" s="1231"/>
      <c r="AU51" s="1231"/>
      <c r="AV51" s="1231"/>
      <c r="AW51" s="1231"/>
      <c r="AX51" s="1231"/>
      <c r="AY51" s="1231"/>
      <c r="AZ51" s="1231"/>
      <c r="BA51" s="1231"/>
      <c r="BB51" s="1231" t="s">
        <v>570</v>
      </c>
      <c r="BC51" s="1231"/>
      <c r="BD51" s="1231"/>
      <c r="BE51" s="1231"/>
      <c r="BF51" s="1231"/>
      <c r="BG51" s="1231"/>
      <c r="BH51" s="1231"/>
      <c r="BI51" s="1231"/>
      <c r="BJ51" s="1231"/>
      <c r="BK51" s="1231"/>
      <c r="BL51" s="1231"/>
      <c r="BM51" s="1231"/>
      <c r="BN51" s="1231"/>
      <c r="BO51" s="1231"/>
      <c r="BP51" s="1228">
        <v>78.400000000000006</v>
      </c>
      <c r="BQ51" s="1228"/>
      <c r="BR51" s="1228"/>
      <c r="BS51" s="1228"/>
      <c r="BT51" s="1228"/>
      <c r="BU51" s="1228"/>
      <c r="BV51" s="1228"/>
      <c r="BW51" s="1228"/>
      <c r="BX51" s="1228">
        <v>55.1</v>
      </c>
      <c r="BY51" s="1228"/>
      <c r="BZ51" s="1228"/>
      <c r="CA51" s="1228"/>
      <c r="CB51" s="1228"/>
      <c r="CC51" s="1228"/>
      <c r="CD51" s="1228"/>
      <c r="CE51" s="1228"/>
      <c r="CF51" s="1228">
        <v>51.4</v>
      </c>
      <c r="CG51" s="1228"/>
      <c r="CH51" s="1228"/>
      <c r="CI51" s="1228"/>
      <c r="CJ51" s="1228"/>
      <c r="CK51" s="1228"/>
      <c r="CL51" s="1228"/>
      <c r="CM51" s="1228"/>
      <c r="CN51" s="1228">
        <v>49.8</v>
      </c>
      <c r="CO51" s="1228"/>
      <c r="CP51" s="1228"/>
      <c r="CQ51" s="1228"/>
      <c r="CR51" s="1228"/>
      <c r="CS51" s="1228"/>
      <c r="CT51" s="1228"/>
      <c r="CU51" s="1228"/>
      <c r="CV51" s="1228">
        <v>43.2</v>
      </c>
      <c r="CW51" s="1228"/>
      <c r="CX51" s="1228"/>
      <c r="CY51" s="1228"/>
      <c r="CZ51" s="1228"/>
      <c r="DA51" s="1228"/>
      <c r="DB51" s="1228"/>
      <c r="DC51" s="1228"/>
    </row>
    <row r="52" spans="1:109" ht="13.2" x14ac:dyDescent="0.2">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2" x14ac:dyDescent="0.2">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571</v>
      </c>
      <c r="BC53" s="1231"/>
      <c r="BD53" s="1231"/>
      <c r="BE53" s="1231"/>
      <c r="BF53" s="1231"/>
      <c r="BG53" s="1231"/>
      <c r="BH53" s="1231"/>
      <c r="BI53" s="1231"/>
      <c r="BJ53" s="1231"/>
      <c r="BK53" s="1231"/>
      <c r="BL53" s="1231"/>
      <c r="BM53" s="1231"/>
      <c r="BN53" s="1231"/>
      <c r="BO53" s="1231"/>
      <c r="BP53" s="1228">
        <v>65.099999999999994</v>
      </c>
      <c r="BQ53" s="1228"/>
      <c r="BR53" s="1228"/>
      <c r="BS53" s="1228"/>
      <c r="BT53" s="1228"/>
      <c r="BU53" s="1228"/>
      <c r="BV53" s="1228"/>
      <c r="BW53" s="1228"/>
      <c r="BX53" s="1228">
        <v>66.400000000000006</v>
      </c>
      <c r="BY53" s="1228"/>
      <c r="BZ53" s="1228"/>
      <c r="CA53" s="1228"/>
      <c r="CB53" s="1228"/>
      <c r="CC53" s="1228"/>
      <c r="CD53" s="1228"/>
      <c r="CE53" s="1228"/>
      <c r="CF53" s="1228">
        <v>67.2</v>
      </c>
      <c r="CG53" s="1228"/>
      <c r="CH53" s="1228"/>
      <c r="CI53" s="1228"/>
      <c r="CJ53" s="1228"/>
      <c r="CK53" s="1228"/>
      <c r="CL53" s="1228"/>
      <c r="CM53" s="1228"/>
      <c r="CN53" s="1228">
        <v>68.7</v>
      </c>
      <c r="CO53" s="1228"/>
      <c r="CP53" s="1228"/>
      <c r="CQ53" s="1228"/>
      <c r="CR53" s="1228"/>
      <c r="CS53" s="1228"/>
      <c r="CT53" s="1228"/>
      <c r="CU53" s="1228"/>
      <c r="CV53" s="1228">
        <v>66.2</v>
      </c>
      <c r="CW53" s="1228"/>
      <c r="CX53" s="1228"/>
      <c r="CY53" s="1228"/>
      <c r="CZ53" s="1228"/>
      <c r="DA53" s="1228"/>
      <c r="DB53" s="1228"/>
      <c r="DC53" s="1228"/>
    </row>
    <row r="54" spans="1:109" ht="13.2" x14ac:dyDescent="0.2">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2" x14ac:dyDescent="0.2">
      <c r="A55" s="358"/>
      <c r="B55" s="247"/>
      <c r="G55" s="1234"/>
      <c r="H55" s="1234"/>
      <c r="I55" s="1234"/>
      <c r="J55" s="1234"/>
      <c r="K55" s="1235"/>
      <c r="L55" s="1235"/>
      <c r="M55" s="1235"/>
      <c r="N55" s="1235"/>
      <c r="AN55" s="1233" t="s">
        <v>572</v>
      </c>
      <c r="AO55" s="1233"/>
      <c r="AP55" s="1233"/>
      <c r="AQ55" s="1233"/>
      <c r="AR55" s="1233"/>
      <c r="AS55" s="1233"/>
      <c r="AT55" s="1233"/>
      <c r="AU55" s="1233"/>
      <c r="AV55" s="1233"/>
      <c r="AW55" s="1233"/>
      <c r="AX55" s="1233"/>
      <c r="AY55" s="1233"/>
      <c r="AZ55" s="1233"/>
      <c r="BA55" s="1233"/>
      <c r="BB55" s="1231" t="s">
        <v>570</v>
      </c>
      <c r="BC55" s="1231"/>
      <c r="BD55" s="1231"/>
      <c r="BE55" s="1231"/>
      <c r="BF55" s="1231"/>
      <c r="BG55" s="1231"/>
      <c r="BH55" s="1231"/>
      <c r="BI55" s="1231"/>
      <c r="BJ55" s="1231"/>
      <c r="BK55" s="1231"/>
      <c r="BL55" s="1231"/>
      <c r="BM55" s="1231"/>
      <c r="BN55" s="1231"/>
      <c r="BO55" s="1231"/>
      <c r="BP55" s="1228">
        <v>46.9</v>
      </c>
      <c r="BQ55" s="1228"/>
      <c r="BR55" s="1228"/>
      <c r="BS55" s="1228"/>
      <c r="BT55" s="1228"/>
      <c r="BU55" s="1228"/>
      <c r="BV55" s="1228"/>
      <c r="BW55" s="1228"/>
      <c r="BX55" s="1228">
        <v>4.0999999999999996</v>
      </c>
      <c r="BY55" s="1228"/>
      <c r="BZ55" s="1228"/>
      <c r="CA55" s="1228"/>
      <c r="CB55" s="1228"/>
      <c r="CC55" s="1228"/>
      <c r="CD55" s="1228"/>
      <c r="CE55" s="1228"/>
      <c r="CF55" s="1228">
        <v>0</v>
      </c>
      <c r="CG55" s="1228"/>
      <c r="CH55" s="1228"/>
      <c r="CI55" s="1228"/>
      <c r="CJ55" s="1228"/>
      <c r="CK55" s="1228"/>
      <c r="CL55" s="1228"/>
      <c r="CM55" s="1228"/>
      <c r="CN55" s="1228">
        <v>0</v>
      </c>
      <c r="CO55" s="1228"/>
      <c r="CP55" s="1228"/>
      <c r="CQ55" s="1228"/>
      <c r="CR55" s="1228"/>
      <c r="CS55" s="1228"/>
      <c r="CT55" s="1228"/>
      <c r="CU55" s="1228"/>
      <c r="CV55" s="1228">
        <v>0.4</v>
      </c>
      <c r="CW55" s="1228"/>
      <c r="CX55" s="1228"/>
      <c r="CY55" s="1228"/>
      <c r="CZ55" s="1228"/>
      <c r="DA55" s="1228"/>
      <c r="DB55" s="1228"/>
      <c r="DC55" s="1228"/>
    </row>
    <row r="56" spans="1:109" ht="13.2" x14ac:dyDescent="0.2">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2" x14ac:dyDescent="0.2">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571</v>
      </c>
      <c r="BC57" s="1231"/>
      <c r="BD57" s="1231"/>
      <c r="BE57" s="1231"/>
      <c r="BF57" s="1231"/>
      <c r="BG57" s="1231"/>
      <c r="BH57" s="1231"/>
      <c r="BI57" s="1231"/>
      <c r="BJ57" s="1231"/>
      <c r="BK57" s="1231"/>
      <c r="BL57" s="1231"/>
      <c r="BM57" s="1231"/>
      <c r="BN57" s="1231"/>
      <c r="BO57" s="1231"/>
      <c r="BP57" s="1228">
        <v>60.9</v>
      </c>
      <c r="BQ57" s="1228"/>
      <c r="BR57" s="1228"/>
      <c r="BS57" s="1228"/>
      <c r="BT57" s="1228"/>
      <c r="BU57" s="1228"/>
      <c r="BV57" s="1228"/>
      <c r="BW57" s="1228"/>
      <c r="BX57" s="1228">
        <v>62.8</v>
      </c>
      <c r="BY57" s="1228"/>
      <c r="BZ57" s="1228"/>
      <c r="CA57" s="1228"/>
      <c r="CB57" s="1228"/>
      <c r="CC57" s="1228"/>
      <c r="CD57" s="1228"/>
      <c r="CE57" s="1228"/>
      <c r="CF57" s="1228">
        <v>64</v>
      </c>
      <c r="CG57" s="1228"/>
      <c r="CH57" s="1228"/>
      <c r="CI57" s="1228"/>
      <c r="CJ57" s="1228"/>
      <c r="CK57" s="1228"/>
      <c r="CL57" s="1228"/>
      <c r="CM57" s="1228"/>
      <c r="CN57" s="1228">
        <v>65.3</v>
      </c>
      <c r="CO57" s="1228"/>
      <c r="CP57" s="1228"/>
      <c r="CQ57" s="1228"/>
      <c r="CR57" s="1228"/>
      <c r="CS57" s="1228"/>
      <c r="CT57" s="1228"/>
      <c r="CU57" s="1228"/>
      <c r="CV57" s="1228">
        <v>65.099999999999994</v>
      </c>
      <c r="CW57" s="1228"/>
      <c r="CX57" s="1228"/>
      <c r="CY57" s="1228"/>
      <c r="CZ57" s="1228"/>
      <c r="DA57" s="1228"/>
      <c r="DB57" s="1228"/>
      <c r="DC57" s="1228"/>
      <c r="DD57" s="363"/>
      <c r="DE57" s="362"/>
    </row>
    <row r="58" spans="1:109" s="358" customFormat="1" ht="13.2" x14ac:dyDescent="0.2">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573</v>
      </c>
    </row>
    <row r="64" spans="1:109" ht="13.2" x14ac:dyDescent="0.2">
      <c r="B64" s="247"/>
      <c r="G64" s="357"/>
      <c r="I64" s="369"/>
      <c r="J64" s="369"/>
      <c r="K64" s="369"/>
      <c r="L64" s="369"/>
      <c r="M64" s="369"/>
      <c r="N64" s="370"/>
      <c r="AM64" s="357"/>
      <c r="AN64" s="357" t="s">
        <v>567</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40" t="s">
        <v>576</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2" x14ac:dyDescent="0.2">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2" x14ac:dyDescent="0.2">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2" x14ac:dyDescent="0.2">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2" x14ac:dyDescent="0.2">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568</v>
      </c>
    </row>
    <row r="72" spans="2:107" ht="13.2" x14ac:dyDescent="0.2">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530</v>
      </c>
      <c r="BQ72" s="1233"/>
      <c r="BR72" s="1233"/>
      <c r="BS72" s="1233"/>
      <c r="BT72" s="1233"/>
      <c r="BU72" s="1233"/>
      <c r="BV72" s="1233"/>
      <c r="BW72" s="1233"/>
      <c r="BX72" s="1233" t="s">
        <v>531</v>
      </c>
      <c r="BY72" s="1233"/>
      <c r="BZ72" s="1233"/>
      <c r="CA72" s="1233"/>
      <c r="CB72" s="1233"/>
      <c r="CC72" s="1233"/>
      <c r="CD72" s="1233"/>
      <c r="CE72" s="1233"/>
      <c r="CF72" s="1233" t="s">
        <v>532</v>
      </c>
      <c r="CG72" s="1233"/>
      <c r="CH72" s="1233"/>
      <c r="CI72" s="1233"/>
      <c r="CJ72" s="1233"/>
      <c r="CK72" s="1233"/>
      <c r="CL72" s="1233"/>
      <c r="CM72" s="1233"/>
      <c r="CN72" s="1233" t="s">
        <v>533</v>
      </c>
      <c r="CO72" s="1233"/>
      <c r="CP72" s="1233"/>
      <c r="CQ72" s="1233"/>
      <c r="CR72" s="1233"/>
      <c r="CS72" s="1233"/>
      <c r="CT72" s="1233"/>
      <c r="CU72" s="1233"/>
      <c r="CV72" s="1233" t="s">
        <v>534</v>
      </c>
      <c r="CW72" s="1233"/>
      <c r="CX72" s="1233"/>
      <c r="CY72" s="1233"/>
      <c r="CZ72" s="1233"/>
      <c r="DA72" s="1233"/>
      <c r="DB72" s="1233"/>
      <c r="DC72" s="1233"/>
    </row>
    <row r="73" spans="2:107" ht="13.2" x14ac:dyDescent="0.2">
      <c r="B73" s="247"/>
      <c r="G73" s="1236"/>
      <c r="H73" s="1236"/>
      <c r="I73" s="1236"/>
      <c r="J73" s="1236"/>
      <c r="K73" s="1232"/>
      <c r="L73" s="1232"/>
      <c r="M73" s="1232"/>
      <c r="N73" s="1232"/>
      <c r="AM73" s="359"/>
      <c r="AN73" s="1231" t="s">
        <v>569</v>
      </c>
      <c r="AO73" s="1231"/>
      <c r="AP73" s="1231"/>
      <c r="AQ73" s="1231"/>
      <c r="AR73" s="1231"/>
      <c r="AS73" s="1231"/>
      <c r="AT73" s="1231"/>
      <c r="AU73" s="1231"/>
      <c r="AV73" s="1231"/>
      <c r="AW73" s="1231"/>
      <c r="AX73" s="1231"/>
      <c r="AY73" s="1231"/>
      <c r="AZ73" s="1231"/>
      <c r="BA73" s="1231"/>
      <c r="BB73" s="1231" t="s">
        <v>570</v>
      </c>
      <c r="BC73" s="1231"/>
      <c r="BD73" s="1231"/>
      <c r="BE73" s="1231"/>
      <c r="BF73" s="1231"/>
      <c r="BG73" s="1231"/>
      <c r="BH73" s="1231"/>
      <c r="BI73" s="1231"/>
      <c r="BJ73" s="1231"/>
      <c r="BK73" s="1231"/>
      <c r="BL73" s="1231"/>
      <c r="BM73" s="1231"/>
      <c r="BN73" s="1231"/>
      <c r="BO73" s="1231"/>
      <c r="BP73" s="1228">
        <v>78.400000000000006</v>
      </c>
      <c r="BQ73" s="1228"/>
      <c r="BR73" s="1228"/>
      <c r="BS73" s="1228"/>
      <c r="BT73" s="1228"/>
      <c r="BU73" s="1228"/>
      <c r="BV73" s="1228"/>
      <c r="BW73" s="1228"/>
      <c r="BX73" s="1228">
        <v>55.1</v>
      </c>
      <c r="BY73" s="1228"/>
      <c r="BZ73" s="1228"/>
      <c r="CA73" s="1228"/>
      <c r="CB73" s="1228"/>
      <c r="CC73" s="1228"/>
      <c r="CD73" s="1228"/>
      <c r="CE73" s="1228"/>
      <c r="CF73" s="1228">
        <v>51.4</v>
      </c>
      <c r="CG73" s="1228"/>
      <c r="CH73" s="1228"/>
      <c r="CI73" s="1228"/>
      <c r="CJ73" s="1228"/>
      <c r="CK73" s="1228"/>
      <c r="CL73" s="1228"/>
      <c r="CM73" s="1228"/>
      <c r="CN73" s="1228">
        <v>49.8</v>
      </c>
      <c r="CO73" s="1228"/>
      <c r="CP73" s="1228"/>
      <c r="CQ73" s="1228"/>
      <c r="CR73" s="1228"/>
      <c r="CS73" s="1228"/>
      <c r="CT73" s="1228"/>
      <c r="CU73" s="1228"/>
      <c r="CV73" s="1228">
        <v>43.2</v>
      </c>
      <c r="CW73" s="1228"/>
      <c r="CX73" s="1228"/>
      <c r="CY73" s="1228"/>
      <c r="CZ73" s="1228"/>
      <c r="DA73" s="1228"/>
      <c r="DB73" s="1228"/>
      <c r="DC73" s="1228"/>
    </row>
    <row r="74" spans="2:107" ht="13.2" x14ac:dyDescent="0.2">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2" x14ac:dyDescent="0.2">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574</v>
      </c>
      <c r="BC75" s="1231"/>
      <c r="BD75" s="1231"/>
      <c r="BE75" s="1231"/>
      <c r="BF75" s="1231"/>
      <c r="BG75" s="1231"/>
      <c r="BH75" s="1231"/>
      <c r="BI75" s="1231"/>
      <c r="BJ75" s="1231"/>
      <c r="BK75" s="1231"/>
      <c r="BL75" s="1231"/>
      <c r="BM75" s="1231"/>
      <c r="BN75" s="1231"/>
      <c r="BO75" s="1231"/>
      <c r="BP75" s="1228">
        <v>6.5</v>
      </c>
      <c r="BQ75" s="1228"/>
      <c r="BR75" s="1228"/>
      <c r="BS75" s="1228"/>
      <c r="BT75" s="1228"/>
      <c r="BU75" s="1228"/>
      <c r="BV75" s="1228"/>
      <c r="BW75" s="1228"/>
      <c r="BX75" s="1228">
        <v>6.5</v>
      </c>
      <c r="BY75" s="1228"/>
      <c r="BZ75" s="1228"/>
      <c r="CA75" s="1228"/>
      <c r="CB75" s="1228"/>
      <c r="CC75" s="1228"/>
      <c r="CD75" s="1228"/>
      <c r="CE75" s="1228"/>
      <c r="CF75" s="1228">
        <v>7.1</v>
      </c>
      <c r="CG75" s="1228"/>
      <c r="CH75" s="1228"/>
      <c r="CI75" s="1228"/>
      <c r="CJ75" s="1228"/>
      <c r="CK75" s="1228"/>
      <c r="CL75" s="1228"/>
      <c r="CM75" s="1228"/>
      <c r="CN75" s="1228">
        <v>7.6</v>
      </c>
      <c r="CO75" s="1228"/>
      <c r="CP75" s="1228"/>
      <c r="CQ75" s="1228"/>
      <c r="CR75" s="1228"/>
      <c r="CS75" s="1228"/>
      <c r="CT75" s="1228"/>
      <c r="CU75" s="1228"/>
      <c r="CV75" s="1228">
        <v>8</v>
      </c>
      <c r="CW75" s="1228"/>
      <c r="CX75" s="1228"/>
      <c r="CY75" s="1228"/>
      <c r="CZ75" s="1228"/>
      <c r="DA75" s="1228"/>
      <c r="DB75" s="1228"/>
      <c r="DC75" s="1228"/>
    </row>
    <row r="76" spans="2:107" ht="13.2" x14ac:dyDescent="0.2">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2" x14ac:dyDescent="0.2">
      <c r="B77" s="247"/>
      <c r="G77" s="1234"/>
      <c r="H77" s="1234"/>
      <c r="I77" s="1234"/>
      <c r="J77" s="1234"/>
      <c r="K77" s="1232"/>
      <c r="L77" s="1232"/>
      <c r="M77" s="1232"/>
      <c r="N77" s="1232"/>
      <c r="AN77" s="1233" t="s">
        <v>572</v>
      </c>
      <c r="AO77" s="1233"/>
      <c r="AP77" s="1233"/>
      <c r="AQ77" s="1233"/>
      <c r="AR77" s="1233"/>
      <c r="AS77" s="1233"/>
      <c r="AT77" s="1233"/>
      <c r="AU77" s="1233"/>
      <c r="AV77" s="1233"/>
      <c r="AW77" s="1233"/>
      <c r="AX77" s="1233"/>
      <c r="AY77" s="1233"/>
      <c r="AZ77" s="1233"/>
      <c r="BA77" s="1233"/>
      <c r="BB77" s="1231" t="s">
        <v>570</v>
      </c>
      <c r="BC77" s="1231"/>
      <c r="BD77" s="1231"/>
      <c r="BE77" s="1231"/>
      <c r="BF77" s="1231"/>
      <c r="BG77" s="1231"/>
      <c r="BH77" s="1231"/>
      <c r="BI77" s="1231"/>
      <c r="BJ77" s="1231"/>
      <c r="BK77" s="1231"/>
      <c r="BL77" s="1231"/>
      <c r="BM77" s="1231"/>
      <c r="BN77" s="1231"/>
      <c r="BO77" s="1231"/>
      <c r="BP77" s="1228">
        <v>46.9</v>
      </c>
      <c r="BQ77" s="1228"/>
      <c r="BR77" s="1228"/>
      <c r="BS77" s="1228"/>
      <c r="BT77" s="1228"/>
      <c r="BU77" s="1228"/>
      <c r="BV77" s="1228"/>
      <c r="BW77" s="1228"/>
      <c r="BX77" s="1228">
        <v>4.0999999999999996</v>
      </c>
      <c r="BY77" s="1228"/>
      <c r="BZ77" s="1228"/>
      <c r="CA77" s="1228"/>
      <c r="CB77" s="1228"/>
      <c r="CC77" s="1228"/>
      <c r="CD77" s="1228"/>
      <c r="CE77" s="1228"/>
      <c r="CF77" s="1228">
        <v>0</v>
      </c>
      <c r="CG77" s="1228"/>
      <c r="CH77" s="1228"/>
      <c r="CI77" s="1228"/>
      <c r="CJ77" s="1228"/>
      <c r="CK77" s="1228"/>
      <c r="CL77" s="1228"/>
      <c r="CM77" s="1228"/>
      <c r="CN77" s="1228">
        <v>0</v>
      </c>
      <c r="CO77" s="1228"/>
      <c r="CP77" s="1228"/>
      <c r="CQ77" s="1228"/>
      <c r="CR77" s="1228"/>
      <c r="CS77" s="1228"/>
      <c r="CT77" s="1228"/>
      <c r="CU77" s="1228"/>
      <c r="CV77" s="1228">
        <v>0.4</v>
      </c>
      <c r="CW77" s="1228"/>
      <c r="CX77" s="1228"/>
      <c r="CY77" s="1228"/>
      <c r="CZ77" s="1228"/>
      <c r="DA77" s="1228"/>
      <c r="DB77" s="1228"/>
      <c r="DC77" s="1228"/>
    </row>
    <row r="78" spans="2:107" ht="13.2" x14ac:dyDescent="0.2">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2" x14ac:dyDescent="0.2">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574</v>
      </c>
      <c r="BC79" s="1231"/>
      <c r="BD79" s="1231"/>
      <c r="BE79" s="1231"/>
      <c r="BF79" s="1231"/>
      <c r="BG79" s="1231"/>
      <c r="BH79" s="1231"/>
      <c r="BI79" s="1231"/>
      <c r="BJ79" s="1231"/>
      <c r="BK79" s="1231"/>
      <c r="BL79" s="1231"/>
      <c r="BM79" s="1231"/>
      <c r="BN79" s="1231"/>
      <c r="BO79" s="1231"/>
      <c r="BP79" s="1228">
        <v>7.2</v>
      </c>
      <c r="BQ79" s="1228"/>
      <c r="BR79" s="1228"/>
      <c r="BS79" s="1228"/>
      <c r="BT79" s="1228"/>
      <c r="BU79" s="1228"/>
      <c r="BV79" s="1228"/>
      <c r="BW79" s="1228"/>
      <c r="BX79" s="1228">
        <v>5.0999999999999996</v>
      </c>
      <c r="BY79" s="1228"/>
      <c r="BZ79" s="1228"/>
      <c r="CA79" s="1228"/>
      <c r="CB79" s="1228"/>
      <c r="CC79" s="1228"/>
      <c r="CD79" s="1228"/>
      <c r="CE79" s="1228"/>
      <c r="CF79" s="1228">
        <v>5.2</v>
      </c>
      <c r="CG79" s="1228"/>
      <c r="CH79" s="1228"/>
      <c r="CI79" s="1228"/>
      <c r="CJ79" s="1228"/>
      <c r="CK79" s="1228"/>
      <c r="CL79" s="1228"/>
      <c r="CM79" s="1228"/>
      <c r="CN79" s="1228">
        <v>5.2</v>
      </c>
      <c r="CO79" s="1228"/>
      <c r="CP79" s="1228"/>
      <c r="CQ79" s="1228"/>
      <c r="CR79" s="1228"/>
      <c r="CS79" s="1228"/>
      <c r="CT79" s="1228"/>
      <c r="CU79" s="1228"/>
      <c r="CV79" s="1228">
        <v>5.3</v>
      </c>
      <c r="CW79" s="1228"/>
      <c r="CX79" s="1228"/>
      <c r="CY79" s="1228"/>
      <c r="CZ79" s="1228"/>
      <c r="DA79" s="1228"/>
      <c r="DB79" s="1228"/>
      <c r="DC79" s="1228"/>
    </row>
    <row r="80" spans="2:107" ht="13.2" x14ac:dyDescent="0.2">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h4JlEr9YTadwQ/e6b+KlbTJ0+m6LvN8jXmPg4rHt8pgRWQjnlQODhDscN4ZccqD4YcYbyX8BqaaOYgtIM9jfMQ==" saltValue="Qb4lLpNmeJEvVeURJeXzQg=="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4"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33C6D-C5B9-4B25-8589-8A2BB492F804}">
  <sheetPr>
    <pageSetUpPr fitToPage="1"/>
  </sheetPr>
  <dimension ref="A1:DR125"/>
  <sheetViews>
    <sheetView showGridLines="0" tabSelected="1" topLeftCell="A63" zoomScale="55" zoomScaleNormal="55" zoomScaleSheetLayoutView="70" workbookViewId="0">
      <selection activeCell="AC6" sqref="AC6:AL8"/>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480</v>
      </c>
    </row>
  </sheetData>
  <sheetProtection algorithmName="SHA-512" hashValue="OXg4dNGl/As9JXOkBeNIEaIxBUR8rthujfK+vhPvuL+mhdF2FG2C7k5dHl7CrcoOIShcDggja+eye6kDFqzbQg==" saltValue="0JZjRxB40LlHqP77XxWrWA==" spinCount="100000" sheet="1" objects="1" scenarios="1"/>
  <dataConsolidate/>
  <phoneticPr fontId="2"/>
  <printOptions horizontalCentered="1" verticalCentered="1"/>
  <pageMargins left="0" right="0" top="0.19685039370078741" bottom="0" header="0.39370078740157483" footer="0"/>
  <pageSetup paperSize="8" scale="5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4C33D-266F-40A6-A090-E53408B5F439}">
  <sheetPr>
    <pageSetUpPr fitToPage="1"/>
  </sheetPr>
  <dimension ref="A1:DR125"/>
  <sheetViews>
    <sheetView showGridLines="0" tabSelected="1" topLeftCell="A76" zoomScale="70" zoomScaleNormal="70" zoomScaleSheetLayoutView="55" workbookViewId="0">
      <selection activeCell="AC6" sqref="AC6:AL8"/>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480</v>
      </c>
    </row>
  </sheetData>
  <sheetProtection algorithmName="SHA-512" hashValue="TH2k3Bk8gP57pPDlw1kij4dxZgr+2EFhAqI3zPX0wG3qIfYcEG/FaZPtEWTGeSjfW2JnuR0OK6r7XvKu3tWhzg==" saltValue="je0QeDWt1dNdGUbeX3F6sA==" spinCount="100000" sheet="1" objects="1" scenarios="1"/>
  <dataConsolidate/>
  <phoneticPr fontId="2"/>
  <printOptions horizontalCentered="1" verticalCentered="1"/>
  <pageMargins left="0" right="0" top="0.19685039370078741" bottom="0" header="0.39370078740157483" footer="0"/>
  <pageSetup paperSize="8" scale="5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529</v>
      </c>
      <c r="G2" s="137"/>
      <c r="H2" s="138"/>
    </row>
    <row r="3" spans="1:8" x14ac:dyDescent="0.2">
      <c r="A3" s="134" t="s">
        <v>522</v>
      </c>
      <c r="B3" s="139"/>
      <c r="C3" s="140"/>
      <c r="D3" s="141">
        <v>50790</v>
      </c>
      <c r="E3" s="142"/>
      <c r="F3" s="143">
        <v>72756</v>
      </c>
      <c r="G3" s="144"/>
      <c r="H3" s="145"/>
    </row>
    <row r="4" spans="1:8" x14ac:dyDescent="0.2">
      <c r="A4" s="146"/>
      <c r="B4" s="147"/>
      <c r="C4" s="148"/>
      <c r="D4" s="149">
        <v>21100</v>
      </c>
      <c r="E4" s="150"/>
      <c r="F4" s="151">
        <v>32117</v>
      </c>
      <c r="G4" s="152"/>
      <c r="H4" s="153"/>
    </row>
    <row r="5" spans="1:8" x14ac:dyDescent="0.2">
      <c r="A5" s="134" t="s">
        <v>524</v>
      </c>
      <c r="B5" s="139"/>
      <c r="C5" s="140"/>
      <c r="D5" s="141">
        <v>48307</v>
      </c>
      <c r="E5" s="142"/>
      <c r="F5" s="143">
        <v>49217</v>
      </c>
      <c r="G5" s="144"/>
      <c r="H5" s="145"/>
    </row>
    <row r="6" spans="1:8" x14ac:dyDescent="0.2">
      <c r="A6" s="146"/>
      <c r="B6" s="147"/>
      <c r="C6" s="148"/>
      <c r="D6" s="149">
        <v>18130</v>
      </c>
      <c r="E6" s="150"/>
      <c r="F6" s="151">
        <v>27232</v>
      </c>
      <c r="G6" s="152"/>
      <c r="H6" s="153"/>
    </row>
    <row r="7" spans="1:8" x14ac:dyDescent="0.2">
      <c r="A7" s="134" t="s">
        <v>525</v>
      </c>
      <c r="B7" s="139"/>
      <c r="C7" s="140"/>
      <c r="D7" s="141">
        <v>75809</v>
      </c>
      <c r="E7" s="142"/>
      <c r="F7" s="143">
        <v>49211</v>
      </c>
      <c r="G7" s="144"/>
      <c r="H7" s="145"/>
    </row>
    <row r="8" spans="1:8" x14ac:dyDescent="0.2">
      <c r="A8" s="146"/>
      <c r="B8" s="147"/>
      <c r="C8" s="148"/>
      <c r="D8" s="149">
        <v>20006</v>
      </c>
      <c r="E8" s="150"/>
      <c r="F8" s="151">
        <v>28367</v>
      </c>
      <c r="G8" s="152"/>
      <c r="H8" s="153"/>
    </row>
    <row r="9" spans="1:8" x14ac:dyDescent="0.2">
      <c r="A9" s="134" t="s">
        <v>526</v>
      </c>
      <c r="B9" s="139"/>
      <c r="C9" s="140"/>
      <c r="D9" s="141">
        <v>58337</v>
      </c>
      <c r="E9" s="142"/>
      <c r="F9" s="143">
        <v>51738</v>
      </c>
      <c r="G9" s="144"/>
      <c r="H9" s="145"/>
    </row>
    <row r="10" spans="1:8" x14ac:dyDescent="0.2">
      <c r="A10" s="146"/>
      <c r="B10" s="147"/>
      <c r="C10" s="148"/>
      <c r="D10" s="149">
        <v>20642</v>
      </c>
      <c r="E10" s="150"/>
      <c r="F10" s="151">
        <v>30360</v>
      </c>
      <c r="G10" s="152"/>
      <c r="H10" s="153"/>
    </row>
    <row r="11" spans="1:8" x14ac:dyDescent="0.2">
      <c r="A11" s="134" t="s">
        <v>527</v>
      </c>
      <c r="B11" s="139"/>
      <c r="C11" s="140"/>
      <c r="D11" s="141">
        <v>87460</v>
      </c>
      <c r="E11" s="142"/>
      <c r="F11" s="143">
        <v>67158</v>
      </c>
      <c r="G11" s="144"/>
      <c r="H11" s="145"/>
    </row>
    <row r="12" spans="1:8" x14ac:dyDescent="0.2">
      <c r="A12" s="146"/>
      <c r="B12" s="147"/>
      <c r="C12" s="154"/>
      <c r="D12" s="149">
        <v>42503</v>
      </c>
      <c r="E12" s="150"/>
      <c r="F12" s="151">
        <v>42077</v>
      </c>
      <c r="G12" s="152"/>
      <c r="H12" s="153"/>
    </row>
    <row r="13" spans="1:8" x14ac:dyDescent="0.2">
      <c r="A13" s="134"/>
      <c r="B13" s="139"/>
      <c r="C13" s="140"/>
      <c r="D13" s="141">
        <v>64141</v>
      </c>
      <c r="E13" s="142"/>
      <c r="F13" s="143">
        <v>58016</v>
      </c>
      <c r="G13" s="155"/>
      <c r="H13" s="145"/>
    </row>
    <row r="14" spans="1:8" x14ac:dyDescent="0.2">
      <c r="A14" s="146"/>
      <c r="B14" s="147"/>
      <c r="C14" s="148"/>
      <c r="D14" s="149">
        <v>24476</v>
      </c>
      <c r="E14" s="150"/>
      <c r="F14" s="151">
        <v>32031</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10.99</v>
      </c>
      <c r="C19" s="156">
        <f>ROUND(VALUE(SUBSTITUTE(実質収支比率等に係る経年分析!G$48,"▲","-")),2)</f>
        <v>12.9</v>
      </c>
      <c r="D19" s="156">
        <f>ROUND(VALUE(SUBSTITUTE(実質収支比率等に係る経年分析!H$48,"▲","-")),2)</f>
        <v>13.84</v>
      </c>
      <c r="E19" s="156">
        <f>ROUND(VALUE(SUBSTITUTE(実質収支比率等に係る経年分析!I$48,"▲","-")),2)</f>
        <v>10.16</v>
      </c>
      <c r="F19" s="156">
        <f>ROUND(VALUE(SUBSTITUTE(実質収支比率等に係る経年分析!J$48,"▲","-")),2)</f>
        <v>11.83</v>
      </c>
    </row>
    <row r="20" spans="1:11" x14ac:dyDescent="0.2">
      <c r="A20" s="156" t="s">
        <v>53</v>
      </c>
      <c r="B20" s="156">
        <f>ROUND(VALUE(SUBSTITUTE(実質収支比率等に係る経年分析!F$47,"▲","-")),2)</f>
        <v>16.38</v>
      </c>
      <c r="C20" s="156">
        <f>ROUND(VALUE(SUBSTITUTE(実質収支比率等に係る経年分析!G$47,"▲","-")),2)</f>
        <v>19.170000000000002</v>
      </c>
      <c r="D20" s="156">
        <f>ROUND(VALUE(SUBSTITUTE(実質収支比率等に係る経年分析!H$47,"▲","-")),2)</f>
        <v>19.55</v>
      </c>
      <c r="E20" s="156">
        <f>ROUND(VALUE(SUBSTITUTE(実質収支比率等に係る経年分析!I$47,"▲","-")),2)</f>
        <v>21.38</v>
      </c>
      <c r="F20" s="156">
        <f>ROUND(VALUE(SUBSTITUTE(実質収支比率等に係る経年分析!J$47,"▲","-")),2)</f>
        <v>19.22</v>
      </c>
    </row>
    <row r="21" spans="1:11" x14ac:dyDescent="0.2">
      <c r="A21" s="156" t="s">
        <v>54</v>
      </c>
      <c r="B21" s="156">
        <f>IF(ISNUMBER(VALUE(SUBSTITUTE(実質収支比率等に係る経年分析!F$49,"▲","-"))),ROUND(VALUE(SUBSTITUTE(実質収支比率等に係る経年分析!F$49,"▲","-")),2),NA())</f>
        <v>0.64</v>
      </c>
      <c r="C21" s="156">
        <f>IF(ISNUMBER(VALUE(SUBSTITUTE(実質収支比率等に係る経年分析!G$49,"▲","-"))),ROUND(VALUE(SUBSTITUTE(実質収支比率等に係る経年分析!G$49,"▲","-")),2),NA())</f>
        <v>6.22</v>
      </c>
      <c r="D21" s="156">
        <f>IF(ISNUMBER(VALUE(SUBSTITUTE(実質収支比率等に係る経年分析!H$49,"▲","-"))),ROUND(VALUE(SUBSTITUTE(実質収支比率等に係る経年分析!H$49,"▲","-")),2),NA())</f>
        <v>0.69</v>
      </c>
      <c r="E21" s="156">
        <f>IF(ISNUMBER(VALUE(SUBSTITUTE(実質収支比率等に係る経年分析!I$49,"▲","-"))),ROUND(VALUE(SUBSTITUTE(実質収支比率等に係る経年分析!I$49,"▲","-")),2),NA())</f>
        <v>-1.46</v>
      </c>
      <c r="F21" s="156">
        <f>IF(ISNUMBER(VALUE(SUBSTITUTE(実質収支比率等に係る経年分析!J$49,"▲","-"))),ROUND(VALUE(SUBSTITUTE(実質収支比率等に係る経年分析!J$49,"▲","-")),2),NA())</f>
        <v>0.43</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0.21</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病院事業会計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0.04</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0.03</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0.03</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0.03</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0.02</v>
      </c>
    </row>
    <row r="30" spans="1:11" x14ac:dyDescent="0.2">
      <c r="A30" s="157" t="str">
        <f>IF(連結実質赤字比率に係る赤字・黒字の構成分析!C$40="",NA(),連結実質赤字比率に係る赤字・黒字の構成分析!C$40)</f>
        <v>国民健康保険特別会計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0.36</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0.28999999999999998</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0.43</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0.02</v>
      </c>
    </row>
    <row r="31" spans="1:11" x14ac:dyDescent="0.2">
      <c r="A31" s="157" t="str">
        <f>IF(連結実質赤字比率に係る赤字・黒字の構成分析!C$39="",NA(),連結実質赤字比率に係る赤字・黒字の構成分析!C$39)</f>
        <v>畑地かん水事業特別会計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0.04</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0.04</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0.04</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0.04</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0.04</v>
      </c>
    </row>
    <row r="32" spans="1:11" x14ac:dyDescent="0.2">
      <c r="A32" s="157" t="str">
        <f>IF(連結実質赤字比率に係る赤字・黒字の構成分析!C$38="",NA(),連結実質赤字比率に係る赤字・黒字の構成分析!C$38)</f>
        <v>後期高齢者医療保険特別会計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0.11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0.12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0.13</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0.15</v>
      </c>
    </row>
    <row r="33" spans="1:16" x14ac:dyDescent="0.2">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0.52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1.1399999999999999</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1.02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0.43</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0.18</v>
      </c>
    </row>
    <row r="34" spans="1:16" x14ac:dyDescent="0.2">
      <c r="A34" s="157" t="str">
        <f>IF(連結実質赤字比率に係る赤字・黒字の構成分析!C$36="",NA(),連結実質赤字比率に係る赤字・黒字の構成分析!C$36)</f>
        <v>公共下水道事業会計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0.81</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0.83</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0.88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0.86</v>
      </c>
    </row>
    <row r="35" spans="1:16" x14ac:dyDescent="0.2">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5.76</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5.31</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5</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4.59</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4.13</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10.94</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12.85</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13.79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10.11</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11.78</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4391</v>
      </c>
      <c r="E42" s="158"/>
      <c r="F42" s="158"/>
      <c r="G42" s="158">
        <f>'実質公債費比率（分子）の構造'!L$52</f>
        <v>4571</v>
      </c>
      <c r="H42" s="158"/>
      <c r="I42" s="158"/>
      <c r="J42" s="158">
        <f>'実質公債費比率（分子）の構造'!M$52</f>
        <v>4773</v>
      </c>
      <c r="K42" s="158"/>
      <c r="L42" s="158"/>
      <c r="M42" s="158">
        <f>'実質公債費比率（分子）の構造'!N$52</f>
        <v>4779</v>
      </c>
      <c r="N42" s="158"/>
      <c r="O42" s="158"/>
      <c r="P42" s="158">
        <f>'実質公債費比率（分子）の構造'!O$52</f>
        <v>4750</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38</v>
      </c>
      <c r="C44" s="158"/>
      <c r="D44" s="158"/>
      <c r="E44" s="158">
        <f>'実質公債費比率（分子）の構造'!L$50</f>
        <v>38</v>
      </c>
      <c r="F44" s="158"/>
      <c r="G44" s="158"/>
      <c r="H44" s="158">
        <f>'実質公債費比率（分子）の構造'!M$50</f>
        <v>38</v>
      </c>
      <c r="I44" s="158"/>
      <c r="J44" s="158"/>
      <c r="K44" s="158">
        <f>'実質公債費比率（分子）の構造'!N$50</f>
        <v>38</v>
      </c>
      <c r="L44" s="158"/>
      <c r="M44" s="158"/>
      <c r="N44" s="158">
        <f>'実質公債費比率（分子）の構造'!O$50</f>
        <v>242</v>
      </c>
      <c r="O44" s="158"/>
      <c r="P44" s="158"/>
    </row>
    <row r="45" spans="1:16" x14ac:dyDescent="0.2">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1580</v>
      </c>
      <c r="C46" s="158"/>
      <c r="D46" s="158"/>
      <c r="E46" s="158">
        <f>'実質公債費比率（分子）の構造'!L$48</f>
        <v>1428</v>
      </c>
      <c r="F46" s="158"/>
      <c r="G46" s="158"/>
      <c r="H46" s="158">
        <f>'実質公債費比率（分子）の構造'!M$48</f>
        <v>1445</v>
      </c>
      <c r="I46" s="158"/>
      <c r="J46" s="158"/>
      <c r="K46" s="158">
        <f>'実質公債費比率（分子）の構造'!N$48</f>
        <v>1537</v>
      </c>
      <c r="L46" s="158"/>
      <c r="M46" s="158"/>
      <c r="N46" s="158">
        <f>'実質公債費比率（分子）の構造'!O$48</f>
        <v>1385</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4418</v>
      </c>
      <c r="C49" s="158"/>
      <c r="D49" s="158"/>
      <c r="E49" s="158">
        <f>'実質公債費比率（分子）の構造'!L$45</f>
        <v>4780</v>
      </c>
      <c r="F49" s="158"/>
      <c r="G49" s="158"/>
      <c r="H49" s="158">
        <f>'実質公債費比率（分子）の構造'!M$45</f>
        <v>5206</v>
      </c>
      <c r="I49" s="158"/>
      <c r="J49" s="158"/>
      <c r="K49" s="158">
        <f>'実質公債費比率（分子）の構造'!N$45</f>
        <v>5238</v>
      </c>
      <c r="L49" s="158"/>
      <c r="M49" s="158"/>
      <c r="N49" s="158">
        <f>'実質公債費比率（分子）の構造'!O$45</f>
        <v>5195</v>
      </c>
      <c r="O49" s="158"/>
      <c r="P49" s="158"/>
    </row>
    <row r="50" spans="1:16" x14ac:dyDescent="0.2">
      <c r="A50" s="158" t="s">
        <v>67</v>
      </c>
      <c r="B50" s="158" t="e">
        <f>NA()</f>
        <v>#N/A</v>
      </c>
      <c r="C50" s="158">
        <f>IF(ISNUMBER('実質公債費比率（分子）の構造'!K$53),'実質公債費比率（分子）の構造'!K$53,NA())</f>
        <v>1645</v>
      </c>
      <c r="D50" s="158" t="e">
        <f>NA()</f>
        <v>#N/A</v>
      </c>
      <c r="E50" s="158" t="e">
        <f>NA()</f>
        <v>#N/A</v>
      </c>
      <c r="F50" s="158">
        <f>IF(ISNUMBER('実質公債費比率（分子）の構造'!L$53),'実質公債費比率（分子）の構造'!L$53,NA())</f>
        <v>1675</v>
      </c>
      <c r="G50" s="158" t="e">
        <f>NA()</f>
        <v>#N/A</v>
      </c>
      <c r="H50" s="158" t="e">
        <f>NA()</f>
        <v>#N/A</v>
      </c>
      <c r="I50" s="158">
        <f>IF(ISNUMBER('実質公債費比率（分子）の構造'!M$53),'実質公債費比率（分子）の構造'!M$53,NA())</f>
        <v>1916</v>
      </c>
      <c r="J50" s="158" t="e">
        <f>NA()</f>
        <v>#N/A</v>
      </c>
      <c r="K50" s="158" t="e">
        <f>NA()</f>
        <v>#N/A</v>
      </c>
      <c r="L50" s="158">
        <f>IF(ISNUMBER('実質公債費比率（分子）の構造'!N$53),'実質公債費比率（分子）の構造'!N$53,NA())</f>
        <v>2034</v>
      </c>
      <c r="M50" s="158" t="e">
        <f>NA()</f>
        <v>#N/A</v>
      </c>
      <c r="N50" s="158" t="e">
        <f>NA()</f>
        <v>#N/A</v>
      </c>
      <c r="O50" s="158">
        <f>IF(ISNUMBER('実質公債費比率（分子）の構造'!O$53),'実質公債費比率（分子）の構造'!O$53,NA())</f>
        <v>2072</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55795</v>
      </c>
      <c r="E56" s="157"/>
      <c r="F56" s="157"/>
      <c r="G56" s="157">
        <f>'将来負担比率（分子）の構造'!J$52</f>
        <v>55525</v>
      </c>
      <c r="H56" s="157"/>
      <c r="I56" s="157"/>
      <c r="J56" s="157">
        <f>'将来負担比率（分子）の構造'!K$52</f>
        <v>54558</v>
      </c>
      <c r="K56" s="157"/>
      <c r="L56" s="157"/>
      <c r="M56" s="157">
        <f>'将来負担比率（分子）の構造'!L$52</f>
        <v>52210</v>
      </c>
      <c r="N56" s="157"/>
      <c r="O56" s="157"/>
      <c r="P56" s="157">
        <f>'将来負担比率（分子）の構造'!M$52</f>
        <v>51587</v>
      </c>
    </row>
    <row r="57" spans="1:16" x14ac:dyDescent="0.2">
      <c r="A57" s="157" t="s">
        <v>42</v>
      </c>
      <c r="B57" s="157"/>
      <c r="C57" s="157"/>
      <c r="D57" s="157">
        <f>'将来負担比率（分子）の構造'!I$51</f>
        <v>2359</v>
      </c>
      <c r="E57" s="157"/>
      <c r="F57" s="157"/>
      <c r="G57" s="157">
        <f>'将来負担比率（分子）の構造'!J$51</f>
        <v>2205</v>
      </c>
      <c r="H57" s="157"/>
      <c r="I57" s="157"/>
      <c r="J57" s="157">
        <f>'将来負担比率（分子）の構造'!K$51</f>
        <v>2072</v>
      </c>
      <c r="K57" s="157"/>
      <c r="L57" s="157"/>
      <c r="M57" s="157">
        <f>'将来負担比率（分子）の構造'!L$51</f>
        <v>1891</v>
      </c>
      <c r="N57" s="157"/>
      <c r="O57" s="157"/>
      <c r="P57" s="157">
        <f>'将来負担比率（分子）の構造'!M$51</f>
        <v>1707</v>
      </c>
    </row>
    <row r="58" spans="1:16" x14ac:dyDescent="0.2">
      <c r="A58" s="157" t="s">
        <v>41</v>
      </c>
      <c r="B58" s="157"/>
      <c r="C58" s="157"/>
      <c r="D58" s="157">
        <f>'将来負担比率（分子）の構造'!I$50</f>
        <v>10263</v>
      </c>
      <c r="E58" s="157"/>
      <c r="F58" s="157"/>
      <c r="G58" s="157">
        <f>'将来負担比率（分子）の構造'!J$50</f>
        <v>12629</v>
      </c>
      <c r="H58" s="157"/>
      <c r="I58" s="157"/>
      <c r="J58" s="157">
        <f>'将来負担比率（分子）の構造'!K$50</f>
        <v>12708</v>
      </c>
      <c r="K58" s="157"/>
      <c r="L58" s="157"/>
      <c r="M58" s="157">
        <f>'将来負担比率（分子）の構造'!L$50</f>
        <v>14281</v>
      </c>
      <c r="N58" s="157"/>
      <c r="O58" s="157"/>
      <c r="P58" s="157">
        <f>'将来負担比率（分子）の構造'!M$50</f>
        <v>14195</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21</v>
      </c>
      <c r="C61" s="157"/>
      <c r="D61" s="157"/>
      <c r="E61" s="157">
        <f>'将来負担比率（分子）の構造'!J$46</f>
        <v>21</v>
      </c>
      <c r="F61" s="157"/>
      <c r="G61" s="157"/>
      <c r="H61" s="157">
        <f>'将来負担比率（分子）の構造'!K$46</f>
        <v>21</v>
      </c>
      <c r="I61" s="157"/>
      <c r="J61" s="157"/>
      <c r="K61" s="157">
        <f>'将来負担比率（分子）の構造'!L$46</f>
        <v>21</v>
      </c>
      <c r="L61" s="157"/>
      <c r="M61" s="157"/>
      <c r="N61" s="157">
        <f>'将来負担比率（分子）の構造'!M$46</f>
        <v>21</v>
      </c>
      <c r="O61" s="157"/>
      <c r="P61" s="157"/>
    </row>
    <row r="62" spans="1:16" x14ac:dyDescent="0.2">
      <c r="A62" s="157" t="s">
        <v>35</v>
      </c>
      <c r="B62" s="157">
        <f>'将来負担比率（分子）の構造'!I$45</f>
        <v>6774</v>
      </c>
      <c r="C62" s="157"/>
      <c r="D62" s="157"/>
      <c r="E62" s="157">
        <f>'将来負担比率（分子）の構造'!J$45</f>
        <v>6452</v>
      </c>
      <c r="F62" s="157"/>
      <c r="G62" s="157"/>
      <c r="H62" s="157">
        <f>'将来負担比率（分子）の構造'!K$45</f>
        <v>6434</v>
      </c>
      <c r="I62" s="157"/>
      <c r="J62" s="157"/>
      <c r="K62" s="157">
        <f>'将来負担比率（分子）の構造'!L$45</f>
        <v>6594</v>
      </c>
      <c r="L62" s="157"/>
      <c r="M62" s="157"/>
      <c r="N62" s="157">
        <f>'将来負担比率（分子）の構造'!M$45</f>
        <v>6611</v>
      </c>
      <c r="O62" s="157"/>
      <c r="P62" s="157"/>
    </row>
    <row r="63" spans="1:16" x14ac:dyDescent="0.2">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18065</v>
      </c>
      <c r="C64" s="157"/>
      <c r="D64" s="157"/>
      <c r="E64" s="157">
        <f>'将来負担比率（分子）の構造'!J$43</f>
        <v>16067</v>
      </c>
      <c r="F64" s="157"/>
      <c r="G64" s="157"/>
      <c r="H64" s="157">
        <f>'将来負担比率（分子）の構造'!K$43</f>
        <v>14822</v>
      </c>
      <c r="I64" s="157"/>
      <c r="J64" s="157"/>
      <c r="K64" s="157">
        <f>'将来負担比率（分子）の構造'!L$43</f>
        <v>13301</v>
      </c>
      <c r="L64" s="157"/>
      <c r="M64" s="157"/>
      <c r="N64" s="157">
        <f>'将来負担比率（分子）の構造'!M$43</f>
        <v>13562</v>
      </c>
      <c r="O64" s="157"/>
      <c r="P64" s="157"/>
    </row>
    <row r="65" spans="1:16" x14ac:dyDescent="0.2">
      <c r="A65" s="157" t="s">
        <v>32</v>
      </c>
      <c r="B65" s="157">
        <f>'将来負担比率（分子）の構造'!I$42</f>
        <v>1</v>
      </c>
      <c r="C65" s="157"/>
      <c r="D65" s="157"/>
      <c r="E65" s="157">
        <f>'将来負担比率（分子）の構造'!J$42</f>
        <v>0</v>
      </c>
      <c r="F65" s="157"/>
      <c r="G65" s="157"/>
      <c r="H65" s="157" t="str">
        <f>'将来負担比率（分子）の構造'!K$42</f>
        <v>-</v>
      </c>
      <c r="I65" s="157"/>
      <c r="J65" s="157"/>
      <c r="K65" s="157">
        <f>'将来負担比率（分子）の構造'!L$42</f>
        <v>2727</v>
      </c>
      <c r="L65" s="157"/>
      <c r="M65" s="157"/>
      <c r="N65" s="157" t="str">
        <f>'将来負担比率（分子）の構造'!M$42</f>
        <v>-</v>
      </c>
      <c r="O65" s="157"/>
      <c r="P65" s="157"/>
    </row>
    <row r="66" spans="1:16" x14ac:dyDescent="0.2">
      <c r="A66" s="157" t="s">
        <v>31</v>
      </c>
      <c r="B66" s="157">
        <f>'将来負担比率（分子）の構造'!I$41</f>
        <v>62070</v>
      </c>
      <c r="C66" s="157"/>
      <c r="D66" s="157"/>
      <c r="E66" s="157">
        <f>'将来負担比率（分子）の構造'!J$41</f>
        <v>61639</v>
      </c>
      <c r="F66" s="157"/>
      <c r="G66" s="157"/>
      <c r="H66" s="157">
        <f>'将来負担比率（分子）の構造'!K$41</f>
        <v>60566</v>
      </c>
      <c r="I66" s="157"/>
      <c r="J66" s="157"/>
      <c r="K66" s="157">
        <f>'将来負担比率（分子）の構造'!L$41</f>
        <v>58039</v>
      </c>
      <c r="L66" s="157"/>
      <c r="M66" s="157"/>
      <c r="N66" s="157">
        <f>'将来負担比率（分子）の構造'!M$41</f>
        <v>58368</v>
      </c>
      <c r="O66" s="157"/>
      <c r="P66" s="157"/>
    </row>
    <row r="67" spans="1:16" x14ac:dyDescent="0.2">
      <c r="A67" s="157" t="s">
        <v>71</v>
      </c>
      <c r="B67" s="157" t="e">
        <f>NA()</f>
        <v>#N/A</v>
      </c>
      <c r="C67" s="157">
        <f>IF(ISNUMBER('将来負担比率（分子）の構造'!I$53), IF('将来負担比率（分子）の構造'!I$53 &lt; 0, 0, '将来負担比率（分子）の構造'!I$53), NA())</f>
        <v>18514</v>
      </c>
      <c r="D67" s="157" t="e">
        <f>NA()</f>
        <v>#N/A</v>
      </c>
      <c r="E67" s="157" t="e">
        <f>NA()</f>
        <v>#N/A</v>
      </c>
      <c r="F67" s="157">
        <f>IF(ISNUMBER('将来負担比率（分子）の構造'!J$53), IF('将来負担比率（分子）の構造'!J$53 &lt; 0, 0, '将来負担比率（分子）の構造'!J$53), NA())</f>
        <v>13820</v>
      </c>
      <c r="G67" s="157" t="e">
        <f>NA()</f>
        <v>#N/A</v>
      </c>
      <c r="H67" s="157" t="e">
        <f>NA()</f>
        <v>#N/A</v>
      </c>
      <c r="I67" s="157">
        <f>IF(ISNUMBER('将来負担比率（分子）の構造'!K$53), IF('将来負担比率（分子）の構造'!K$53 &lt; 0, 0, '将来負担比率（分子）の構造'!K$53), NA())</f>
        <v>12506</v>
      </c>
      <c r="J67" s="157" t="e">
        <f>NA()</f>
        <v>#N/A</v>
      </c>
      <c r="K67" s="157" t="e">
        <f>NA()</f>
        <v>#N/A</v>
      </c>
      <c r="L67" s="157">
        <f>IF(ISNUMBER('将来負担比率（分子）の構造'!L$53), IF('将来負担比率（分子）の構造'!L$53 &lt; 0, 0, '将来負担比率（分子）の構造'!L$53), NA())</f>
        <v>12301</v>
      </c>
      <c r="M67" s="157" t="e">
        <f>NA()</f>
        <v>#N/A</v>
      </c>
      <c r="N67" s="157" t="e">
        <f>NA()</f>
        <v>#N/A</v>
      </c>
      <c r="O67" s="157">
        <f>IF(ISNUMBER('将来負担比率（分子）の構造'!M$53), IF('将来負担比率（分子）の構造'!M$53 &lt; 0, 0, '将来負担比率（分子）の構造'!M$53), NA())</f>
        <v>11073</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5647</v>
      </c>
      <c r="C72" s="161">
        <f>基金残高に係る経年分析!G55</f>
        <v>6249</v>
      </c>
      <c r="D72" s="161">
        <f>基金残高に係る経年分析!H55</f>
        <v>5788</v>
      </c>
    </row>
    <row r="73" spans="1:16" x14ac:dyDescent="0.2">
      <c r="A73" s="160" t="s">
        <v>74</v>
      </c>
      <c r="B73" s="161">
        <f>基金残高に係る経年分析!F56</f>
        <v>3186</v>
      </c>
      <c r="C73" s="161">
        <f>基金残高に係る経年分析!G56</f>
        <v>4037</v>
      </c>
      <c r="D73" s="161">
        <f>基金残高に係る経年分析!H56</f>
        <v>4102</v>
      </c>
    </row>
    <row r="74" spans="1:16" x14ac:dyDescent="0.2">
      <c r="A74" s="160" t="s">
        <v>75</v>
      </c>
      <c r="B74" s="161">
        <f>基金残高に係る経年分析!F57</f>
        <v>5033</v>
      </c>
      <c r="C74" s="161">
        <f>基金残高に係る経年分析!G57</f>
        <v>4957</v>
      </c>
      <c r="D74" s="161">
        <f>基金残高に係る経年分析!H57</f>
        <v>4941</v>
      </c>
    </row>
  </sheetData>
  <sheetProtection algorithmName="SHA-512" hashValue="7ILjjPj+F6THENNDfDg06+ZFUSLqIT1FGCI5a6/YufdSZBns37Mf2jXCt4RZtLIW/DkXK1W3DFW4ODERktimjw==" saltValue="fGPM0M9tFiPM2558x0JdR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浅木 保貴</cp:lastModifiedBy>
  <cp:lastPrinted>2026-09-28T07:24:43Z</cp:lastPrinted>
  <dcterms:created xsi:type="dcterms:W3CDTF">2026-02-23T08:49:59Z</dcterms:created>
  <dcterms:modified xsi:type="dcterms:W3CDTF">2026-09-28T07:25:06Z</dcterms:modified>
  <cp:category/>
</cp:coreProperties>
</file>