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白石杏美\経営比較分析表\経営比較分析\R1年度　20.2.3\06西条市\"/>
    </mc:Choice>
  </mc:AlternateContent>
  <workbookProtection workbookAlgorithmName="SHA-512" workbookHashValue="h2+2kBufhOY87AR4C7ssh3rBMvDi9hLXtTmGtrwd7vz7+LAvqqmAZAYGFXx9rQmVJcNYQ9xJgFGsFUtUElZG7g==" workbookSaltValue="vr2zVeVI0qTH9yOwmdOiw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<sst xmlns="http://schemas.openxmlformats.org/spreadsheetml/2006/main" count="228" uniqueCount="114">
  <si>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</si>
  <si>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</si>
  <si>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</si>
  <si>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</si>
  <si>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</si>
  <si>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</si>
  <si>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</si>
  <si>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</si>
  <si>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</si>
  <si>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</si>
  <si>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</si>
  <si>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</si>
  <si>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</si>
  <si>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</si>
  <si>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</si>
  <si>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</si>
  <si>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</si>
  <si>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</si>
  <si>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</si>
  <si>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</si>
  <si>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</si>
  <si>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</si>
  <si>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</si>
  <si>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</si>
  <si>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</si>
  <si>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</si>
  <si>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</si>
  <si>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</si>
  <si>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</si>
  <si>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</si>
  <si>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</si>
  <si>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</si>
  <si>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</si>
  <si>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</si>
  <si>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</si>
  <si>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</si>
  <si>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</si>
  <si>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</si>
  <si>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</si>
  <si>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</si>
  <si>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</si>
  <si>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</si>
  <si>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</si>
  <si>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</si>
  <si>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</si>
  <si>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</si>
  <si>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</si>
  <si>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</si>
  <si>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</si>
  <si>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</si>
  <si>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</si>
  <si>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</si>
  <si>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</si>
  <si>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</si>
  <si>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</si>
  <si>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</si>
  <si>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</si>
  <si>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</si>
  <si>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</si>
  <si>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</si>
  <si>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</si>
  <si>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</si>
  <si>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</si>
  <si>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</si>
  <si>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</si>
  <si>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</si>
  <si>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</si>
  <si>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</si>
  <si>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</si>
  <si>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</si>
  <si>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</si>
  <si>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</si>
  <si>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</si>
  <si>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</si>
  <si>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</si>
  <si>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</si>
  <si>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</si>
  <si>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</si>
  <si>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</si>
  <si>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</si>
  <si>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</si>
  <si>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</si>
  <si>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</si>
  <si>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</si>
  <si>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</si>
  <si>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</si>
  <si>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</si>
  <si>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</si>
  <si>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</si>
  <si>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</si>
  <si>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</si>
  <si>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</si>
  <si>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</si>
  <si>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</si>
  <si>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</si>
  <si>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</si>
  <si>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</si>
  <si>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</si>
  <si>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</si>
  <si>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</si>
  <si>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</si>
  <si>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</si>
  <si>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</si>
  <si>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</si>
  <si>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</si>
  <si>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</si>
  <si>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</si>
  <si>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</si>
  <si>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</si>
  <si>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</si>
  <si>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</si>
  <si>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標準耐用年数は50年であるが、建設後40年以上経過している管渠もあり、今後においては緊急を要する修繕等が発生する可能性がある。それを回避するため、ストックマネジメント計画に基づく管渠の点検調査や改築工事を実施している。また、供用開始から34年が経過した西条浄化センターにおいても、ストックマネジメント計画に基づき、順次改築工事を実施している。
　管渠について、今後、標準耐用年数に達し改築更新時期を迎える管渠が増加すると見込まれるため、施設の回復・予防保全のための修繕を実施するとともに、事業費の平準化を図り、計画的かつ効率的な維持修繕・改築更新に取り組む必要がある。</t>
    <rPh sb="1" eb="3">
      <t>カンキョ</t>
    </rPh>
    <rPh sb="4" eb="6">
      <t>ヒョウジュン</t>
    </rPh>
    <rPh sb="6" eb="8">
      <t>タイヨウ</t>
    </rPh>
    <rPh sb="8" eb="10">
      <t>ネンスウ</t>
    </rPh>
    <rPh sb="13" eb="14">
      <t>ネン</t>
    </rPh>
    <rPh sb="19" eb="21">
      <t>ケンセツ</t>
    </rPh>
    <rPh sb="21" eb="22">
      <t>ゴ</t>
    </rPh>
    <rPh sb="24" eb="27">
      <t>ネンイジョウ</t>
    </rPh>
    <rPh sb="27" eb="29">
      <t>ケイカ</t>
    </rPh>
    <rPh sb="33" eb="35">
      <t>カンキョ</t>
    </rPh>
    <rPh sb="39" eb="41">
      <t>コンゴ</t>
    </rPh>
    <rPh sb="46" eb="48">
      <t>キンキュウ</t>
    </rPh>
    <rPh sb="49" eb="50">
      <t>ヨウ</t>
    </rPh>
    <rPh sb="52" eb="54">
      <t>シュウゼン</t>
    </rPh>
    <rPh sb="54" eb="55">
      <t>トウ</t>
    </rPh>
    <rPh sb="56" eb="58">
      <t>ハッセイ</t>
    </rPh>
    <rPh sb="60" eb="63">
      <t>カノウセイ</t>
    </rPh>
    <rPh sb="70" eb="72">
      <t>カイヒ</t>
    </rPh>
    <rPh sb="87" eb="89">
      <t>ケイカク</t>
    </rPh>
    <rPh sb="90" eb="91">
      <t>モト</t>
    </rPh>
    <rPh sb="93" eb="95">
      <t>カンキョ</t>
    </rPh>
    <rPh sb="96" eb="98">
      <t>テンケン</t>
    </rPh>
    <rPh sb="98" eb="100">
      <t>チョウサ</t>
    </rPh>
    <rPh sb="101" eb="103">
      <t>カイチク</t>
    </rPh>
    <rPh sb="103" eb="105">
      <t>コウジ</t>
    </rPh>
    <rPh sb="106" eb="108">
      <t>ジッシ</t>
    </rPh>
    <rPh sb="116" eb="118">
      <t>キョウヨウ</t>
    </rPh>
    <rPh sb="118" eb="120">
      <t>カイシ</t>
    </rPh>
    <rPh sb="124" eb="125">
      <t>ネン</t>
    </rPh>
    <rPh sb="126" eb="128">
      <t>ケイカ</t>
    </rPh>
    <rPh sb="130" eb="134">
      <t>サイジョウジョウカ</t>
    </rPh>
    <rPh sb="154" eb="156">
      <t>ケイカク</t>
    </rPh>
    <rPh sb="157" eb="158">
      <t>モト</t>
    </rPh>
    <rPh sb="161" eb="163">
      <t>ジュンジ</t>
    </rPh>
    <rPh sb="163" eb="165">
      <t>カイチク</t>
    </rPh>
    <rPh sb="165" eb="167">
      <t>コウジ</t>
    </rPh>
    <rPh sb="168" eb="170">
      <t>ジッシ</t>
    </rPh>
    <rPh sb="177" eb="179">
      <t>カンキョ</t>
    </rPh>
    <rPh sb="184" eb="186">
      <t>コンゴ</t>
    </rPh>
    <rPh sb="187" eb="189">
      <t>ヒョウジュン</t>
    </rPh>
    <rPh sb="189" eb="191">
      <t>タイヨウ</t>
    </rPh>
    <rPh sb="191" eb="193">
      <t>ネンスウ</t>
    </rPh>
    <rPh sb="194" eb="195">
      <t>タッ</t>
    </rPh>
    <rPh sb="196" eb="198">
      <t>カイチク</t>
    </rPh>
    <rPh sb="198" eb="200">
      <t>コウシン</t>
    </rPh>
    <rPh sb="200" eb="202">
      <t>ジキ</t>
    </rPh>
    <rPh sb="203" eb="204">
      <t>ムカ</t>
    </rPh>
    <rPh sb="206" eb="208">
      <t>カンキョ</t>
    </rPh>
    <rPh sb="209" eb="211">
      <t>ゾウカ</t>
    </rPh>
    <rPh sb="214" eb="216">
      <t>ミコ</t>
    </rPh>
    <rPh sb="222" eb="224">
      <t>シセツ</t>
    </rPh>
    <rPh sb="225" eb="227">
      <t>カイフク</t>
    </rPh>
    <rPh sb="228" eb="230">
      <t>ヨボウ</t>
    </rPh>
    <rPh sb="230" eb="232">
      <t>ホゼン</t>
    </rPh>
    <rPh sb="236" eb="238">
      <t>シュウゼン</t>
    </rPh>
    <rPh sb="239" eb="241">
      <t>ジッシ</t>
    </rPh>
    <rPh sb="248" eb="251">
      <t>ジギョウヒ</t>
    </rPh>
    <rPh sb="252" eb="255">
      <t>ヘイジュンカ</t>
    </rPh>
    <rPh sb="256" eb="257">
      <t>ハカ</t>
    </rPh>
    <rPh sb="259" eb="262">
      <t>ケイカクテキ</t>
    </rPh>
    <rPh sb="264" eb="267">
      <t>コウリツテキ</t>
    </rPh>
    <rPh sb="268" eb="270">
      <t>イジ</t>
    </rPh>
    <rPh sb="270" eb="272">
      <t>シュウゼン</t>
    </rPh>
    <rPh sb="273" eb="275">
      <t>カイチク</t>
    </rPh>
    <rPh sb="275" eb="277">
      <t>コウシン</t>
    </rPh>
    <rPh sb="278" eb="279">
      <t>ト</t>
    </rPh>
    <rPh sb="280" eb="281">
      <t>ク</t>
    </rPh>
    <rPh sb="282" eb="284">
      <t>ヒツヨウ</t>
    </rPh>
    <phoneticPr fontId="4"/>
  </si>
  <si>
    <t>　収益的収支比率は、右肩上がりではあるが60.17％とまだまだ低く、使用料収入等の収益で地方債償還金等の費用を賄えていない。原因としては、使用料単価が低く料金収入が少ないことが挙げられる。現行の使用料単価は、維持管理費を賄うだけの単価設定となっており、地方債償還金分の回収は僅かであるため一般会計からの繰入金に頼らざるを得ない状況である。
　Ｈ30年度より農業集落排水事業を公共下水道事業に統合したため使用料収入は増収となっている。それにより前年度対比で3.61％改善しているものの、さらなる経営改善に向けた取り組みが必要である。Ｈ31年4月には料金改定を行っているため、次年度はそれに伴う収入増を期待したい。
　使用料収入に対する企業債残高の割合は、類似団体の全国平均と比べ約4倍であり、割合が高くなっている。これは使用料単価の低さが主な原因である。
　経費回収率は、類似団体の全国平均の半分以下である47.09％となっている。これは使用料で回収すべき経費を賄えていない状況であることを示しており、回収率100％に近づけるよう適正な使用料収入の確保及び汚水処理費の削減が必要である。現在、接続率や収納率の向上を図ることで、使用料収入の増額を目指している。
　汚水処理に要した費用では、全国平均よりも低い金額となっている。
　施設の処理能力に対する処理水量の割合、処理区域内で水洗便所を設置して汚水処理している人口の割合は、全国平均より高い数値となっている。
　これらを更に向上させるため、施設が十分に機能を発揮できるよう努めるとともに水洗化率の向上、経費の削減にも取り組む必要がある。</t>
    <rPh sb="1" eb="4">
      <t>シュウエキテキ</t>
    </rPh>
    <rPh sb="4" eb="6">
      <t>シュウシ</t>
    </rPh>
    <rPh sb="6" eb="8">
      <t>ヒリツ</t>
    </rPh>
    <rPh sb="10" eb="12">
      <t>ミギカタ</t>
    </rPh>
    <rPh sb="12" eb="13">
      <t>ア</t>
    </rPh>
    <rPh sb="31" eb="32">
      <t>ヒク</t>
    </rPh>
    <rPh sb="34" eb="37">
      <t>シヨウリョウ</t>
    </rPh>
    <rPh sb="37" eb="39">
      <t>シュウニュウ</t>
    </rPh>
    <rPh sb="39" eb="40">
      <t>トウ</t>
    </rPh>
    <rPh sb="41" eb="43">
      <t>シュウエキ</t>
    </rPh>
    <rPh sb="44" eb="46">
      <t>チホウ</t>
    </rPh>
    <rPh sb="46" eb="47">
      <t>サイ</t>
    </rPh>
    <rPh sb="47" eb="49">
      <t>ショウカン</t>
    </rPh>
    <rPh sb="49" eb="50">
      <t>キン</t>
    </rPh>
    <rPh sb="50" eb="51">
      <t>トウ</t>
    </rPh>
    <rPh sb="52" eb="54">
      <t>ヒヨウ</t>
    </rPh>
    <rPh sb="55" eb="56">
      <t>マカナ</t>
    </rPh>
    <rPh sb="62" eb="64">
      <t>ゲンイン</t>
    </rPh>
    <rPh sb="69" eb="72">
      <t>シヨウリョウ</t>
    </rPh>
    <rPh sb="72" eb="74">
      <t>タンカ</t>
    </rPh>
    <rPh sb="75" eb="76">
      <t>ヒク</t>
    </rPh>
    <rPh sb="77" eb="79">
      <t>リョウキン</t>
    </rPh>
    <rPh sb="79" eb="81">
      <t>シュウニュウ</t>
    </rPh>
    <rPh sb="82" eb="83">
      <t>スク</t>
    </rPh>
    <rPh sb="88" eb="89">
      <t>ア</t>
    </rPh>
    <rPh sb="94" eb="96">
      <t>ゲンコウ</t>
    </rPh>
    <rPh sb="97" eb="100">
      <t>シヨウリョウ</t>
    </rPh>
    <rPh sb="100" eb="102">
      <t>タンカ</t>
    </rPh>
    <rPh sb="104" eb="106">
      <t>イジ</t>
    </rPh>
    <rPh sb="106" eb="109">
      <t>カンリヒ</t>
    </rPh>
    <rPh sb="110" eb="111">
      <t>マカナ</t>
    </rPh>
    <rPh sb="115" eb="117">
      <t>タンカ</t>
    </rPh>
    <rPh sb="117" eb="119">
      <t>セッテイ</t>
    </rPh>
    <rPh sb="126" eb="128">
      <t>チホウ</t>
    </rPh>
    <rPh sb="128" eb="129">
      <t>サイ</t>
    </rPh>
    <rPh sb="129" eb="131">
      <t>ショウカン</t>
    </rPh>
    <rPh sb="131" eb="132">
      <t>キン</t>
    </rPh>
    <rPh sb="132" eb="133">
      <t>ブン</t>
    </rPh>
    <rPh sb="134" eb="136">
      <t>カイシュウ</t>
    </rPh>
    <rPh sb="137" eb="138">
      <t>ワズ</t>
    </rPh>
    <rPh sb="144" eb="146">
      <t>イッパン</t>
    </rPh>
    <rPh sb="146" eb="148">
      <t>カイケイ</t>
    </rPh>
    <rPh sb="151" eb="153">
      <t>クリイレ</t>
    </rPh>
    <rPh sb="153" eb="154">
      <t>キン</t>
    </rPh>
    <rPh sb="155" eb="156">
      <t>タヨ</t>
    </rPh>
    <rPh sb="160" eb="161">
      <t>エ</t>
    </rPh>
    <rPh sb="163" eb="165">
      <t>ジョウキョウ</t>
    </rPh>
    <rPh sb="174" eb="176">
      <t>ネンド</t>
    </rPh>
    <rPh sb="178" eb="180">
      <t>ノウギョウ</t>
    </rPh>
    <rPh sb="180" eb="182">
      <t>シュウラク</t>
    </rPh>
    <rPh sb="182" eb="184">
      <t>ハイスイ</t>
    </rPh>
    <rPh sb="184" eb="186">
      <t>ジギョウ</t>
    </rPh>
    <rPh sb="187" eb="189">
      <t>コウキョウ</t>
    </rPh>
    <rPh sb="189" eb="192">
      <t>ゲスイドウ</t>
    </rPh>
    <rPh sb="192" eb="194">
      <t>ジギョウ</t>
    </rPh>
    <rPh sb="195" eb="197">
      <t>トウゴウ</t>
    </rPh>
    <rPh sb="201" eb="204">
      <t>シヨウリョウ</t>
    </rPh>
    <rPh sb="204" eb="206">
      <t>シュウニュウ</t>
    </rPh>
    <rPh sb="207" eb="209">
      <t>ゾウシュウ</t>
    </rPh>
    <rPh sb="221" eb="224">
      <t>ゼンネンド</t>
    </rPh>
    <rPh sb="224" eb="226">
      <t>タイヒ</t>
    </rPh>
    <rPh sb="232" eb="234">
      <t>カイゼン</t>
    </rPh>
    <rPh sb="246" eb="248">
      <t>ケイエイ</t>
    </rPh>
    <rPh sb="248" eb="250">
      <t>カイゼン</t>
    </rPh>
    <rPh sb="251" eb="252">
      <t>ム</t>
    </rPh>
    <rPh sb="254" eb="255">
      <t>ト</t>
    </rPh>
    <rPh sb="256" eb="257">
      <t>ク</t>
    </rPh>
    <rPh sb="259" eb="261">
      <t>ヒツヨウ</t>
    </rPh>
    <rPh sb="268" eb="269">
      <t>ネン</t>
    </rPh>
    <rPh sb="270" eb="271">
      <t>ガツ</t>
    </rPh>
    <rPh sb="273" eb="275">
      <t>リョウキン</t>
    </rPh>
    <rPh sb="275" eb="277">
      <t>カイテイ</t>
    </rPh>
    <rPh sb="278" eb="279">
      <t>オコナ</t>
    </rPh>
    <rPh sb="286" eb="289">
      <t>ジネンド</t>
    </rPh>
    <rPh sb="293" eb="294">
      <t>トモナ</t>
    </rPh>
    <rPh sb="295" eb="297">
      <t>シュウニュウ</t>
    </rPh>
    <rPh sb="297" eb="298">
      <t>ゾウ</t>
    </rPh>
    <rPh sb="299" eb="301">
      <t>キタイ</t>
    </rPh>
    <rPh sb="307" eb="312">
      <t>シヨウリョウシュウニュウ</t>
    </rPh>
    <rPh sb="313" eb="314">
      <t>タイ</t>
    </rPh>
    <rPh sb="316" eb="318">
      <t>キギョウ</t>
    </rPh>
    <rPh sb="318" eb="319">
      <t>サイ</t>
    </rPh>
    <rPh sb="319" eb="321">
      <t>ザンダカ</t>
    </rPh>
    <rPh sb="322" eb="324">
      <t>ワリアイ</t>
    </rPh>
    <rPh sb="326" eb="328">
      <t>ルイジ</t>
    </rPh>
    <rPh sb="328" eb="330">
      <t>ダンタイ</t>
    </rPh>
    <rPh sb="331" eb="333">
      <t>ゼンコク</t>
    </rPh>
    <rPh sb="333" eb="335">
      <t>ヘイキン</t>
    </rPh>
    <rPh sb="336" eb="337">
      <t>クラ</t>
    </rPh>
    <rPh sb="338" eb="339">
      <t>ヤク</t>
    </rPh>
    <rPh sb="340" eb="341">
      <t>バイ</t>
    </rPh>
    <rPh sb="345" eb="347">
      <t>ワリアイ</t>
    </rPh>
    <rPh sb="348" eb="349">
      <t>タカ</t>
    </rPh>
    <rPh sb="359" eb="362">
      <t>シヨウリョウ</t>
    </rPh>
    <rPh sb="362" eb="364">
      <t>タンカ</t>
    </rPh>
    <rPh sb="365" eb="366">
      <t>ヒク</t>
    </rPh>
    <rPh sb="368" eb="369">
      <t>オモ</t>
    </rPh>
    <rPh sb="370" eb="372">
      <t>ゲンイン</t>
    </rPh>
    <rPh sb="378" eb="380">
      <t>ケイヒ</t>
    </rPh>
    <rPh sb="380" eb="382">
      <t>カイシュウ</t>
    </rPh>
    <rPh sb="382" eb="383">
      <t>リツ</t>
    </rPh>
    <rPh sb="385" eb="387">
      <t>ルイジ</t>
    </rPh>
    <rPh sb="387" eb="389">
      <t>ダンタイ</t>
    </rPh>
    <rPh sb="390" eb="392">
      <t>ゼンコク</t>
    </rPh>
    <rPh sb="392" eb="394">
      <t>ヘイキン</t>
    </rPh>
    <rPh sb="395" eb="397">
      <t>ハンブン</t>
    </rPh>
    <rPh sb="397" eb="399">
      <t>イカ</t>
    </rPh>
    <rPh sb="418" eb="421">
      <t>シヨウリョウ</t>
    </rPh>
    <rPh sb="422" eb="424">
      <t>カイシュウ</t>
    </rPh>
    <rPh sb="427" eb="429">
      <t>ケイヒ</t>
    </rPh>
    <rPh sb="430" eb="431">
      <t>マカナ</t>
    </rPh>
    <rPh sb="436" eb="438">
      <t>ジョウキョウ</t>
    </rPh>
    <rPh sb="444" eb="445">
      <t>シメ</t>
    </rPh>
    <rPh sb="450" eb="452">
      <t>カイシュウ</t>
    </rPh>
    <rPh sb="452" eb="453">
      <t>リツ</t>
    </rPh>
    <rPh sb="458" eb="459">
      <t>チカ</t>
    </rPh>
    <rPh sb="464" eb="466">
      <t>テキセイ</t>
    </rPh>
    <rPh sb="467" eb="470">
      <t>シヨウリョウ</t>
    </rPh>
    <rPh sb="470" eb="472">
      <t>シュウニュウ</t>
    </rPh>
    <rPh sb="473" eb="475">
      <t>カクホ</t>
    </rPh>
    <rPh sb="475" eb="476">
      <t>オヨ</t>
    </rPh>
    <rPh sb="477" eb="479">
      <t>オスイ</t>
    </rPh>
    <rPh sb="479" eb="481">
      <t>ショリ</t>
    </rPh>
    <rPh sb="481" eb="482">
      <t>ヒ</t>
    </rPh>
    <rPh sb="483" eb="485">
      <t>サクゲン</t>
    </rPh>
    <rPh sb="486" eb="488">
      <t>ヒツヨウ</t>
    </rPh>
    <rPh sb="492" eb="494">
      <t>ゲンザイ</t>
    </rPh>
    <rPh sb="495" eb="497">
      <t>セツゾク</t>
    </rPh>
    <rPh sb="497" eb="498">
      <t>リツ</t>
    </rPh>
    <rPh sb="499" eb="501">
      <t>シュウノウ</t>
    </rPh>
    <rPh sb="501" eb="502">
      <t>リツ</t>
    </rPh>
    <rPh sb="503" eb="505">
      <t>コウジョウ</t>
    </rPh>
    <rPh sb="506" eb="507">
      <t>ハカ</t>
    </rPh>
    <rPh sb="512" eb="515">
      <t>シヨウリョウ</t>
    </rPh>
    <rPh sb="515" eb="517">
      <t>シュウニュウ</t>
    </rPh>
    <rPh sb="518" eb="520">
      <t>ゾウガク</t>
    </rPh>
    <rPh sb="521" eb="523">
      <t>メザ</t>
    </rPh>
    <rPh sb="530" eb="534">
      <t>オスイショリ</t>
    </rPh>
    <rPh sb="535" eb="536">
      <t>ヨウ</t>
    </rPh>
    <rPh sb="538" eb="540">
      <t>ヒヨウ</t>
    </rPh>
    <rPh sb="543" eb="545">
      <t>ゼンコク</t>
    </rPh>
    <rPh sb="545" eb="547">
      <t>ヘイキン</t>
    </rPh>
    <rPh sb="550" eb="551">
      <t>ヒク</t>
    </rPh>
    <rPh sb="552" eb="554">
      <t>キンガク</t>
    </rPh>
    <rPh sb="563" eb="565">
      <t>シセツ</t>
    </rPh>
    <rPh sb="566" eb="568">
      <t>ショリ</t>
    </rPh>
    <rPh sb="568" eb="570">
      <t>ノウリョク</t>
    </rPh>
    <rPh sb="571" eb="572">
      <t>タイ</t>
    </rPh>
    <rPh sb="574" eb="576">
      <t>ショリ</t>
    </rPh>
    <rPh sb="576" eb="577">
      <t>スイ</t>
    </rPh>
    <rPh sb="577" eb="578">
      <t>リョウ</t>
    </rPh>
    <rPh sb="579" eb="581">
      <t>ワリアイ</t>
    </rPh>
    <rPh sb="582" eb="584">
      <t>ショリ</t>
    </rPh>
    <rPh sb="584" eb="585">
      <t>ク</t>
    </rPh>
    <rPh sb="585" eb="587">
      <t>イキナイ</t>
    </rPh>
    <rPh sb="588" eb="590">
      <t>スイセン</t>
    </rPh>
    <rPh sb="590" eb="592">
      <t>ベンジョ</t>
    </rPh>
    <rPh sb="593" eb="595">
      <t>セッチ</t>
    </rPh>
    <rPh sb="597" eb="599">
      <t>オスイ</t>
    </rPh>
    <rPh sb="599" eb="601">
      <t>ショリ</t>
    </rPh>
    <rPh sb="605" eb="607">
      <t>ジンコウ</t>
    </rPh>
    <rPh sb="608" eb="610">
      <t>ワリアイ</t>
    </rPh>
    <rPh sb="612" eb="614">
      <t>ゼンコク</t>
    </rPh>
    <rPh sb="614" eb="616">
      <t>ヘイキン</t>
    </rPh>
    <rPh sb="618" eb="619">
      <t>タカ</t>
    </rPh>
    <rPh sb="620" eb="622">
      <t>スウチ</t>
    </rPh>
    <rPh sb="635" eb="636">
      <t>サラ</t>
    </rPh>
    <rPh sb="637" eb="639">
      <t>コウジョウ</t>
    </rPh>
    <rPh sb="645" eb="647">
      <t>シセツ</t>
    </rPh>
    <rPh sb="648" eb="650">
      <t>ジュウブン</t>
    </rPh>
    <rPh sb="651" eb="653">
      <t>キノウ</t>
    </rPh>
    <rPh sb="654" eb="656">
      <t>ハッキ</t>
    </rPh>
    <rPh sb="661" eb="662">
      <t>ツト</t>
    </rPh>
    <rPh sb="668" eb="671">
      <t>スイセンカ</t>
    </rPh>
    <rPh sb="671" eb="672">
      <t>リツ</t>
    </rPh>
    <rPh sb="673" eb="675">
      <t>コウジョウ</t>
    </rPh>
    <rPh sb="676" eb="678">
      <t>ケイヒ</t>
    </rPh>
    <rPh sb="679" eb="681">
      <t>サクゲン</t>
    </rPh>
    <rPh sb="683" eb="684">
      <t>ト</t>
    </rPh>
    <rPh sb="685" eb="686">
      <t>ク</t>
    </rPh>
    <rPh sb="687" eb="689">
      <t>ヒツヨウ</t>
    </rPh>
    <phoneticPr fontId="4"/>
  </si>
  <si>
    <t>　収益的収支比率や経費回収率の改善に向け、使用料収入の増加と維持管理費などの経費の節減努力を継続して行う。
　Ｈ30年度より農業集落排水事業を公共下水道事業に統合したため使用料収入は増収となっている。これにより収益的収支比率及び経費回収率は若干の右肩上がりとなったが、100％を大きく下回っているため、今後も徴収率の向上や水洗化率の向上に努めるとともに、投資の平準化による借入額の抑制を行い一般会計繰入金の減少にも努める。Ｈ31年4月には料金改定を行っているため、次年度はそれに伴う収入増を期待したい。
　老朽化対策については、ストックマネジメント計画に基づく管渠の点検調査や改築工事を実施している。
　整備や管理に係る費用についても、費用対効果を検証しながら、平準化を図りつつ計画的かつ効率的な維持修繕・改築更新に取り組む必要がある。
　安定した収入の確保と投資の効率化や維持管理費の削減、接続率の向上による有収水量を増加させる取組などを行い経営改善に努めていく。</t>
    <rPh sb="1" eb="4">
      <t>シュウエキテキ</t>
    </rPh>
    <rPh sb="4" eb="6">
      <t>シュウシ</t>
    </rPh>
    <rPh sb="6" eb="8">
      <t>ヒリツ</t>
    </rPh>
    <rPh sb="9" eb="11">
      <t>ケイヒ</t>
    </rPh>
    <rPh sb="11" eb="13">
      <t>カイシュウ</t>
    </rPh>
    <rPh sb="13" eb="14">
      <t>リツ</t>
    </rPh>
    <rPh sb="15" eb="17">
      <t>カイゼン</t>
    </rPh>
    <rPh sb="18" eb="19">
      <t>ム</t>
    </rPh>
    <rPh sb="21" eb="24">
      <t>シヨウリョウ</t>
    </rPh>
    <rPh sb="24" eb="26">
      <t>シュウニュウ</t>
    </rPh>
    <rPh sb="27" eb="29">
      <t>ゾウカ</t>
    </rPh>
    <rPh sb="30" eb="32">
      <t>イジ</t>
    </rPh>
    <rPh sb="32" eb="35">
      <t>カンリヒ</t>
    </rPh>
    <rPh sb="38" eb="40">
      <t>ケイヒ</t>
    </rPh>
    <rPh sb="41" eb="43">
      <t>セツゲン</t>
    </rPh>
    <rPh sb="43" eb="45">
      <t>ドリョク</t>
    </rPh>
    <rPh sb="46" eb="48">
      <t>ケイゾク</t>
    </rPh>
    <rPh sb="50" eb="51">
      <t>オコナ</t>
    </rPh>
    <rPh sb="105" eb="108">
      <t>シュウエキテキ</t>
    </rPh>
    <rPh sb="108" eb="110">
      <t>シュウシ</t>
    </rPh>
    <rPh sb="110" eb="112">
      <t>ヒリツ</t>
    </rPh>
    <rPh sb="112" eb="113">
      <t>オヨ</t>
    </rPh>
    <rPh sb="114" eb="116">
      <t>ケイヒ</t>
    </rPh>
    <rPh sb="116" eb="118">
      <t>カイシュウ</t>
    </rPh>
    <rPh sb="118" eb="119">
      <t>リツ</t>
    </rPh>
    <rPh sb="120" eb="122">
      <t>ジャッカン</t>
    </rPh>
    <rPh sb="123" eb="125">
      <t>ミギカタ</t>
    </rPh>
    <rPh sb="125" eb="126">
      <t>ア</t>
    </rPh>
    <rPh sb="139" eb="140">
      <t>オオ</t>
    </rPh>
    <rPh sb="151" eb="153">
      <t>コンゴ</t>
    </rPh>
    <rPh sb="154" eb="156">
      <t>チョウシュウ</t>
    </rPh>
    <rPh sb="156" eb="157">
      <t>リツ</t>
    </rPh>
    <rPh sb="158" eb="160">
      <t>コウジョウ</t>
    </rPh>
    <rPh sb="161" eb="164">
      <t>スイセンカ</t>
    </rPh>
    <rPh sb="164" eb="165">
      <t>リツ</t>
    </rPh>
    <rPh sb="166" eb="168">
      <t>コウジョウ</t>
    </rPh>
    <rPh sb="169" eb="170">
      <t>ツト</t>
    </rPh>
    <rPh sb="177" eb="179">
      <t>トウシ</t>
    </rPh>
    <rPh sb="180" eb="183">
      <t>ヘイジュンカ</t>
    </rPh>
    <rPh sb="186" eb="188">
      <t>カリイレ</t>
    </rPh>
    <rPh sb="188" eb="189">
      <t>ガク</t>
    </rPh>
    <rPh sb="190" eb="192">
      <t>ヨクセイ</t>
    </rPh>
    <rPh sb="193" eb="194">
      <t>オコナ</t>
    </rPh>
    <rPh sb="195" eb="197">
      <t>イッパン</t>
    </rPh>
    <rPh sb="197" eb="202">
      <t>カイケイクリイレキン</t>
    </rPh>
    <rPh sb="203" eb="204">
      <t>ゲン</t>
    </rPh>
    <rPh sb="204" eb="205">
      <t>ショウ</t>
    </rPh>
    <rPh sb="207" eb="208">
      <t>ツト</t>
    </rPh>
    <rPh sb="253" eb="256">
      <t>ロウキュウカ</t>
    </rPh>
    <rPh sb="256" eb="258">
      <t>タイサク</t>
    </rPh>
    <rPh sb="274" eb="276">
      <t>ケイカク</t>
    </rPh>
    <rPh sb="277" eb="278">
      <t>モト</t>
    </rPh>
    <rPh sb="280" eb="282">
      <t>カンキョ</t>
    </rPh>
    <rPh sb="283" eb="285">
      <t>テンケン</t>
    </rPh>
    <rPh sb="285" eb="287">
      <t>チョウサ</t>
    </rPh>
    <rPh sb="288" eb="290">
      <t>カイチク</t>
    </rPh>
    <rPh sb="290" eb="292">
      <t>コウジ</t>
    </rPh>
    <rPh sb="293" eb="29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</si>
</sst>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C6-4065-9659-DB958263ED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93C6-4065-9659-DB958263ED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80.62</c:v>
                </c:pt>
                <c:pt idx="1">
                  <c:v>77.89</c:v>
                </c:pt>
                <c:pt idx="2">
                  <c:v>76.08</c:v>
                </c:pt>
                <c:pt idx="3">
                  <c:v>76.010000000000005</c:v>
                </c:pt>
                <c:pt idx="4">
                  <c:v>77.010000000000005</c:v>
                </c:pt>
              </c:numCache>
            </c:numRef>
          </c:val>
          <c:extLst>
            <c:ext xmlns:c16="http://schemas.microsoft.com/office/drawing/2014/chart" uri="{C3380CC4-5D6E-409C-BE32-E72D297353CC}">
              <c16:uniqueId val="{00000000-7997-45C7-87F8-4FCBBFFEAE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7997-45C7-87F8-4FCBBFFEAE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91.81</c:v>
                </c:pt>
                <c:pt idx="1">
                  <c:v>92.61</c:v>
                </c:pt>
                <c:pt idx="2">
                  <c:v>92.73</c:v>
                </c:pt>
                <c:pt idx="3">
                  <c:v>92.96</c:v>
                </c:pt>
                <c:pt idx="4">
                  <c:v>93.33</c:v>
                </c:pt>
              </c:numCache>
            </c:numRef>
          </c:val>
          <c:extLst>
            <c:ext xmlns:c16="http://schemas.microsoft.com/office/drawing/2014/chart" uri="{C3380CC4-5D6E-409C-BE32-E72D297353CC}">
              <c16:uniqueId val="{00000000-A18C-4F24-9724-B83091AD6B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A18C-4F24-9724-B83091AD6B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39.28</c:v>
                </c:pt>
                <c:pt idx="1">
                  <c:v>43.41</c:v>
                </c:pt>
                <c:pt idx="2">
                  <c:v>47.66</c:v>
                </c:pt>
                <c:pt idx="3">
                  <c:v>56.56</c:v>
                </c:pt>
                <c:pt idx="4">
                  <c:v>60.17</c:v>
                </c:pt>
              </c:numCache>
            </c:numRef>
          </c:val>
          <c:extLst>
            <c:ext xmlns:c16="http://schemas.microsoft.com/office/drawing/2014/chart" uri="{C3380CC4-5D6E-409C-BE32-E72D297353CC}">
              <c16:uniqueId val="{00000000-A44A-46B4-8D8A-AA36F05CE3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4A-46B4-8D8A-AA36F05CE3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A5-49EB-B221-E8659296A2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A5-49EB-B221-E8659296A2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8-4E25-A40B-7D7E995ECF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8-4E25-A40B-7D7E995ECF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67-408A-976E-595B0619D0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67-408A-976E-595B0619D0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1-4F4F-A897-BE979E6674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1-4F4F-A897-BE979E6674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3198.68</c:v>
                </c:pt>
                <c:pt idx="1">
                  <c:v>2733.3</c:v>
                </c:pt>
                <c:pt idx="2">
                  <c:v>3673.68</c:v>
                </c:pt>
                <c:pt idx="3">
                  <c:v>3210.21</c:v>
                </c:pt>
                <c:pt idx="4">
                  <c:v>2077.7399999999998</c:v>
                </c:pt>
              </c:numCache>
            </c:numRef>
          </c:val>
          <c:extLst>
            <c:ext xmlns:c16="http://schemas.microsoft.com/office/drawing/2014/chart" uri="{C3380CC4-5D6E-409C-BE32-E72D297353CC}">
              <c16:uniqueId val="{00000000-178B-47C6-93AA-39784A1F80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178B-47C6-93AA-39784A1F80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37.72</c:v>
                </c:pt>
                <c:pt idx="1">
                  <c:v>40.32</c:v>
                </c:pt>
                <c:pt idx="2">
                  <c:v>39.659999999999997</c:v>
                </c:pt>
                <c:pt idx="3">
                  <c:v>46.94</c:v>
                </c:pt>
                <c:pt idx="4">
                  <c:v>47.09</c:v>
                </c:pt>
              </c:numCache>
            </c:numRef>
          </c:val>
          <c:extLst>
            <c:ext xmlns:c16="http://schemas.microsoft.com/office/drawing/2014/chart" uri="{C3380CC4-5D6E-409C-BE32-E72D297353CC}">
              <c16:uniqueId val="{00000000-AC0D-45FB-A94E-AED62F9F14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AC0D-45FB-A94E-AED62F9F14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167.1</c:v>
                </c:pt>
                <c:pt idx="1">
                  <c:v>158.56</c:v>
                </c:pt>
                <c:pt idx="2">
                  <c:v>158.84</c:v>
                </c:pt>
                <c:pt idx="3">
                  <c:v>159.02000000000001</c:v>
                </c:pt>
                <c:pt idx="4">
                  <c:v>159.58000000000001</c:v>
                </c:pt>
              </c:numCache>
            </c:numRef>
          </c:val>
          <c:extLst>
            <c:ext xmlns:c16="http://schemas.microsoft.com/office/drawing/2014/chart" uri="{C3380CC4-5D6E-409C-BE32-E72D297353CC}">
              <c16:uniqueId val="{00000000-BA23-4B75-88ED-7269CB88F5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BA23-4B75-88ED-7269CB88F5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34" zoomScale="85" zoomScaleNormal="85" workbookViewId="0">
      <selection activeCell="T12" sqref="T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西条市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109681</v>
      </c>
      <c r="AM8" s="68"/>
      <c r="AN8" s="68"/>
      <c r="AO8" s="68"/>
      <c r="AP8" s="68"/>
      <c r="AQ8" s="68"/>
      <c r="AR8" s="68"/>
      <c r="AS8" s="68"/>
      <c r="AT8" s="67">
        <f>データ!T6</f>
        <v>510.02</v>
      </c>
      <c r="AU8" s="67"/>
      <c r="AV8" s="67"/>
      <c r="AW8" s="67"/>
      <c r="AX8" s="67"/>
      <c r="AY8" s="67"/>
      <c r="AZ8" s="67"/>
      <c r="BA8" s="67"/>
      <c r="BB8" s="67">
        <f>データ!U6</f>
        <v>215.05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58.43</v>
      </c>
      <c r="Q10" s="67"/>
      <c r="R10" s="67"/>
      <c r="S10" s="67"/>
      <c r="T10" s="67"/>
      <c r="U10" s="67"/>
      <c r="V10" s="67"/>
      <c r="W10" s="67">
        <f>データ!Q6</f>
        <v>69.42</v>
      </c>
      <c r="X10" s="67"/>
      <c r="Y10" s="67"/>
      <c r="Z10" s="67"/>
      <c r="AA10" s="67"/>
      <c r="AB10" s="67"/>
      <c r="AC10" s="67"/>
      <c r="AD10" s="68">
        <f>データ!R6</f>
        <v>1320</v>
      </c>
      <c r="AE10" s="68"/>
      <c r="AF10" s="68"/>
      <c r="AG10" s="68"/>
      <c r="AH10" s="68"/>
      <c r="AI10" s="68"/>
      <c r="AJ10" s="68"/>
      <c r="AK10" s="2"/>
      <c r="AL10" s="68">
        <f>データ!V6</f>
        <v>63824</v>
      </c>
      <c r="AM10" s="68"/>
      <c r="AN10" s="68"/>
      <c r="AO10" s="68"/>
      <c r="AP10" s="68"/>
      <c r="AQ10" s="68"/>
      <c r="AR10" s="68"/>
      <c r="AS10" s="68"/>
      <c r="AT10" s="67">
        <f>データ!W6</f>
        <v>17.78</v>
      </c>
      <c r="AU10" s="67"/>
      <c r="AV10" s="67"/>
      <c r="AW10" s="67"/>
      <c r="AX10" s="67"/>
      <c r="AY10" s="67"/>
      <c r="AZ10" s="67"/>
      <c r="BA10" s="67"/>
      <c r="BB10" s="67">
        <f>データ!X6</f>
        <v>3589.65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bcavWu4W5TUrTj10PJWFEHaNvVWecf56VUXmc3S3jkMlVUvnBSTRLltk35zIkWGR0OCWjyCWm2e83r18oPbNag==" saltValue="tSph1vA9cyx8qsUdy2Bk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382060</v>
      </c>
      <c r="D6" s="33">
        <f t="shared" si="3"/>
        <v>47</v>
      </c>
      <c r="E6" s="33">
        <f t="shared" si="3"/>
        <v>17</v>
      </c>
      <c r="F6" s="33">
        <f t="shared" si="3"/>
        <v>1</v>
      </c>
      <c r="G6" s="33">
        <f t="shared" si="3"/>
        <v>0</v>
      </c>
      <c r="H6" s="33" t="str">
        <f t="shared" si="3"/>
        <v>愛媛県　西条市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58.43</v>
      </c>
      <c r="Q6" s="34">
        <f t="shared" si="3"/>
        <v>69.42</v>
      </c>
      <c r="R6" s="34">
        <f t="shared" si="3"/>
        <v>1320</v>
      </c>
      <c r="S6" s="34">
        <f t="shared" si="3"/>
        <v>109681</v>
      </c>
      <c r="T6" s="34">
        <f t="shared" si="3"/>
        <v>510.02</v>
      </c>
      <c r="U6" s="34">
        <f t="shared" si="3"/>
        <v>215.05</v>
      </c>
      <c r="V6" s="34">
        <f t="shared" si="3"/>
        <v>63824</v>
      </c>
      <c r="W6" s="34">
        <f t="shared" si="3"/>
        <v>17.78</v>
      </c>
      <c r="X6" s="34">
        <f t="shared" si="3"/>
        <v>3589.65</v>
      </c>
      <c r="Y6" s="35">
        <f>IF(Y7="",NA(),Y7)</f>
        <v>39.28</v>
      </c>
      <c r="Z6" s="35">
        <f t="shared" ref="Z6:AH6" si="4">IF(Z7="",NA(),Z7)</f>
        <v>43.41</v>
      </c>
      <c r="AA6" s="35">
        <f t="shared" si="4"/>
        <v>47.66</v>
      </c>
      <c r="AB6" s="35">
        <f t="shared" si="4"/>
        <v>56.56</v>
      </c>
      <c r="AC6" s="35">
        <f t="shared" si="4"/>
        <v>60.17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3198.68</v>
      </c>
      <c r="BG6" s="35">
        <f t="shared" ref="BG6:BO6" si="7">IF(BG7="",NA(),BG7)</f>
        <v>2733.3</v>
      </c>
      <c r="BH6" s="35">
        <f t="shared" si="7"/>
        <v>3673.68</v>
      </c>
      <c r="BI6" s="35">
        <f t="shared" si="7"/>
        <v>3210.21</v>
      </c>
      <c r="BJ6" s="35">
        <f t="shared" si="7"/>
        <v>2077.7399999999998</v>
      </c>
      <c r="BK6" s="35">
        <f t="shared" si="7"/>
        <v>854.16</v>
      </c>
      <c r="BL6" s="35">
        <f t="shared" si="7"/>
        <v>848.31</v>
      </c>
      <c r="BM6" s="35">
        <f t="shared" si="7"/>
        <v>774.99</v>
      </c>
      <c r="BN6" s="35">
        <f t="shared" si="7"/>
        <v>799.41</v>
      </c>
      <c r="BO6" s="35">
        <f t="shared" si="7"/>
        <v>820.36</v>
      </c>
      <c r="BP6" s="34" t="str">
        <f>IF(BP7="","",IF(BP7="-","【-】","【"&amp;SUBSTITUTE(TEXT(BP7,"#,##0.00"),"-","△")&amp;"】"))</f>
        <v>【682.78】</v>
      </c>
      <c r="BQ6" s="35">
        <f>IF(BQ7="",NA(),BQ7)</f>
        <v>37.72</v>
      </c>
      <c r="BR6" s="35">
        <f t="shared" ref="BR6:BZ6" si="8">IF(BR7="",NA(),BR7)</f>
        <v>40.32</v>
      </c>
      <c r="BS6" s="35">
        <f t="shared" si="8"/>
        <v>39.659999999999997</v>
      </c>
      <c r="BT6" s="35">
        <f t="shared" si="8"/>
        <v>46.94</v>
      </c>
      <c r="BU6" s="35">
        <f t="shared" si="8"/>
        <v>47.09</v>
      </c>
      <c r="BV6" s="35">
        <f t="shared" si="8"/>
        <v>93.13</v>
      </c>
      <c r="BW6" s="35">
        <f t="shared" si="8"/>
        <v>94.38</v>
      </c>
      <c r="BX6" s="35">
        <f t="shared" si="8"/>
        <v>96.57</v>
      </c>
      <c r="BY6" s="35">
        <f t="shared" si="8"/>
        <v>96.54</v>
      </c>
      <c r="BZ6" s="35">
        <f t="shared" si="8"/>
        <v>95.4</v>
      </c>
      <c r="CA6" s="34" t="str">
        <f>IF(CA7="","",IF(CA7="-","【-】","【"&amp;SUBSTITUTE(TEXT(CA7,"#,##0.00"),"-","△")&amp;"】"))</f>
        <v>【100.91】</v>
      </c>
      <c r="CB6" s="35">
        <f>IF(CB7="",NA(),CB7)</f>
        <v>167.1</v>
      </c>
      <c r="CC6" s="35">
        <f t="shared" ref="CC6:CK6" si="9">IF(CC7="",NA(),CC7)</f>
        <v>158.56</v>
      </c>
      <c r="CD6" s="35">
        <f t="shared" si="9"/>
        <v>158.84</v>
      </c>
      <c r="CE6" s="35">
        <f t="shared" si="9"/>
        <v>159.02000000000001</v>
      </c>
      <c r="CF6" s="35">
        <f t="shared" si="9"/>
        <v>159.58000000000001</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80.62</v>
      </c>
      <c r="CN6" s="35">
        <f t="shared" ref="CN6:CV6" si="10">IF(CN7="",NA(),CN7)</f>
        <v>77.89</v>
      </c>
      <c r="CO6" s="35">
        <f t="shared" si="10"/>
        <v>76.08</v>
      </c>
      <c r="CP6" s="35">
        <f t="shared" si="10"/>
        <v>76.010000000000005</v>
      </c>
      <c r="CQ6" s="35">
        <f t="shared" si="10"/>
        <v>77.010000000000005</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91.81</v>
      </c>
      <c r="CY6" s="35">
        <f t="shared" ref="CY6:DG6" si="11">IF(CY7="",NA(),CY7)</f>
        <v>92.61</v>
      </c>
      <c r="CZ6" s="35">
        <f t="shared" si="11"/>
        <v>92.73</v>
      </c>
      <c r="DA6" s="35">
        <f t="shared" si="11"/>
        <v>92.96</v>
      </c>
      <c r="DB6" s="35">
        <f t="shared" si="11"/>
        <v>93.33</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2">
      <c r="A7" s="28"/>
      <c r="B7" s="37">
        <v>2018</v>
      </c>
      <c r="C7" s="37">
        <v>382060</v>
      </c>
      <c r="D7" s="37">
        <v>47</v>
      </c>
      <c r="E7" s="37">
        <v>17</v>
      </c>
      <c r="F7" s="37">
        <v>1</v>
      </c>
      <c r="G7" s="37">
        <v>0</v>
      </c>
      <c r="H7" s="37" t="s">
        <v>98</v>
      </c>
      <c r="I7" s="37" t="s">
        <v>99</v>
      </c>
      <c r="J7" s="37" t="s">
        <v>100</v>
      </c>
      <c r="K7" s="37" t="s">
        <v>101</v>
      </c>
      <c r="L7" s="37" t="s">
        <v>102</v>
      </c>
      <c r="M7" s="37" t="s">
        <v>103</v>
      </c>
      <c r="N7" s="38" t="s">
        <v>104</v>
      </c>
      <c r="O7" s="38" t="s">
        <v>105</v>
      </c>
      <c r="P7" s="38">
        <v>58.43</v>
      </c>
      <c r="Q7" s="38">
        <v>69.42</v>
      </c>
      <c r="R7" s="38">
        <v>1320</v>
      </c>
      <c r="S7" s="38">
        <v>109681</v>
      </c>
      <c r="T7" s="38">
        <v>510.02</v>
      </c>
      <c r="U7" s="38">
        <v>215.05</v>
      </c>
      <c r="V7" s="38">
        <v>63824</v>
      </c>
      <c r="W7" s="38">
        <v>17.78</v>
      </c>
      <c r="X7" s="38">
        <v>3589.65</v>
      </c>
      <c r="Y7" s="38">
        <v>39.28</v>
      </c>
      <c r="Z7" s="38">
        <v>43.41</v>
      </c>
      <c r="AA7" s="38">
        <v>47.66</v>
      </c>
      <c r="AB7" s="38">
        <v>56.56</v>
      </c>
      <c r="AC7" s="38">
        <v>60.17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3198.68</v>
      </c>
      <c r="BG7" s="38">
        <v>2733.3</v>
      </c>
      <c r="BH7" s="38">
        <v>3673.68</v>
      </c>
      <c r="BI7" s="38">
        <v>3210.21</v>
      </c>
      <c r="BJ7" s="38">
        <v>2077.7399999999998</v>
      </c>
      <c r="BK7" s="38">
        <v>854.16</v>
      </c>
      <c r="BL7" s="38">
        <v>848.31</v>
      </c>
      <c r="BM7" s="38">
        <v>774.99</v>
      </c>
      <c r="BN7" s="38">
        <v>799.41</v>
      </c>
      <c r="BO7" s="38">
        <v>820.36</v>
      </c>
      <c r="BP7" s="38">
        <v>682.78</v>
      </c>
      <c r="BQ7" s="38">
        <v>37.72</v>
      </c>
      <c r="BR7" s="38">
        <v>40.32</v>
      </c>
      <c r="BS7" s="38">
        <v>39.659999999999997</v>
      </c>
      <c r="BT7" s="38">
        <v>46.94</v>
      </c>
      <c r="BU7" s="38">
        <v>47.09</v>
      </c>
      <c r="BV7" s="38">
        <v>93.13</v>
      </c>
      <c r="BW7" s="38">
        <v>94.38</v>
      </c>
      <c r="BX7" s="38">
        <v>96.57</v>
      </c>
      <c r="BY7" s="38">
        <v>96.54</v>
      </c>
      <c r="BZ7" s="38">
        <v>95.4</v>
      </c>
      <c r="CA7" s="38">
        <v>100.91</v>
      </c>
      <c r="CB7" s="38">
        <v>167.1</v>
      </c>
      <c r="CC7" s="38">
        <v>158.56</v>
      </c>
      <c r="CD7" s="38">
        <v>158.84</v>
      </c>
      <c r="CE7" s="38">
        <v>159.02000000000001</v>
      </c>
      <c r="CF7" s="38">
        <v>159.58000000000001</v>
      </c>
      <c r="CG7" s="38">
        <v>167.97</v>
      </c>
      <c r="CH7" s="38">
        <v>165.45</v>
      </c>
      <c r="CI7" s="38">
        <v>161.54</v>
      </c>
      <c r="CJ7" s="38">
        <v>162.81</v>
      </c>
      <c r="CK7" s="38">
        <v>163.19999999999999</v>
      </c>
      <c r="CL7" s="38">
        <v>136.86000000000001</v>
      </c>
      <c r="CM7" s="38">
        <v>80.62</v>
      </c>
      <c r="CN7" s="38">
        <v>77.89</v>
      </c>
      <c r="CO7" s="38">
        <v>76.08</v>
      </c>
      <c r="CP7" s="38">
        <v>76.010000000000005</v>
      </c>
      <c r="CQ7" s="38">
        <v>77.010000000000005</v>
      </c>
      <c r="CR7" s="38">
        <v>64.87</v>
      </c>
      <c r="CS7" s="38">
        <v>65.62</v>
      </c>
      <c r="CT7" s="38">
        <v>64.67</v>
      </c>
      <c r="CU7" s="38">
        <v>64.959999999999994</v>
      </c>
      <c r="CV7" s="38">
        <v>65.040000000000006</v>
      </c>
      <c r="CW7" s="38">
        <v>58.98</v>
      </c>
      <c r="CX7" s="38">
        <v>91.81</v>
      </c>
      <c r="CY7" s="38">
        <v>92.61</v>
      </c>
      <c r="CZ7" s="38">
        <v>92.73</v>
      </c>
      <c r="DA7" s="38">
        <v>92.96</v>
      </c>
      <c r="DB7" s="38">
        <v>93.33</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加寿也</cp:lastModifiedBy>
  <cp:lastPrinted>2020-01-20T05:18:01Z</cp:lastPrinted>
  <dcterms:created xsi:type="dcterms:W3CDTF">2019-12-05T05:07:13Z</dcterms:created>
  <dcterms:modified xsi:type="dcterms:W3CDTF">2020-01-20T05:27:39Z</dcterms:modified>
  <cp:category/>
</cp:coreProperties>
</file>