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P10" i="4"/>
  <c r="B10" i="4"/>
  <c r="BB8" i="4"/>
  <c r="AT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<sst xmlns="http://schemas.openxmlformats.org/spreadsheetml/2006/main" count="232" uniqueCount="120">
  <si>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</si>
  <si>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</si>
  <si>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</si>
  <si>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</si>
  <si>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</si>
  <si>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</si>
  <si>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</si>
  <si>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</si>
  <si>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</si>
  <si>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</si>
  <si>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</si>
  <si>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</si>
  <si>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</si>
  <si>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</si>
  <si>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</si>
  <si>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</si>
  <si>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</si>
  <si>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</si>
  <si>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</si>
  <si>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</si>
  <si>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</si>
  <si>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</si>
  <si>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</si>
  <si>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</si>
  <si>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</si>
  <si>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</si>
  <si>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</si>
  <si>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</si>
  <si>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</si>
  <si>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</si>
  <si>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</si>
  <si>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</si>
  <si>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</si>
  <si>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</si>
  <si>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</si>
  <si>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</si>
  <si>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</si>
  <si>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</si>
  <si>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</si>
  <si>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</si>
  <si>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</si>
  <si>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</si>
  <si>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</si>
  <si>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</si>
  <si>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</si>
  <si>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</si>
  <si>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</si>
  <si>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</si>
  <si>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</si>
  <si>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</si>
  <si>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</si>
  <si>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</si>
  <si>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</si>
  <si>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</si>
  <si>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</si>
  <si>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</si>
  <si>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</si>
  <si>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</si>
  <si>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</si>
  <si>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</si>
  <si>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</si>
  <si>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</si>
  <si>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</si>
  <si>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</si>
  <si>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</si>
  <si>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</si>
  <si>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</si>
  <si>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</si>
  <si>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</si>
  <si>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</si>
  <si>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</si>
  <si>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</si>
  <si>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</si>
  <si>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</si>
  <si>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</si>
  <si>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</si>
  <si>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</si>
  <si>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</si>
  <si>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</si>
  <si>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</si>
  <si>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</si>
  <si>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</si>
  <si>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</si>
  <si>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</si>
  <si>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</si>
  <si>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</si>
  <si>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</si>
  <si>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</si>
  <si>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</si>
  <si>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</si>
  <si>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</si>
  <si>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</si>
  <si>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</si>
  <si>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</si>
  <si>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</si>
  <si>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</si>
  <si>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</si>
  <si>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</si>
  <si>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</si>
  <si>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</si>
  <si>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</si>
  <si>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</si>
  <si>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</si>
  <si>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</si>
  <si>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</si>
  <si>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愛媛県　西条市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</si>
  <si>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</si>
  <si>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</si>
  <si>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</si>
  <si>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</si>
  <si>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</si>
  <si>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</si>
  <si>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</si>
  <si>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</si>
  <si>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</si>
  <si>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</si>
  <si>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①経常収支比率⑤料金回収率については、平成27年度に料金改定を行ったことによる収益の増加と、修繕費用が減少したことが主な要因となり、改善が見られたが類似団体平均までの水準には達していない。
　⑥給水原価については、本市では水質の良い地下水が豊富にあり、高度な浄水施設等もないため、類似団体と比較すれば、低く抑えられている。また今年度は修繕費が減少したことが主な要因となり、前年対比においても減少した。
　③流動比率については、類似団体平均と比較して同程度の水準であり、短期的な支払能力においては問題ない。しかし、④企業債残高対給水収益比率は、類似団体平均と比較すれば非常に高く、企業債に依存した経営となっている。近年は、減少傾向にはあるが、今後、更新時期のピークがくれば、再び上昇し、経営を圧迫することが予測されるため、計画的に企業債残高の抑制に努める必要がある。
　⑦施設利用率については、類似団体と比較すれば利用率は低くなっている。今後大幅な低下が見られるようであれば、ダウンサイジング等も考慮した計画が必要である。
　⑧有収率については、類似団体と比較して低く、漏水やメーター不感等の原因を特定して改善する必要がある。</t>
    <rPh sb="2" eb="4">
      <t>ケイジョウ</t>
    </rPh>
    <rPh sb="4" eb="6">
      <t>シュウシ</t>
    </rPh>
    <rPh sb="6" eb="8">
      <t>ヒリツ</t>
    </rPh>
    <rPh sb="9" eb="11">
      <t>リョウキン</t>
    </rPh>
    <rPh sb="11" eb="13">
      <t>カイシュウ</t>
    </rPh>
    <rPh sb="13" eb="14">
      <t>リツ</t>
    </rPh>
    <rPh sb="20" eb="22">
      <t>ヘイセイ</t>
    </rPh>
    <rPh sb="24" eb="26">
      <t>ネンド</t>
    </rPh>
    <rPh sb="27" eb="29">
      <t>リョウキン</t>
    </rPh>
    <rPh sb="29" eb="31">
      <t>カイテイ</t>
    </rPh>
    <rPh sb="32" eb="33">
      <t>オコナ</t>
    </rPh>
    <rPh sb="40" eb="42">
      <t>シュウエキ</t>
    </rPh>
    <rPh sb="43" eb="45">
      <t>ゾウカ</t>
    </rPh>
    <rPh sb="47" eb="49">
      <t>シュウゼン</t>
    </rPh>
    <rPh sb="49" eb="51">
      <t>ヒヨウ</t>
    </rPh>
    <rPh sb="52" eb="54">
      <t>ゲンショウ</t>
    </rPh>
    <rPh sb="59" eb="60">
      <t>オモ</t>
    </rPh>
    <rPh sb="61" eb="63">
      <t>ヨウイン</t>
    </rPh>
    <rPh sb="67" eb="69">
      <t>カイゼン</t>
    </rPh>
    <rPh sb="70" eb="71">
      <t>ミ</t>
    </rPh>
    <rPh sb="75" eb="77">
      <t>ルイジ</t>
    </rPh>
    <rPh sb="77" eb="79">
      <t>ダンタイ</t>
    </rPh>
    <rPh sb="79" eb="81">
      <t>ヘイキン</t>
    </rPh>
    <rPh sb="84" eb="86">
      <t>スイジュン</t>
    </rPh>
    <rPh sb="88" eb="89">
      <t>タッ</t>
    </rPh>
    <rPh sb="98" eb="100">
      <t>キュウスイ</t>
    </rPh>
    <rPh sb="100" eb="102">
      <t>ゲンカ</t>
    </rPh>
    <rPh sb="134" eb="135">
      <t>トウ</t>
    </rPh>
    <rPh sb="258" eb="260">
      <t>キギョウ</t>
    </rPh>
    <rPh sb="260" eb="261">
      <t>サイ</t>
    </rPh>
    <rPh sb="261" eb="263">
      <t>ザンダカ</t>
    </rPh>
    <rPh sb="263" eb="264">
      <t>タイ</t>
    </rPh>
    <rPh sb="264" eb="266">
      <t>キュウスイ</t>
    </rPh>
    <rPh sb="266" eb="268">
      <t>シュウエキ</t>
    </rPh>
    <rPh sb="268" eb="270">
      <t>ヒリツ</t>
    </rPh>
    <rPh sb="272" eb="274">
      <t>ルイジ</t>
    </rPh>
    <rPh sb="274" eb="276">
      <t>ダンタイ</t>
    </rPh>
    <rPh sb="276" eb="278">
      <t>ヘイキン</t>
    </rPh>
    <rPh sb="279" eb="281">
      <t>ヒカク</t>
    </rPh>
    <rPh sb="284" eb="286">
      <t>ヒジョウ</t>
    </rPh>
    <rPh sb="287" eb="288">
      <t>タカ</t>
    </rPh>
    <rPh sb="290" eb="292">
      <t>キギョウ</t>
    </rPh>
    <rPh sb="292" eb="293">
      <t>サイ</t>
    </rPh>
    <rPh sb="294" eb="296">
      <t>イゾン</t>
    </rPh>
    <rPh sb="298" eb="300">
      <t>ケイエイ</t>
    </rPh>
    <rPh sb="307" eb="309">
      <t>キンネン</t>
    </rPh>
    <rPh sb="321" eb="323">
      <t>コンゴ</t>
    </rPh>
    <rPh sb="324" eb="326">
      <t>コウシン</t>
    </rPh>
    <rPh sb="326" eb="328">
      <t>ジキ</t>
    </rPh>
    <rPh sb="337" eb="338">
      <t>フタタ</t>
    </rPh>
    <rPh sb="339" eb="341">
      <t>ジョウショウ</t>
    </rPh>
    <rPh sb="343" eb="345">
      <t>ケイエイ</t>
    </rPh>
    <rPh sb="346" eb="348">
      <t>アッパク</t>
    </rPh>
    <rPh sb="353" eb="355">
      <t>ヨソク</t>
    </rPh>
    <rPh sb="361" eb="364">
      <t>ケイカクテキ</t>
    </rPh>
    <rPh sb="365" eb="367">
      <t>キギョウ</t>
    </rPh>
    <rPh sb="367" eb="368">
      <t>サイ</t>
    </rPh>
    <rPh sb="368" eb="370">
      <t>ザンダカ</t>
    </rPh>
    <rPh sb="371" eb="373">
      <t>ヨクセイ</t>
    </rPh>
    <rPh sb="374" eb="375">
      <t>ツト</t>
    </rPh>
    <rPh sb="377" eb="379">
      <t>ヒツヨウ</t>
    </rPh>
    <rPh sb="386" eb="388">
      <t>シセツ</t>
    </rPh>
    <rPh sb="388" eb="391">
      <t>リヨウリツ</t>
    </rPh>
    <rPh sb="397" eb="399">
      <t>ルイジ</t>
    </rPh>
    <rPh sb="399" eb="401">
      <t>ダンタイ</t>
    </rPh>
    <rPh sb="402" eb="404">
      <t>ヒカク</t>
    </rPh>
    <rPh sb="407" eb="410">
      <t>リヨウリツ</t>
    </rPh>
    <rPh sb="411" eb="412">
      <t>ヒク</t>
    </rPh>
    <rPh sb="419" eb="421">
      <t>コンゴ</t>
    </rPh>
    <rPh sb="421" eb="423">
      <t>オオハバ</t>
    </rPh>
    <rPh sb="424" eb="426">
      <t>テイカ</t>
    </rPh>
    <rPh sb="427" eb="428">
      <t>ミ</t>
    </rPh>
    <rPh sb="446" eb="447">
      <t>トウ</t>
    </rPh>
    <rPh sb="448" eb="450">
      <t>コウリョ</t>
    </rPh>
    <rPh sb="452" eb="454">
      <t>ケイカク</t>
    </rPh>
    <rPh sb="455" eb="457">
      <t>ヒツヨウ</t>
    </rPh>
    <rPh sb="464" eb="466">
      <t>ユウシュウ</t>
    </rPh>
    <rPh sb="466" eb="467">
      <t>リツ</t>
    </rPh>
    <rPh sb="473" eb="475">
      <t>ルイジ</t>
    </rPh>
    <rPh sb="475" eb="477">
      <t>ダンタイ</t>
    </rPh>
    <rPh sb="478" eb="480">
      <t>ヒカク</t>
    </rPh>
    <rPh sb="482" eb="483">
      <t>ヒク</t>
    </rPh>
    <rPh sb="485" eb="487">
      <t>ロウスイ</t>
    </rPh>
    <phoneticPr fontId="4"/>
  </si>
  <si>
    <t>　本市では、東予地区において昭和50年代の初期に大規模な施設の整備を行っており、現在それらが耐用年数を迎えている。　　　
　①有形固定資産減価償却率については、類似団体と比較して低い水準ではあるものの、上昇傾向にあり、今後も上昇していくことが見込まれている。
　②管路経年化率については、東予地区の管路が耐用年数を迎えているものが多くあり、今後も上昇していくことが見込まれている。
　③管路更新率は類似団体平均と比較しても低く、経年化管路が増加していくことが見込まれる中で、財源を確保しながら、計画的に更新率を引き上げていく必要がある。</t>
    <rPh sb="46" eb="48">
      <t>タイヨウ</t>
    </rPh>
    <rPh sb="48" eb="50">
      <t>ネンスウ</t>
    </rPh>
    <rPh sb="63" eb="65">
      <t>ユウケイ</t>
    </rPh>
    <rPh sb="65" eb="67">
      <t>コテイ</t>
    </rPh>
    <rPh sb="67" eb="69">
      <t>シサン</t>
    </rPh>
    <rPh sb="85" eb="87">
      <t>ヒカク</t>
    </rPh>
    <rPh sb="89" eb="90">
      <t>ヒク</t>
    </rPh>
    <rPh sb="91" eb="93">
      <t>スイジュン</t>
    </rPh>
    <rPh sb="101" eb="103">
      <t>ジョウショウ</t>
    </rPh>
    <rPh sb="103" eb="105">
      <t>ケイコウ</t>
    </rPh>
    <rPh sb="144" eb="146">
      <t>トウヨ</t>
    </rPh>
    <rPh sb="146" eb="148">
      <t>チク</t>
    </rPh>
    <rPh sb="149" eb="151">
      <t>カンロ</t>
    </rPh>
    <rPh sb="152" eb="154">
      <t>タイヨウ</t>
    </rPh>
    <rPh sb="154" eb="156">
      <t>ネンスウ</t>
    </rPh>
    <rPh sb="157" eb="158">
      <t>ムカ</t>
    </rPh>
    <rPh sb="165" eb="166">
      <t>オオ</t>
    </rPh>
    <rPh sb="170" eb="172">
      <t>コンゴ</t>
    </rPh>
    <rPh sb="173" eb="175">
      <t>ジョウショウ</t>
    </rPh>
    <rPh sb="182" eb="184">
      <t>ミコ</t>
    </rPh>
    <rPh sb="199" eb="201">
      <t>ルイジ</t>
    </rPh>
    <rPh sb="201" eb="203">
      <t>ダンタイ</t>
    </rPh>
    <rPh sb="203" eb="205">
      <t>ヘイキン</t>
    </rPh>
    <rPh sb="206" eb="208">
      <t>ヒカク</t>
    </rPh>
    <rPh sb="211" eb="212">
      <t>ヒク</t>
    </rPh>
    <rPh sb="214" eb="217">
      <t>ケイネンカ</t>
    </rPh>
    <rPh sb="217" eb="219">
      <t>カンロ</t>
    </rPh>
    <rPh sb="220" eb="222">
      <t>ゾウカ</t>
    </rPh>
    <rPh sb="229" eb="231">
      <t>ミコ</t>
    </rPh>
    <rPh sb="234" eb="235">
      <t>ナカ</t>
    </rPh>
    <rPh sb="237" eb="239">
      <t>ザイゲン</t>
    </rPh>
    <rPh sb="240" eb="242">
      <t>カクホ</t>
    </rPh>
    <rPh sb="247" eb="250">
      <t>ケイカクテキ</t>
    </rPh>
    <rPh sb="251" eb="253">
      <t>コウシン</t>
    </rPh>
    <rPh sb="253" eb="254">
      <t>リツ</t>
    </rPh>
    <rPh sb="255" eb="256">
      <t>ヒ</t>
    </rPh>
    <rPh sb="257" eb="258">
      <t>ア</t>
    </rPh>
    <rPh sb="262" eb="264">
      <t>ヒツヨウ</t>
    </rPh>
    <phoneticPr fontId="4"/>
  </si>
  <si>
    <t>　本市では、水質の良い地下水が豊富にあり、高度な浄水施設等もなく、類似団体と比較すれば、比較的に費用を低く抑えることが出来ているという反面、人口が多い市内中心部には水道施設がなく、普及率が低いという特徴があり、効率性に欠ける部分がある。
　合併後、必要な料金改定が出来ておらず苦しい経営状況ではあったが、平成27年度に料金改定を行ったことにより、経営の健全性については、改善傾向にある。
　その一方、効率性においては改善が見られず、施設の老朽化は進んでいる状況である。
　企業債に依存した経営状況の改善、施設の更新財源確保のため、長期的な経営計画の策定や、料金統一に取り組んでいるところである。</t>
    <rPh sb="6" eb="8">
      <t>スイシツ</t>
    </rPh>
    <rPh sb="9" eb="10">
      <t>ヨ</t>
    </rPh>
    <rPh sb="11" eb="14">
      <t>チカスイ</t>
    </rPh>
    <rPh sb="15" eb="17">
      <t>ホウフ</t>
    </rPh>
    <rPh sb="21" eb="23">
      <t>コウド</t>
    </rPh>
    <rPh sb="24" eb="26">
      <t>ジョウスイ</t>
    </rPh>
    <rPh sb="26" eb="28">
      <t>シセツ</t>
    </rPh>
    <rPh sb="28" eb="29">
      <t>トウ</t>
    </rPh>
    <rPh sb="33" eb="35">
      <t>ルイジ</t>
    </rPh>
    <rPh sb="35" eb="37">
      <t>ダンタイ</t>
    </rPh>
    <rPh sb="38" eb="40">
      <t>ヒカク</t>
    </rPh>
    <rPh sb="44" eb="47">
      <t>ヒカクテキ</t>
    </rPh>
    <rPh sb="48" eb="50">
      <t>ヒヨウ</t>
    </rPh>
    <rPh sb="51" eb="52">
      <t>ヒク</t>
    </rPh>
    <rPh sb="53" eb="54">
      <t>オサ</t>
    </rPh>
    <rPh sb="59" eb="61">
      <t>デキ</t>
    </rPh>
    <rPh sb="67" eb="69">
      <t>ハンメン</t>
    </rPh>
    <rPh sb="70" eb="72">
      <t>ジンコウ</t>
    </rPh>
    <rPh sb="73" eb="74">
      <t>オオ</t>
    </rPh>
    <rPh sb="75" eb="77">
      <t>シナイ</t>
    </rPh>
    <rPh sb="77" eb="80">
      <t>チュウシンブ</t>
    </rPh>
    <rPh sb="82" eb="84">
      <t>スイドウ</t>
    </rPh>
    <rPh sb="84" eb="86">
      <t>シセツ</t>
    </rPh>
    <rPh sb="90" eb="92">
      <t>フキュウ</t>
    </rPh>
    <rPh sb="92" eb="93">
      <t>リツ</t>
    </rPh>
    <rPh sb="94" eb="95">
      <t>ヒク</t>
    </rPh>
    <rPh sb="99" eb="101">
      <t>トクチョウ</t>
    </rPh>
    <rPh sb="105" eb="107">
      <t>コウリツ</t>
    </rPh>
    <rPh sb="107" eb="108">
      <t>セイ</t>
    </rPh>
    <rPh sb="109" eb="110">
      <t>カ</t>
    </rPh>
    <rPh sb="112" eb="114">
      <t>ブブン</t>
    </rPh>
    <rPh sb="120" eb="122">
      <t>ガッペイ</t>
    </rPh>
    <rPh sb="122" eb="123">
      <t>ゴ</t>
    </rPh>
    <rPh sb="124" eb="126">
      <t>ヒツヨウ</t>
    </rPh>
    <rPh sb="127" eb="129">
      <t>リョウキン</t>
    </rPh>
    <rPh sb="129" eb="131">
      <t>カイテイ</t>
    </rPh>
    <rPh sb="132" eb="134">
      <t>デキ</t>
    </rPh>
    <rPh sb="138" eb="139">
      <t>クル</t>
    </rPh>
    <rPh sb="141" eb="143">
      <t>ケイエイ</t>
    </rPh>
    <rPh sb="143" eb="145">
      <t>ジョウキョウ</t>
    </rPh>
    <rPh sb="152" eb="154">
      <t>ヘイセイ</t>
    </rPh>
    <rPh sb="156" eb="158">
      <t>ネンド</t>
    </rPh>
    <rPh sb="159" eb="161">
      <t>リョウキン</t>
    </rPh>
    <rPh sb="161" eb="163">
      <t>カイテイ</t>
    </rPh>
    <rPh sb="164" eb="165">
      <t>オコナ</t>
    </rPh>
    <rPh sb="173" eb="175">
      <t>ケイエイ</t>
    </rPh>
    <rPh sb="176" eb="179">
      <t>ケンゼンセイ</t>
    </rPh>
    <rPh sb="185" eb="187">
      <t>カイゼン</t>
    </rPh>
    <rPh sb="187" eb="189">
      <t>ケイコウ</t>
    </rPh>
    <rPh sb="197" eb="199">
      <t>イッポウ</t>
    </rPh>
    <rPh sb="200" eb="203">
      <t>コウリツセイ</t>
    </rPh>
    <rPh sb="208" eb="210">
      <t>カイゼン</t>
    </rPh>
    <rPh sb="211" eb="212">
      <t>ミ</t>
    </rPh>
    <rPh sb="216" eb="218">
      <t>シセツ</t>
    </rPh>
    <rPh sb="219" eb="222">
      <t>ロウキュウカ</t>
    </rPh>
    <rPh sb="223" eb="224">
      <t>スス</t>
    </rPh>
    <rPh sb="228" eb="230">
      <t>ジョウキョウ</t>
    </rPh>
    <rPh sb="236" eb="238">
      <t>キギョウ</t>
    </rPh>
    <rPh sb="238" eb="239">
      <t>サイ</t>
    </rPh>
    <rPh sb="240" eb="242">
      <t>イゾン</t>
    </rPh>
    <rPh sb="244" eb="246">
      <t>ケイエイ</t>
    </rPh>
    <rPh sb="246" eb="248">
      <t>ジョウキョウ</t>
    </rPh>
    <rPh sb="249" eb="251">
      <t>カイゼン</t>
    </rPh>
    <rPh sb="252" eb="254">
      <t>シセツ</t>
    </rPh>
    <rPh sb="255" eb="257">
      <t>コウシン</t>
    </rPh>
    <rPh sb="257" eb="259">
      <t>ザイゲン</t>
    </rPh>
    <rPh sb="259" eb="261">
      <t>カクホ</t>
    </rPh>
    <rPh sb="265" eb="268">
      <t>チョウキテキ</t>
    </rPh>
    <rPh sb="269" eb="271">
      <t>ケイエイ</t>
    </rPh>
    <rPh sb="271" eb="273">
      <t>ケイカク</t>
    </rPh>
    <rPh sb="274" eb="276">
      <t>サクテイ</t>
    </rPh>
    <rPh sb="278" eb="280">
      <t>リョウキン</t>
    </rPh>
    <rPh sb="280" eb="282">
      <t>トウイツ</t>
    </rPh>
    <rPh sb="283" eb="284">
      <t>ト</t>
    </rPh>
    <rPh sb="285" eb="286">
      <t>ク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</si>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</sst>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0.21</c:v>
                </c:pt>
                <c:pt idx="2">
                  <c:v>0.25</c:v>
                </c:pt>
                <c:pt idx="3">
                  <c:v>0.44</c:v>
                </c:pt>
                <c:pt idx="4">
                  <c:v>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21440"/>
        <c:axId val="9263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21440"/>
        <c:axId val="92635904"/>
      </c:lineChart>
      <c:dateAx>
        <c:axId val="9262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35904"/>
        <c:crosses val="autoZero"/>
        <c:auto val="1"/>
        <c:lblOffset val="100"/>
        <c:baseTimeUnit val="years"/>
      </c:dateAx>
      <c:valAx>
        <c:axId val="9263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2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47.52</c:v>
                </c:pt>
                <c:pt idx="1">
                  <c:v>47.44</c:v>
                </c:pt>
                <c:pt idx="2">
                  <c:v>46.35</c:v>
                </c:pt>
                <c:pt idx="3">
                  <c:v>46.42</c:v>
                </c:pt>
                <c:pt idx="4">
                  <c:v>47.58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79136"/>
        <c:axId val="95597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79136"/>
        <c:axId val="95597696"/>
      </c:lineChart>
      <c:dateAx>
        <c:axId val="9557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597696"/>
        <c:crosses val="autoZero"/>
        <c:auto val="1"/>
        <c:lblOffset val="100"/>
        <c:baseTimeUnit val="years"/>
      </c:dateAx>
      <c:valAx>
        <c:axId val="95597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7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81.709999999999994</c:v>
                </c:pt>
                <c:pt idx="1">
                  <c:v>81.760000000000005</c:v>
                </c:pt>
                <c:pt idx="2">
                  <c:v>81.77</c:v>
                </c:pt>
                <c:pt idx="3">
                  <c:v>81.8</c:v>
                </c:pt>
                <c:pt idx="4">
                  <c:v>81.2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97536"/>
        <c:axId val="9570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97536"/>
        <c:axId val="95703808"/>
      </c:lineChart>
      <c:dateAx>
        <c:axId val="9569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703808"/>
        <c:crosses val="autoZero"/>
        <c:auto val="1"/>
        <c:lblOffset val="100"/>
        <c:baseTimeUnit val="years"/>
      </c:dateAx>
      <c:valAx>
        <c:axId val="9570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69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103.09</c:v>
                </c:pt>
                <c:pt idx="1">
                  <c:v>102.98</c:v>
                </c:pt>
                <c:pt idx="2">
                  <c:v>100.95</c:v>
                </c:pt>
                <c:pt idx="3">
                  <c:v>101.96</c:v>
                </c:pt>
                <c:pt idx="4">
                  <c:v>108.77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57920"/>
        <c:axId val="9266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57920"/>
        <c:axId val="92664192"/>
      </c:lineChart>
      <c:dateAx>
        <c:axId val="9265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64192"/>
        <c:crosses val="autoZero"/>
        <c:auto val="1"/>
        <c:lblOffset val="100"/>
        <c:baseTimeUnit val="years"/>
      </c:dateAx>
      <c:valAx>
        <c:axId val="9266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5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27.68</c:v>
                </c:pt>
                <c:pt idx="1">
                  <c:v>29.15</c:v>
                </c:pt>
                <c:pt idx="2">
                  <c:v>38.89</c:v>
                </c:pt>
                <c:pt idx="3">
                  <c:v>40.659999999999997</c:v>
                </c:pt>
                <c:pt idx="4">
                  <c:v>42.5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84768"/>
        <c:axId val="9519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84768"/>
        <c:axId val="95199232"/>
      </c:lineChart>
      <c:dateAx>
        <c:axId val="9518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199232"/>
        <c:crosses val="autoZero"/>
        <c:auto val="1"/>
        <c:lblOffset val="100"/>
        <c:baseTimeUnit val="years"/>
      </c:dateAx>
      <c:valAx>
        <c:axId val="9519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18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19.29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21248"/>
        <c:axId val="9522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21248"/>
        <c:axId val="95223168"/>
      </c:lineChart>
      <c:dateAx>
        <c:axId val="9522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23168"/>
        <c:crosses val="autoZero"/>
        <c:auto val="1"/>
        <c:lblOffset val="100"/>
        <c:baseTimeUnit val="years"/>
      </c:dateAx>
      <c:valAx>
        <c:axId val="9522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2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44128"/>
        <c:axId val="9534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44128"/>
        <c:axId val="95346048"/>
      </c:lineChart>
      <c:dateAx>
        <c:axId val="9534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46048"/>
        <c:crosses val="autoZero"/>
        <c:auto val="1"/>
        <c:lblOffset val="100"/>
        <c:baseTimeUnit val="years"/>
      </c:dateAx>
      <c:valAx>
        <c:axId val="95346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4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2043.44</c:v>
                </c:pt>
                <c:pt idx="1">
                  <c:v>3394.2</c:v>
                </c:pt>
                <c:pt idx="2">
                  <c:v>372.64</c:v>
                </c:pt>
                <c:pt idx="3">
                  <c:v>324.75</c:v>
                </c:pt>
                <c:pt idx="4">
                  <c:v>369.37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80608"/>
        <c:axId val="9538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80608"/>
        <c:axId val="95382528"/>
      </c:lineChart>
      <c:dateAx>
        <c:axId val="9538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82528"/>
        <c:crosses val="autoZero"/>
        <c:auto val="1"/>
        <c:lblOffset val="100"/>
        <c:baseTimeUnit val="years"/>
      </c:dateAx>
      <c:valAx>
        <c:axId val="95382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8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1006.75</c:v>
                </c:pt>
                <c:pt idx="1">
                  <c:v>978.15</c:v>
                </c:pt>
                <c:pt idx="2">
                  <c:v>950.43</c:v>
                </c:pt>
                <c:pt idx="3">
                  <c:v>894.96</c:v>
                </c:pt>
                <c:pt idx="4">
                  <c:v>833.44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25280"/>
        <c:axId val="9542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25280"/>
        <c:axId val="95427200"/>
      </c:lineChart>
      <c:dateAx>
        <c:axId val="9542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27200"/>
        <c:crosses val="autoZero"/>
        <c:auto val="1"/>
        <c:lblOffset val="100"/>
        <c:baseTimeUnit val="years"/>
      </c:dateAx>
      <c:valAx>
        <c:axId val="95427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42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98.66</c:v>
                </c:pt>
                <c:pt idx="1">
                  <c:v>98.76</c:v>
                </c:pt>
                <c:pt idx="2">
                  <c:v>96.96</c:v>
                </c:pt>
                <c:pt idx="3">
                  <c:v>98.45</c:v>
                </c:pt>
                <c:pt idx="4">
                  <c:v>105.74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61760"/>
        <c:axId val="9546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61760"/>
        <c:axId val="95463680"/>
      </c:lineChart>
      <c:dateAx>
        <c:axId val="9546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63680"/>
        <c:crosses val="autoZero"/>
        <c:auto val="1"/>
        <c:lblOffset val="100"/>
        <c:baseTimeUnit val="years"/>
      </c:dateAx>
      <c:valAx>
        <c:axId val="9546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46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138.13999999999999</c:v>
                </c:pt>
                <c:pt idx="1">
                  <c:v>137.83000000000001</c:v>
                </c:pt>
                <c:pt idx="2">
                  <c:v>140.52000000000001</c:v>
                </c:pt>
                <c:pt idx="3">
                  <c:v>139.9</c:v>
                </c:pt>
                <c:pt idx="4">
                  <c:v>131.9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5312"/>
        <c:axId val="9555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85312"/>
        <c:axId val="95557120"/>
      </c:lineChart>
      <c:dateAx>
        <c:axId val="9548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557120"/>
        <c:crosses val="autoZero"/>
        <c:auto val="1"/>
        <c:lblOffset val="100"/>
        <c:baseTimeUnit val="years"/>
      </c:dateAx>
      <c:valAx>
        <c:axId val="9555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485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AD9" sqref="AD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愛媛県　西条市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A4</v>
      </c>
      <c r="X8" s="59"/>
      <c r="Y8" s="59"/>
      <c r="Z8" s="59"/>
      <c r="AA8" s="59"/>
      <c r="AB8" s="59"/>
      <c r="AC8" s="59"/>
      <c r="AD8" s="60" t="s">
        <v>119</v>
      </c>
      <c r="AE8" s="60"/>
      <c r="AF8" s="60"/>
      <c r="AG8" s="60"/>
      <c r="AH8" s="60"/>
      <c r="AI8" s="60"/>
      <c r="AJ8" s="60"/>
      <c r="AK8" s="5"/>
      <c r="AL8" s="61">
        <f>データ!$R$6</f>
        <v>111619</v>
      </c>
      <c r="AM8" s="61"/>
      <c r="AN8" s="61"/>
      <c r="AO8" s="61"/>
      <c r="AP8" s="61"/>
      <c r="AQ8" s="61"/>
      <c r="AR8" s="61"/>
      <c r="AS8" s="61"/>
      <c r="AT8" s="51">
        <f>データ!$S$6</f>
        <v>509.98</v>
      </c>
      <c r="AU8" s="52"/>
      <c r="AV8" s="52"/>
      <c r="AW8" s="52"/>
      <c r="AX8" s="52"/>
      <c r="AY8" s="52"/>
      <c r="AZ8" s="52"/>
      <c r="BA8" s="52"/>
      <c r="BB8" s="53">
        <f>データ!$T$6</f>
        <v>218.87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48.86</v>
      </c>
      <c r="J10" s="52"/>
      <c r="K10" s="52"/>
      <c r="L10" s="52"/>
      <c r="M10" s="52"/>
      <c r="N10" s="52"/>
      <c r="O10" s="64"/>
      <c r="P10" s="53">
        <f>データ!$P$6</f>
        <v>45.43</v>
      </c>
      <c r="Q10" s="53"/>
      <c r="R10" s="53"/>
      <c r="S10" s="53"/>
      <c r="T10" s="53"/>
      <c r="U10" s="53"/>
      <c r="V10" s="53"/>
      <c r="W10" s="61">
        <f>データ!$Q$6</f>
        <v>2419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50517</v>
      </c>
      <c r="AM10" s="61"/>
      <c r="AN10" s="61"/>
      <c r="AO10" s="61"/>
      <c r="AP10" s="61"/>
      <c r="AQ10" s="61"/>
      <c r="AR10" s="61"/>
      <c r="AS10" s="61"/>
      <c r="AT10" s="51">
        <f>データ!$V$6</f>
        <v>89.92</v>
      </c>
      <c r="AU10" s="52"/>
      <c r="AV10" s="52"/>
      <c r="AW10" s="52"/>
      <c r="AX10" s="52"/>
      <c r="AY10" s="52"/>
      <c r="AZ10" s="52"/>
      <c r="BA10" s="52"/>
      <c r="BB10" s="53">
        <f>データ!$W$6</f>
        <v>561.79999999999995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116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382060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愛媛県　西条市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48.86</v>
      </c>
      <c r="P6" s="35">
        <f t="shared" si="3"/>
        <v>45.43</v>
      </c>
      <c r="Q6" s="35">
        <f t="shared" si="3"/>
        <v>2419</v>
      </c>
      <c r="R6" s="35">
        <f t="shared" si="3"/>
        <v>111619</v>
      </c>
      <c r="S6" s="35">
        <f t="shared" si="3"/>
        <v>509.98</v>
      </c>
      <c r="T6" s="35">
        <f t="shared" si="3"/>
        <v>218.87</v>
      </c>
      <c r="U6" s="35">
        <f t="shared" si="3"/>
        <v>50517</v>
      </c>
      <c r="V6" s="35">
        <f t="shared" si="3"/>
        <v>89.92</v>
      </c>
      <c r="W6" s="35">
        <f t="shared" si="3"/>
        <v>561.79999999999995</v>
      </c>
      <c r="X6" s="36">
        <f>IF(X7="",NA(),X7)</f>
        <v>103.09</v>
      </c>
      <c r="Y6" s="36">
        <f t="shared" ref="Y6:AG6" si="4">IF(Y7="",NA(),Y7)</f>
        <v>102.98</v>
      </c>
      <c r="Z6" s="36">
        <f t="shared" si="4"/>
        <v>100.95</v>
      </c>
      <c r="AA6" s="36">
        <f t="shared" si="4"/>
        <v>101.96</v>
      </c>
      <c r="AB6" s="36">
        <f t="shared" si="4"/>
        <v>108.77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2043.44</v>
      </c>
      <c r="AU6" s="36">
        <f t="shared" ref="AU6:BC6" si="6">IF(AU7="",NA(),AU7)</f>
        <v>3394.2</v>
      </c>
      <c r="AV6" s="36">
        <f t="shared" si="6"/>
        <v>372.64</v>
      </c>
      <c r="AW6" s="36">
        <f t="shared" si="6"/>
        <v>324.75</v>
      </c>
      <c r="AX6" s="36">
        <f t="shared" si="6"/>
        <v>369.37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1006.75</v>
      </c>
      <c r="BF6" s="36">
        <f t="shared" ref="BF6:BN6" si="7">IF(BF7="",NA(),BF7)</f>
        <v>978.15</v>
      </c>
      <c r="BG6" s="36">
        <f t="shared" si="7"/>
        <v>950.43</v>
      </c>
      <c r="BH6" s="36">
        <f t="shared" si="7"/>
        <v>894.96</v>
      </c>
      <c r="BI6" s="36">
        <f t="shared" si="7"/>
        <v>833.44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98.66</v>
      </c>
      <c r="BQ6" s="36">
        <f t="shared" ref="BQ6:BY6" si="8">IF(BQ7="",NA(),BQ7)</f>
        <v>98.76</v>
      </c>
      <c r="BR6" s="36">
        <f t="shared" si="8"/>
        <v>96.96</v>
      </c>
      <c r="BS6" s="36">
        <f t="shared" si="8"/>
        <v>98.45</v>
      </c>
      <c r="BT6" s="36">
        <f t="shared" si="8"/>
        <v>105.74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138.13999999999999</v>
      </c>
      <c r="CB6" s="36">
        <f t="shared" ref="CB6:CJ6" si="9">IF(CB7="",NA(),CB7)</f>
        <v>137.83000000000001</v>
      </c>
      <c r="CC6" s="36">
        <f t="shared" si="9"/>
        <v>140.52000000000001</v>
      </c>
      <c r="CD6" s="36">
        <f t="shared" si="9"/>
        <v>139.9</v>
      </c>
      <c r="CE6" s="36">
        <f t="shared" si="9"/>
        <v>131.9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47.52</v>
      </c>
      <c r="CM6" s="36">
        <f t="shared" ref="CM6:CU6" si="10">IF(CM7="",NA(),CM7)</f>
        <v>47.44</v>
      </c>
      <c r="CN6" s="36">
        <f t="shared" si="10"/>
        <v>46.35</v>
      </c>
      <c r="CO6" s="36">
        <f t="shared" si="10"/>
        <v>46.42</v>
      </c>
      <c r="CP6" s="36">
        <f t="shared" si="10"/>
        <v>47.58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81.709999999999994</v>
      </c>
      <c r="CX6" s="36">
        <f t="shared" ref="CX6:DF6" si="11">IF(CX7="",NA(),CX7)</f>
        <v>81.760000000000005</v>
      </c>
      <c r="CY6" s="36">
        <f t="shared" si="11"/>
        <v>81.77</v>
      </c>
      <c r="CZ6" s="36">
        <f t="shared" si="11"/>
        <v>81.8</v>
      </c>
      <c r="DA6" s="36">
        <f t="shared" si="11"/>
        <v>81.2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27.68</v>
      </c>
      <c r="DI6" s="36">
        <f t="shared" ref="DI6:DQ6" si="12">IF(DI7="",NA(),DI7)</f>
        <v>29.15</v>
      </c>
      <c r="DJ6" s="36">
        <f t="shared" si="12"/>
        <v>38.89</v>
      </c>
      <c r="DK6" s="36">
        <f t="shared" si="12"/>
        <v>40.659999999999997</v>
      </c>
      <c r="DL6" s="36">
        <f t="shared" si="12"/>
        <v>42.5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6">
        <f t="shared" si="13"/>
        <v>19.29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0.67</v>
      </c>
      <c r="EE6" s="36">
        <f t="shared" ref="EE6:EM6" si="14">IF(EE7="",NA(),EE7)</f>
        <v>0.21</v>
      </c>
      <c r="EF6" s="36">
        <f t="shared" si="14"/>
        <v>0.25</v>
      </c>
      <c r="EG6" s="36">
        <f t="shared" si="14"/>
        <v>0.44</v>
      </c>
      <c r="EH6" s="36">
        <f t="shared" si="14"/>
        <v>0.43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382060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48.86</v>
      </c>
      <c r="P7" s="39">
        <v>45.43</v>
      </c>
      <c r="Q7" s="39">
        <v>2419</v>
      </c>
      <c r="R7" s="39">
        <v>111619</v>
      </c>
      <c r="S7" s="39">
        <v>509.98</v>
      </c>
      <c r="T7" s="39">
        <v>218.87</v>
      </c>
      <c r="U7" s="39">
        <v>50517</v>
      </c>
      <c r="V7" s="39">
        <v>89.92</v>
      </c>
      <c r="W7" s="39">
        <v>561.79999999999995</v>
      </c>
      <c r="X7" s="39">
        <v>103.09</v>
      </c>
      <c r="Y7" s="39">
        <v>102.98</v>
      </c>
      <c r="Z7" s="39">
        <v>100.95</v>
      </c>
      <c r="AA7" s="39">
        <v>101.96</v>
      </c>
      <c r="AB7" s="39">
        <v>108.77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2043.44</v>
      </c>
      <c r="AU7" s="39">
        <v>3394.2</v>
      </c>
      <c r="AV7" s="39">
        <v>372.64</v>
      </c>
      <c r="AW7" s="39">
        <v>324.75</v>
      </c>
      <c r="AX7" s="39">
        <v>369.37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1006.75</v>
      </c>
      <c r="BF7" s="39">
        <v>978.15</v>
      </c>
      <c r="BG7" s="39">
        <v>950.43</v>
      </c>
      <c r="BH7" s="39">
        <v>894.96</v>
      </c>
      <c r="BI7" s="39">
        <v>833.44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98.66</v>
      </c>
      <c r="BQ7" s="39">
        <v>98.76</v>
      </c>
      <c r="BR7" s="39">
        <v>96.96</v>
      </c>
      <c r="BS7" s="39">
        <v>98.45</v>
      </c>
      <c r="BT7" s="39">
        <v>105.74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138.13999999999999</v>
      </c>
      <c r="CB7" s="39">
        <v>137.83000000000001</v>
      </c>
      <c r="CC7" s="39">
        <v>140.52000000000001</v>
      </c>
      <c r="CD7" s="39">
        <v>139.9</v>
      </c>
      <c r="CE7" s="39">
        <v>131.9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47.52</v>
      </c>
      <c r="CM7" s="39">
        <v>47.44</v>
      </c>
      <c r="CN7" s="39">
        <v>46.35</v>
      </c>
      <c r="CO7" s="39">
        <v>46.42</v>
      </c>
      <c r="CP7" s="39">
        <v>47.58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81.709999999999994</v>
      </c>
      <c r="CX7" s="39">
        <v>81.760000000000005</v>
      </c>
      <c r="CY7" s="39">
        <v>81.77</v>
      </c>
      <c r="CZ7" s="39">
        <v>81.8</v>
      </c>
      <c r="DA7" s="39">
        <v>81.2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27.68</v>
      </c>
      <c r="DI7" s="39">
        <v>29.15</v>
      </c>
      <c r="DJ7" s="39">
        <v>38.89</v>
      </c>
      <c r="DK7" s="39">
        <v>40.659999999999997</v>
      </c>
      <c r="DL7" s="39">
        <v>42.5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0</v>
      </c>
      <c r="DT7" s="39">
        <v>0</v>
      </c>
      <c r="DU7" s="39">
        <v>0</v>
      </c>
      <c r="DV7" s="39">
        <v>0</v>
      </c>
      <c r="DW7" s="39">
        <v>19.29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0.67</v>
      </c>
      <c r="EE7" s="39">
        <v>0.21</v>
      </c>
      <c r="EF7" s="39">
        <v>0.25</v>
      </c>
      <c r="EG7" s="39">
        <v>0.44</v>
      </c>
      <c r="EH7" s="39">
        <v>0.43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2018-02-07T01:31:50Z</cp:lastPrinted>
  <dcterms:created xsi:type="dcterms:W3CDTF">2017-12-25T01:35:35Z</dcterms:created>
  <dcterms:modified xsi:type="dcterms:W3CDTF">2018-02-16T06:53:46Z</dcterms:modified>
  <cp:category/>
</cp:coreProperties>
</file>