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2672" activeTab="2"/>
  </bookViews>
  <sheets>
    <sheet name="別表２" sheetId="1" r:id="rId1"/>
    <sheet name="別表３" sheetId="2" r:id="rId2"/>
    <sheet name="別表４" sheetId="3" r:id="rId3"/>
  </sheets>
  <definedNames>
    <definedName name="_xlnm.Print_Area" localSheetId="0">'別表２'!$A$1:$L$42</definedName>
    <definedName name="_xlnm.Print_Area" localSheetId="1">'別表３'!$A$1:$O$27</definedName>
  </definedNames>
  <calcPr fullCalcOnLoad="1"/>
</workbook>
</file>

<file path=xl/sharedStrings.xml><?xml version="1.0" encoding="utf-8"?>
<sst xmlns="http://schemas.openxmlformats.org/spreadsheetml/2006/main" count="364" uniqueCount="131">
  <si>
    <t>品　　　目</t>
  </si>
  <si>
    <t>規　格</t>
  </si>
  <si>
    <t>備　　　　考</t>
  </si>
  <si>
    <t>(注)</t>
  </si>
  <si>
    <t>請負代金額の変更の対象材料計算総括表</t>
  </si>
  <si>
    <t>単位</t>
  </si>
  <si>
    <t>数量</t>
  </si>
  <si>
    <t>購入単価</t>
  </si>
  <si>
    <t>購入金額</t>
  </si>
  <si>
    <t>購入先</t>
  </si>
  <si>
    <t>購入年月</t>
  </si>
  <si>
    <t>使用した
建設機械名</t>
  </si>
  <si>
    <t>使用目的</t>
  </si>
  <si>
    <t>証明の
有無</t>
  </si>
  <si>
    <t>記載例</t>
  </si>
  <si>
    <t>軽油</t>
  </si>
  <si>
    <t>１．２号</t>
  </si>
  <si>
    <t>L</t>
  </si>
  <si>
    <t>有</t>
  </si>
  <si>
    <t>別添○○</t>
  </si>
  <si>
    <t>購入数量（証明済み）合計</t>
  </si>
  <si>
    <t>ダンプ</t>
  </si>
  <si>
    <t>現場～○○地先（流用先）運搬</t>
  </si>
  <si>
    <t>無</t>
  </si>
  <si>
    <t>ダンプ</t>
  </si>
  <si>
    <t>購入数量（未証明）合計</t>
  </si>
  <si>
    <t>　</t>
  </si>
  <si>
    <t>　1．購入先、購入単価、購入数量等を証明出来る場合は、その資料（納品書等）を添付の上、併せて監督職員に提出すること。
　　　証明できない場合は、概算数量を記載の上、その算出根拠を記した書類を提出すること。</t>
  </si>
  <si>
    <t xml:space="preserve">　２．対象材料は、品目毎および購入年月毎にとりまとめるものとする。なお、とりまとめ数量欄が足りない場合は、別紙にとりまとめる
　　　　ものとする。但し同一の品目で同一年月でも複数の単価がある場合は、区分するものとする。
　　　また、当該品目が同一月で複数の工種や機械で使用されている場合、監督職員より工種や機械毎等の内訳を提出するよう
　　　要求があった場合など、追加資料が必要な場合がある。
</t>
  </si>
  <si>
    <t>（別表２）</t>
  </si>
  <si>
    <t>工事番号：</t>
  </si>
  <si>
    <t>○○第○号</t>
  </si>
  <si>
    <t>工事名：</t>
  </si>
  <si>
    <t>○○線　○○工事</t>
  </si>
  <si>
    <t>請負業者名：</t>
  </si>
  <si>
    <t>○○建設(株)</t>
  </si>
  <si>
    <t>対象請負代金額：</t>
  </si>
  <si>
    <t>（別表４）</t>
  </si>
  <si>
    <t>（別表３）</t>
  </si>
  <si>
    <t>現場内     重機</t>
  </si>
  <si>
    <t>　各種資機材の材料証明書</t>
  </si>
  <si>
    <t>品目</t>
  </si>
  <si>
    <t>規格</t>
  </si>
  <si>
    <t>単位</t>
  </si>
  <si>
    <t>数量</t>
  </si>
  <si>
    <t>購入単価</t>
  </si>
  <si>
    <t>購入金額</t>
  </si>
  <si>
    <t>出荷元</t>
  </si>
  <si>
    <t>搬入年月</t>
  </si>
  <si>
    <t>運搬費の内燃料代</t>
  </si>
  <si>
    <t>購入先</t>
  </si>
  <si>
    <t>再生骨材</t>
  </si>
  <si>
    <t>重建設機械</t>
  </si>
  <si>
    <t>ブルドーザ２１ｔ級</t>
  </si>
  <si>
    <t>40mm</t>
  </si>
  <si>
    <t>m3</t>
  </si>
  <si>
    <t>m3</t>
  </si>
  <si>
    <t>回</t>
  </si>
  <si>
    <t>-</t>
  </si>
  <si>
    <t>○○砂利</t>
  </si>
  <si>
    <t>○○ﾘｰｽ</t>
  </si>
  <si>
    <t>軽油</t>
  </si>
  <si>
    <t>1.2号</t>
  </si>
  <si>
    <t>L</t>
  </si>
  <si>
    <t>計</t>
  </si>
  <si>
    <t>○○石油</t>
  </si>
  <si>
    <t>建設機械の貨物自動車等による運搬にかかる運搬金額計算総括表（提出資料）</t>
  </si>
  <si>
    <t>（単位：円）</t>
  </si>
  <si>
    <t>（記載例）</t>
  </si>
  <si>
    <t>記載例</t>
  </si>
  <si>
    <t>建設機械名・規格</t>
  </si>
  <si>
    <t>路面切削機</t>
  </si>
  <si>
    <t>機械名</t>
  </si>
  <si>
    <t>セミトレーラ</t>
  </si>
  <si>
    <t>(t積）</t>
  </si>
  <si>
    <t>（ｋｍ）</t>
  </si>
  <si>
    <t>運搬距離</t>
  </si>
  <si>
    <t>積載重量</t>
  </si>
  <si>
    <t>（ｔ）</t>
  </si>
  <si>
    <t>基本運賃</t>
  </si>
  <si>
    <t>特大品</t>
  </si>
  <si>
    <t>＋</t>
  </si>
  <si>
    <t>悪路</t>
  </si>
  <si>
    <t>深夜早朝</t>
  </si>
  <si>
    <t>冬期割増</t>
  </si>
  <si>
    <t>）＋</t>
  </si>
  <si>
    <t>地区割増・その他</t>
  </si>
  <si>
    <t>合計</t>
  </si>
  <si>
    <t>＝</t>
  </si>
  <si>
    <t>＋</t>
  </si>
  <si>
    <t>）＋</t>
  </si>
  <si>
    <t>＝</t>
  </si>
  <si>
    <t>機械搬入所在地</t>
  </si>
  <si>
    <t>○○市○○</t>
  </si>
  <si>
    <t>現場所在地</t>
  </si>
  <si>
    <t>機械搬出場所</t>
  </si>
  <si>
    <t>運　搬　車　両</t>
  </si>
  <si>
    <t>運　　　　　　　　賃</t>
  </si>
  <si>
    <t>トラック</t>
  </si>
  <si>
    <t>種別・規格</t>
  </si>
  <si>
    <t>H鋼（12m以内）</t>
  </si>
  <si>
    <t>数量(t)</t>
  </si>
  <si>
    <t>×</t>
  </si>
  <si>
    <t>基本運賃(t)</t>
  </si>
  <si>
    <t>その他</t>
  </si>
  <si>
    <t>×(1+</t>
  </si>
  <si>
    <t>×(1+</t>
  </si>
  <si>
    <t>×（1＋</t>
  </si>
  <si>
    <t>合計往復</t>
  </si>
  <si>
    <t>重建設機械の分解、組立及び輸送にかかる運搬金額計算総括表（提出資料）</t>
  </si>
  <si>
    <t>仮設材（鋼矢板、H形鋼、覆工板等）の運搬にかかる運搬金額計算総括表（提出資料）</t>
  </si>
  <si>
    <t>仮設材</t>
  </si>
  <si>
    <t>台数</t>
  </si>
  <si>
    <t>（台）</t>
  </si>
  <si>
    <t>○○石油</t>
  </si>
  <si>
    <t>○○年○月○○日</t>
  </si>
  <si>
    <t>　　年　　月　　日</t>
  </si>
  <si>
    <t>(受注者）</t>
  </si>
  <si>
    <t>（受注者）　　　　　　　　　　　　　　</t>
  </si>
  <si>
    <r>
      <rPr>
        <sz val="11"/>
        <color indexed="8"/>
        <rFont val="游ゴシック"/>
        <family val="3"/>
      </rPr>
      <t>R4</t>
    </r>
    <r>
      <rPr>
        <sz val="11"/>
        <color indexed="8"/>
        <rFont val="明朝"/>
        <family val="1"/>
      </rPr>
      <t>年４月</t>
    </r>
  </si>
  <si>
    <r>
      <rPr>
        <sz val="11"/>
        <color indexed="8"/>
        <rFont val="游ゴシック"/>
        <family val="3"/>
      </rPr>
      <t>R4</t>
    </r>
    <r>
      <rPr>
        <sz val="11"/>
        <color indexed="8"/>
        <rFont val="明朝"/>
        <family val="1"/>
      </rPr>
      <t>年5月</t>
    </r>
  </si>
  <si>
    <t>R4年６月</t>
  </si>
  <si>
    <t>R4年７月</t>
  </si>
  <si>
    <t>R4年８月</t>
  </si>
  <si>
    <t>R4年９月</t>
  </si>
  <si>
    <t>R4年１０月</t>
  </si>
  <si>
    <t>R4年１１月</t>
  </si>
  <si>
    <t>R4年１２月</t>
  </si>
  <si>
    <t>R4年4月</t>
  </si>
  <si>
    <t>R4年7月</t>
  </si>
  <si>
    <t>R4年8月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</si>
</sst>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明朝"/>
      <family val="1"/>
    </font>
    <font>
      <sz val="6"/>
      <name val="明朝"/>
      <family val="3"/>
    </font>
    <font>
      <sz val="16"/>
      <color indexed="8"/>
      <name val="明朝"/>
      <family val="1"/>
    </font>
    <font>
      <sz val="11"/>
      <name val="ＭＳ 明朝"/>
      <family val="1"/>
    </font>
    <font>
      <sz val="6"/>
      <color indexed="8"/>
      <name val="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62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33" borderId="10" xfId="62" applyFont="1" applyFill="1" applyBorder="1" applyAlignment="1">
      <alignment vertical="center" wrapText="1"/>
      <protection/>
    </xf>
    <xf numFmtId="0" fontId="5" fillId="33" borderId="11" xfId="62" applyFont="1" applyFill="1" applyBorder="1" applyAlignment="1">
      <alignment horizontal="center" vertical="center" wrapText="1"/>
      <protection/>
    </xf>
    <xf numFmtId="0" fontId="9" fillId="33" borderId="11" xfId="62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left" vertical="center" wrapText="1"/>
      <protection/>
    </xf>
    <xf numFmtId="0" fontId="5" fillId="34" borderId="11" xfId="62" applyFont="1" applyFill="1" applyBorder="1" applyAlignment="1">
      <alignment horizontal="center" vertical="center" wrapText="1"/>
      <protection/>
    </xf>
    <xf numFmtId="3" fontId="10" fillId="34" borderId="11" xfId="62" applyNumberFormat="1" applyFont="1" applyFill="1" applyBorder="1" applyAlignment="1">
      <alignment horizontal="center" vertical="center" wrapText="1"/>
      <protection/>
    </xf>
    <xf numFmtId="0" fontId="11" fillId="34" borderId="10" xfId="62" applyFont="1" applyFill="1" applyBorder="1" applyAlignment="1">
      <alignment horizontal="center" vertical="center" wrapText="1"/>
      <protection/>
    </xf>
    <xf numFmtId="0" fontId="11" fillId="34" borderId="10" xfId="62" applyFont="1" applyFill="1" applyBorder="1" applyAlignment="1">
      <alignment horizontal="left" vertical="center" wrapText="1"/>
      <protection/>
    </xf>
    <xf numFmtId="0" fontId="5" fillId="34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3" fontId="10" fillId="0" borderId="11" xfId="62" applyNumberFormat="1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5" fillId="35" borderId="11" xfId="62" applyFont="1" applyFill="1" applyBorder="1" applyAlignment="1">
      <alignment horizontal="center" vertical="center" wrapText="1"/>
      <protection/>
    </xf>
    <xf numFmtId="3" fontId="10" fillId="35" borderId="11" xfId="62" applyNumberFormat="1" applyFont="1" applyFill="1" applyBorder="1" applyAlignment="1">
      <alignment horizontal="center" vertical="center" wrapText="1"/>
      <protection/>
    </xf>
    <xf numFmtId="0" fontId="5" fillId="35" borderId="11" xfId="62" applyFont="1" applyFill="1" applyBorder="1" applyAlignment="1">
      <alignment horizontal="center" vertical="center" shrinkToFit="1"/>
      <protection/>
    </xf>
    <xf numFmtId="0" fontId="11" fillId="35" borderId="10" xfId="62" applyFont="1" applyFill="1" applyBorder="1" applyAlignment="1">
      <alignment horizontal="center" vertical="center" wrapText="1"/>
      <protection/>
    </xf>
    <xf numFmtId="0" fontId="11" fillId="35" borderId="10" xfId="62" applyFont="1" applyFill="1" applyBorder="1" applyAlignment="1">
      <alignment horizontal="left" vertical="center" wrapText="1"/>
      <protection/>
    </xf>
    <xf numFmtId="0" fontId="5" fillId="35" borderId="11" xfId="62" applyFont="1" applyFill="1" applyBorder="1" applyAlignment="1">
      <alignment horizontal="left" vertical="center"/>
      <protection/>
    </xf>
    <xf numFmtId="3" fontId="10" fillId="33" borderId="11" xfId="62" applyNumberFormat="1" applyFont="1" applyFill="1" applyBorder="1" applyAlignment="1">
      <alignment horizontal="center" vertical="center" wrapText="1"/>
      <protection/>
    </xf>
    <xf numFmtId="0" fontId="11" fillId="33" borderId="10" xfId="62" applyFont="1" applyFill="1" applyBorder="1" applyAlignment="1">
      <alignment horizontal="center" vertical="center" wrapText="1"/>
      <protection/>
    </xf>
    <xf numFmtId="0" fontId="9" fillId="33" borderId="10" xfId="62" applyFont="1" applyFill="1" applyBorder="1" applyAlignment="1">
      <alignment vertical="center" wrapText="1"/>
      <protection/>
    </xf>
    <xf numFmtId="0" fontId="11" fillId="33" borderId="10" xfId="62" applyFont="1" applyFill="1" applyBorder="1" applyAlignment="1">
      <alignment vertical="center" wrapText="1"/>
      <protection/>
    </xf>
    <xf numFmtId="0" fontId="5" fillId="0" borderId="12" xfId="62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36" borderId="0" xfId="62" applyFont="1" applyFill="1" applyAlignment="1">
      <alignment vertical="center"/>
      <protection/>
    </xf>
    <xf numFmtId="0" fontId="5" fillId="36" borderId="0" xfId="62" applyFont="1" applyFill="1" applyAlignment="1">
      <alignment horizontal="right" vertical="center"/>
      <protection/>
    </xf>
    <xf numFmtId="0" fontId="0" fillId="36" borderId="0" xfId="0" applyFill="1" applyAlignment="1">
      <alignment/>
    </xf>
    <xf numFmtId="0" fontId="5" fillId="36" borderId="0" xfId="62" applyFont="1" applyFill="1" applyAlignment="1">
      <alignment vertical="center" wrapText="1"/>
      <protection/>
    </xf>
    <xf numFmtId="0" fontId="5" fillId="36" borderId="0" xfId="62" applyFont="1" applyFill="1" applyAlignment="1">
      <alignment horizontal="left" vertical="center" wrapText="1"/>
      <protection/>
    </xf>
    <xf numFmtId="0" fontId="5" fillId="36" borderId="0" xfId="61" applyFont="1" applyFill="1" applyAlignment="1">
      <alignment vertical="center"/>
      <protection/>
    </xf>
    <xf numFmtId="0" fontId="5" fillId="36" borderId="0" xfId="62" applyFont="1" applyFill="1" applyAlignment="1">
      <alignment horizontal="right" vertical="center" wrapText="1"/>
      <protection/>
    </xf>
    <xf numFmtId="0" fontId="8" fillId="36" borderId="0" xfId="0" applyFont="1" applyFill="1" applyAlignment="1">
      <alignment/>
    </xf>
    <xf numFmtId="176" fontId="8" fillId="36" borderId="0" xfId="0" applyNumberFormat="1" applyFont="1" applyFill="1" applyAlignment="1">
      <alignment horizontal="center" vertical="center" shrinkToFit="1"/>
    </xf>
    <xf numFmtId="0" fontId="12" fillId="36" borderId="0" xfId="62" applyFont="1" applyFill="1" applyAlignment="1">
      <alignment horizontal="right" vertical="center"/>
      <protection/>
    </xf>
    <xf numFmtId="0" fontId="12" fillId="36" borderId="0" xfId="62" applyFont="1" applyFill="1" applyAlignment="1">
      <alignment horizontal="left" vertical="center"/>
      <protection/>
    </xf>
    <xf numFmtId="0" fontId="13" fillId="36" borderId="0" xfId="0" applyFont="1" applyFill="1" applyAlignment="1">
      <alignment/>
    </xf>
    <xf numFmtId="0" fontId="13" fillId="0" borderId="0" xfId="0" applyFont="1" applyAlignment="1">
      <alignment/>
    </xf>
    <xf numFmtId="0" fontId="12" fillId="36" borderId="0" xfId="62" applyFont="1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0" fontId="0" fillId="0" borderId="11" xfId="0" applyBorder="1" applyAlignment="1">
      <alignment shrinkToFit="1"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8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0" fillId="0" borderId="13" xfId="0" applyNumberFormat="1" applyBorder="1" applyAlignment="1">
      <alignment/>
    </xf>
    <xf numFmtId="0" fontId="5" fillId="0" borderId="0" xfId="62" applyFont="1" applyAlignment="1">
      <alignment vertical="top" wrapText="1"/>
      <protection/>
    </xf>
    <xf numFmtId="6" fontId="5" fillId="0" borderId="10" xfId="58" applyFont="1" applyBorder="1" applyAlignment="1">
      <alignment horizontal="center" vertical="center"/>
    </xf>
    <xf numFmtId="6" fontId="5" fillId="0" borderId="14" xfId="58" applyFont="1" applyBorder="1" applyAlignment="1">
      <alignment horizontal="center" vertical="center"/>
    </xf>
    <xf numFmtId="6" fontId="5" fillId="0" borderId="19" xfId="58" applyFont="1" applyBorder="1" applyAlignment="1">
      <alignment horizontal="center" vertical="center"/>
    </xf>
    <xf numFmtId="6" fontId="5" fillId="0" borderId="27" xfId="58" applyFont="1" applyBorder="1" applyAlignment="1">
      <alignment horizontal="center" vertical="center"/>
    </xf>
    <xf numFmtId="0" fontId="5" fillId="0" borderId="21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6" fontId="5" fillId="0" borderId="19" xfId="58" applyFont="1" applyBorder="1" applyAlignment="1">
      <alignment horizontal="center" vertical="center" wrapText="1"/>
    </xf>
    <xf numFmtId="6" fontId="5" fillId="0" borderId="27" xfId="58" applyFont="1" applyBorder="1" applyAlignment="1">
      <alignment horizontal="center" vertical="center" wrapText="1"/>
    </xf>
    <xf numFmtId="176" fontId="12" fillId="36" borderId="0" xfId="62" applyNumberFormat="1" applyFont="1" applyFill="1" applyAlignment="1">
      <alignment horizontal="right" vertical="center" shrinkToFit="1"/>
      <protection/>
    </xf>
    <xf numFmtId="0" fontId="7" fillId="36" borderId="0" xfId="62" applyFont="1" applyFill="1" applyAlignment="1">
      <alignment horizontal="center" vertical="center"/>
      <protection/>
    </xf>
    <xf numFmtId="0" fontId="5" fillId="36" borderId="0" xfId="62" applyFont="1" applyFill="1" applyAlignment="1">
      <alignment horizontal="left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/>
    </xf>
    <xf numFmtId="179" fontId="0" fillId="0" borderId="22" xfId="0" applyNumberFormat="1" applyBorder="1" applyAlignment="1">
      <alignment/>
    </xf>
    <xf numFmtId="0" fontId="0" fillId="0" borderId="2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貸与品借用（返納）書" xfId="61"/>
    <cellStyle name="標準_012支給品受領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85" zoomScaleSheetLayoutView="85" zoomScalePageLayoutView="85" workbookViewId="0" topLeftCell="A11">
      <selection activeCell="Q27" sqref="Q27"/>
    </sheetView>
  </sheetViews>
  <sheetFormatPr defaultColWidth="9.00390625" defaultRowHeight="13.5"/>
  <sheetData>
    <row r="1" ht="15.75">
      <c r="K1" s="42" t="s">
        <v>29</v>
      </c>
    </row>
    <row r="2" spans="1:12" ht="15.75">
      <c r="A2" s="30"/>
      <c r="B2" s="30"/>
      <c r="C2" s="30"/>
      <c r="D2" s="30"/>
      <c r="E2" s="30"/>
      <c r="F2" s="30"/>
      <c r="G2" s="31"/>
      <c r="H2" s="83" t="s">
        <v>115</v>
      </c>
      <c r="I2" s="83"/>
      <c r="J2" s="83"/>
      <c r="K2" s="83"/>
      <c r="L2" s="83"/>
    </row>
    <row r="3" spans="1:12" ht="15.75">
      <c r="A3" s="32"/>
      <c r="B3" s="32"/>
      <c r="C3" s="32"/>
      <c r="D3" s="32"/>
      <c r="E3" s="32"/>
      <c r="F3" s="32"/>
      <c r="G3" s="32"/>
      <c r="H3" s="39"/>
      <c r="I3" s="40" t="s">
        <v>117</v>
      </c>
      <c r="J3" s="41"/>
      <c r="K3" s="41"/>
      <c r="L3" s="41"/>
    </row>
    <row r="4" spans="1:12" ht="12.75">
      <c r="A4" s="32"/>
      <c r="B4" s="32"/>
      <c r="C4" s="32"/>
      <c r="D4" s="32"/>
      <c r="E4" s="32"/>
      <c r="F4" s="32"/>
      <c r="G4" s="32"/>
      <c r="H4" s="31"/>
      <c r="I4" s="31"/>
      <c r="J4" s="32"/>
      <c r="K4" s="32"/>
      <c r="L4" s="32"/>
    </row>
    <row r="5" spans="1:12" ht="18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>
      <c r="A7" s="41" t="s">
        <v>30</v>
      </c>
      <c r="B7" s="41"/>
      <c r="C7" s="41" t="s">
        <v>31</v>
      </c>
      <c r="D7" s="43"/>
      <c r="E7" s="30"/>
      <c r="F7" s="30"/>
      <c r="G7" s="30"/>
      <c r="H7" s="30"/>
      <c r="I7" s="30"/>
      <c r="J7" s="30"/>
      <c r="K7" s="30"/>
      <c r="L7" s="30"/>
    </row>
    <row r="8" spans="1:12" ht="15.75">
      <c r="A8" s="41" t="s">
        <v>32</v>
      </c>
      <c r="B8" s="41"/>
      <c r="C8" s="41" t="s">
        <v>33</v>
      </c>
      <c r="D8" s="43"/>
      <c r="E8" s="30"/>
      <c r="F8" s="30"/>
      <c r="G8" s="30"/>
      <c r="H8" s="30"/>
      <c r="I8" s="30"/>
      <c r="J8" s="30"/>
      <c r="K8" s="30"/>
      <c r="L8" s="30"/>
    </row>
    <row r="9" spans="1:12" ht="15.75">
      <c r="A9" s="41" t="s">
        <v>34</v>
      </c>
      <c r="B9" s="41"/>
      <c r="C9" s="41" t="s">
        <v>35</v>
      </c>
      <c r="D9" s="41"/>
      <c r="E9" s="32"/>
      <c r="F9" s="32"/>
      <c r="G9" s="32"/>
      <c r="H9" s="32"/>
      <c r="I9" s="32"/>
      <c r="J9" s="32"/>
      <c r="K9" s="32"/>
      <c r="L9" s="32"/>
    </row>
    <row r="10" spans="1:12" ht="15.75">
      <c r="A10" s="41" t="s">
        <v>36</v>
      </c>
      <c r="B10" s="41"/>
      <c r="C10" s="43"/>
      <c r="D10" s="43"/>
      <c r="E10" s="30"/>
      <c r="F10" s="31"/>
      <c r="G10" s="33"/>
      <c r="H10" s="33"/>
      <c r="I10" s="33"/>
      <c r="J10" s="33"/>
      <c r="K10" s="33"/>
      <c r="L10" s="33"/>
    </row>
    <row r="11" spans="1:12" ht="12.75">
      <c r="A11" s="30"/>
      <c r="B11" s="30"/>
      <c r="C11" s="30"/>
      <c r="D11" s="30"/>
      <c r="E11" s="30"/>
      <c r="F11" s="30"/>
      <c r="G11" s="85"/>
      <c r="H11" s="85"/>
      <c r="I11" s="34"/>
      <c r="J11" s="34"/>
      <c r="K11" s="34"/>
      <c r="L11" s="33"/>
    </row>
    <row r="12" spans="1:12" ht="12.75">
      <c r="A12" s="30"/>
      <c r="B12" s="30"/>
      <c r="C12" s="30"/>
      <c r="D12" s="30"/>
      <c r="E12" s="35"/>
      <c r="F12" s="30"/>
      <c r="G12" s="33"/>
      <c r="H12" s="33"/>
      <c r="I12" s="33"/>
      <c r="J12" s="33"/>
      <c r="K12" s="33"/>
      <c r="L12" s="36"/>
    </row>
    <row r="13" spans="1:12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8.75">
      <c r="A14" s="84" t="s">
        <v>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2.75">
      <c r="A15" s="37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67</v>
      </c>
    </row>
    <row r="18" spans="1:12" ht="12.75">
      <c r="A18" s="77" t="s">
        <v>0</v>
      </c>
      <c r="B18" s="79" t="s">
        <v>1</v>
      </c>
      <c r="C18" s="79" t="s">
        <v>5</v>
      </c>
      <c r="D18" s="73" t="s">
        <v>6</v>
      </c>
      <c r="E18" s="73" t="s">
        <v>7</v>
      </c>
      <c r="F18" s="73" t="s">
        <v>8</v>
      </c>
      <c r="G18" s="75" t="s">
        <v>9</v>
      </c>
      <c r="H18" s="81" t="s">
        <v>10</v>
      </c>
      <c r="I18" s="81" t="s">
        <v>11</v>
      </c>
      <c r="J18" s="81" t="s">
        <v>12</v>
      </c>
      <c r="K18" s="81" t="s">
        <v>13</v>
      </c>
      <c r="L18" s="79" t="s">
        <v>2</v>
      </c>
    </row>
    <row r="19" spans="1:12" ht="13.5" thickBot="1">
      <c r="A19" s="78"/>
      <c r="B19" s="80"/>
      <c r="C19" s="80"/>
      <c r="D19" s="74"/>
      <c r="E19" s="74"/>
      <c r="F19" s="74"/>
      <c r="G19" s="76"/>
      <c r="H19" s="82"/>
      <c r="I19" s="82"/>
      <c r="J19" s="82"/>
      <c r="K19" s="82"/>
      <c r="L19" s="80"/>
    </row>
    <row r="20" spans="1:12" ht="13.5" thickTop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5"/>
      <c r="B21" s="5"/>
      <c r="C21" s="5"/>
      <c r="D21" s="6"/>
      <c r="E21" s="6"/>
      <c r="F21" s="6"/>
      <c r="G21" s="5"/>
      <c r="H21" s="5"/>
      <c r="I21" s="5"/>
      <c r="J21" s="5"/>
      <c r="K21" s="5"/>
      <c r="L21" s="7"/>
    </row>
    <row r="22" spans="1:12" ht="24" customHeight="1">
      <c r="A22" s="8" t="s">
        <v>15</v>
      </c>
      <c r="B22" s="8" t="s">
        <v>16</v>
      </c>
      <c r="C22" s="8" t="s">
        <v>17</v>
      </c>
      <c r="D22" s="9">
        <v>5000</v>
      </c>
      <c r="E22" s="9">
        <v>90</v>
      </c>
      <c r="F22" s="9">
        <v>450000</v>
      </c>
      <c r="G22" s="8" t="s">
        <v>114</v>
      </c>
      <c r="H22" s="8" t="s">
        <v>119</v>
      </c>
      <c r="I22" s="8"/>
      <c r="J22" s="10" t="s">
        <v>39</v>
      </c>
      <c r="K22" s="10" t="s">
        <v>18</v>
      </c>
      <c r="L22" s="11" t="s">
        <v>19</v>
      </c>
    </row>
    <row r="23" spans="1:12" ht="24" customHeight="1">
      <c r="A23" s="8" t="s">
        <v>15</v>
      </c>
      <c r="B23" s="8" t="s">
        <v>16</v>
      </c>
      <c r="C23" s="8" t="s">
        <v>17</v>
      </c>
      <c r="D23" s="9">
        <v>10000</v>
      </c>
      <c r="E23" s="9">
        <v>100</v>
      </c>
      <c r="F23" s="9">
        <v>1000000</v>
      </c>
      <c r="G23" s="8" t="s">
        <v>114</v>
      </c>
      <c r="H23" s="8" t="s">
        <v>120</v>
      </c>
      <c r="I23" s="8"/>
      <c r="J23" s="10" t="s">
        <v>39</v>
      </c>
      <c r="K23" s="10" t="s">
        <v>18</v>
      </c>
      <c r="L23" s="11" t="s">
        <v>19</v>
      </c>
    </row>
    <row r="24" spans="1:12" ht="24" customHeight="1">
      <c r="A24" s="8" t="s">
        <v>15</v>
      </c>
      <c r="B24" s="8" t="s">
        <v>16</v>
      </c>
      <c r="C24" s="8" t="s">
        <v>17</v>
      </c>
      <c r="D24" s="9">
        <v>15000</v>
      </c>
      <c r="E24" s="9">
        <v>100</v>
      </c>
      <c r="F24" s="9">
        <v>1500000</v>
      </c>
      <c r="G24" s="8" t="s">
        <v>114</v>
      </c>
      <c r="H24" s="8" t="s">
        <v>121</v>
      </c>
      <c r="I24" s="8"/>
      <c r="J24" s="10" t="s">
        <v>39</v>
      </c>
      <c r="K24" s="10" t="s">
        <v>18</v>
      </c>
      <c r="L24" s="11" t="s">
        <v>19</v>
      </c>
    </row>
    <row r="25" spans="1:12" ht="24" customHeight="1">
      <c r="A25" s="8" t="s">
        <v>15</v>
      </c>
      <c r="B25" s="8" t="s">
        <v>16</v>
      </c>
      <c r="C25" s="8" t="s">
        <v>17</v>
      </c>
      <c r="D25" s="9">
        <v>14000</v>
      </c>
      <c r="E25" s="9">
        <v>100</v>
      </c>
      <c r="F25" s="9">
        <v>1400000</v>
      </c>
      <c r="G25" s="8" t="s">
        <v>114</v>
      </c>
      <c r="H25" s="8" t="s">
        <v>122</v>
      </c>
      <c r="I25" s="8"/>
      <c r="J25" s="10" t="s">
        <v>39</v>
      </c>
      <c r="K25" s="10" t="s">
        <v>18</v>
      </c>
      <c r="L25" s="11" t="s">
        <v>19</v>
      </c>
    </row>
    <row r="26" spans="1:12" ht="24" customHeight="1">
      <c r="A26" s="8" t="s">
        <v>15</v>
      </c>
      <c r="B26" s="8" t="s">
        <v>16</v>
      </c>
      <c r="C26" s="8" t="s">
        <v>17</v>
      </c>
      <c r="D26" s="9">
        <v>5000</v>
      </c>
      <c r="E26" s="9">
        <v>110</v>
      </c>
      <c r="F26" s="9">
        <v>550000</v>
      </c>
      <c r="G26" s="8" t="s">
        <v>114</v>
      </c>
      <c r="H26" s="8" t="s">
        <v>123</v>
      </c>
      <c r="I26" s="8"/>
      <c r="J26" s="10" t="s">
        <v>39</v>
      </c>
      <c r="K26" s="10" t="s">
        <v>18</v>
      </c>
      <c r="L26" s="11" t="s">
        <v>19</v>
      </c>
    </row>
    <row r="27" spans="1:12" ht="24" customHeight="1">
      <c r="A27" s="8" t="s">
        <v>15</v>
      </c>
      <c r="B27" s="8" t="s">
        <v>16</v>
      </c>
      <c r="C27" s="8" t="s">
        <v>17</v>
      </c>
      <c r="D27" s="9">
        <v>1000</v>
      </c>
      <c r="E27" s="9">
        <v>100</v>
      </c>
      <c r="F27" s="9">
        <v>100000</v>
      </c>
      <c r="G27" s="8" t="s">
        <v>114</v>
      </c>
      <c r="H27" s="8" t="s">
        <v>124</v>
      </c>
      <c r="I27" s="8"/>
      <c r="J27" s="10" t="s">
        <v>39</v>
      </c>
      <c r="K27" s="10" t="s">
        <v>18</v>
      </c>
      <c r="L27" s="11" t="s">
        <v>19</v>
      </c>
    </row>
    <row r="28" spans="1:12" ht="12.75">
      <c r="A28" s="12" t="s">
        <v>20</v>
      </c>
      <c r="B28" s="8"/>
      <c r="C28" s="8"/>
      <c r="D28" s="9">
        <v>50000</v>
      </c>
      <c r="E28" s="9"/>
      <c r="F28" s="9"/>
      <c r="G28" s="8"/>
      <c r="H28" s="8"/>
      <c r="I28" s="8"/>
      <c r="J28" s="10"/>
      <c r="K28" s="10"/>
      <c r="L28" s="11"/>
    </row>
    <row r="29" spans="1:12" ht="12.75">
      <c r="A29" s="13"/>
      <c r="B29" s="13"/>
      <c r="C29" s="13"/>
      <c r="D29" s="14"/>
      <c r="E29" s="14"/>
      <c r="F29" s="14"/>
      <c r="G29" s="13"/>
      <c r="H29" s="13"/>
      <c r="I29" s="13"/>
      <c r="J29" s="15"/>
      <c r="K29" s="15"/>
      <c r="L29" s="16"/>
    </row>
    <row r="30" spans="1:12" ht="48">
      <c r="A30" s="17" t="s">
        <v>15</v>
      </c>
      <c r="B30" s="17" t="s">
        <v>16</v>
      </c>
      <c r="C30" s="17" t="s">
        <v>17</v>
      </c>
      <c r="D30" s="18">
        <v>2000</v>
      </c>
      <c r="E30" s="18"/>
      <c r="F30" s="18">
        <v>0</v>
      </c>
      <c r="G30" s="17" t="s">
        <v>114</v>
      </c>
      <c r="H30" s="19" t="s">
        <v>125</v>
      </c>
      <c r="I30" s="17" t="s">
        <v>21</v>
      </c>
      <c r="J30" s="20" t="s">
        <v>22</v>
      </c>
      <c r="K30" s="20" t="s">
        <v>23</v>
      </c>
      <c r="L30" s="21" t="s">
        <v>19</v>
      </c>
    </row>
    <row r="31" spans="1:12" ht="48">
      <c r="A31" s="17" t="s">
        <v>15</v>
      </c>
      <c r="B31" s="17" t="s">
        <v>16</v>
      </c>
      <c r="C31" s="17" t="s">
        <v>17</v>
      </c>
      <c r="D31" s="18">
        <v>2000</v>
      </c>
      <c r="E31" s="18"/>
      <c r="F31" s="18">
        <v>0</v>
      </c>
      <c r="G31" s="17" t="s">
        <v>114</v>
      </c>
      <c r="H31" s="19" t="s">
        <v>126</v>
      </c>
      <c r="I31" s="17" t="s">
        <v>21</v>
      </c>
      <c r="J31" s="20" t="s">
        <v>22</v>
      </c>
      <c r="K31" s="20" t="s">
        <v>23</v>
      </c>
      <c r="L31" s="21" t="s">
        <v>19</v>
      </c>
    </row>
    <row r="32" spans="1:12" ht="48">
      <c r="A32" s="17" t="s">
        <v>15</v>
      </c>
      <c r="B32" s="17" t="s">
        <v>16</v>
      </c>
      <c r="C32" s="17" t="s">
        <v>17</v>
      </c>
      <c r="D32" s="18">
        <v>1000</v>
      </c>
      <c r="E32" s="18"/>
      <c r="F32" s="18">
        <v>0</v>
      </c>
      <c r="G32" s="17" t="s">
        <v>114</v>
      </c>
      <c r="H32" s="19" t="s">
        <v>127</v>
      </c>
      <c r="I32" s="17" t="s">
        <v>24</v>
      </c>
      <c r="J32" s="20" t="s">
        <v>22</v>
      </c>
      <c r="K32" s="20" t="s">
        <v>23</v>
      </c>
      <c r="L32" s="21" t="s">
        <v>19</v>
      </c>
    </row>
    <row r="33" spans="1:12" ht="12.75">
      <c r="A33" s="22" t="s">
        <v>25</v>
      </c>
      <c r="B33" s="17"/>
      <c r="C33" s="17"/>
      <c r="D33" s="18">
        <v>5000</v>
      </c>
      <c r="E33" s="18"/>
      <c r="F33" s="18"/>
      <c r="G33" s="17"/>
      <c r="H33" s="17"/>
      <c r="I33" s="17"/>
      <c r="J33" s="20"/>
      <c r="K33" s="20"/>
      <c r="L33" s="21"/>
    </row>
    <row r="34" spans="1:12" ht="12.75">
      <c r="A34" s="5"/>
      <c r="B34" s="5"/>
      <c r="C34" s="5"/>
      <c r="D34" s="23"/>
      <c r="E34" s="23"/>
      <c r="F34" s="6"/>
      <c r="G34" s="5"/>
      <c r="H34" s="5"/>
      <c r="I34" s="5"/>
      <c r="J34" s="5"/>
      <c r="K34" s="5"/>
      <c r="L34" s="24"/>
    </row>
    <row r="35" spans="1:12" ht="12.75">
      <c r="A35" s="4"/>
      <c r="B35" s="4"/>
      <c r="C35" s="4"/>
      <c r="D35" s="6"/>
      <c r="E35" s="6"/>
      <c r="F35" s="6"/>
      <c r="G35" s="4"/>
      <c r="H35" s="4"/>
      <c r="I35" s="4"/>
      <c r="J35" s="4"/>
      <c r="K35" s="4"/>
      <c r="L35" s="24"/>
    </row>
    <row r="36" spans="1:12" ht="12.75">
      <c r="A36" s="4"/>
      <c r="B36" s="4"/>
      <c r="C36" s="4"/>
      <c r="D36" s="25"/>
      <c r="E36" s="25"/>
      <c r="F36" s="25"/>
      <c r="G36" s="4"/>
      <c r="H36" s="4"/>
      <c r="I36" s="4"/>
      <c r="J36" s="4"/>
      <c r="K36" s="4"/>
      <c r="L36" s="26"/>
    </row>
    <row r="37" spans="1:12" ht="12.75">
      <c r="A37" s="5"/>
      <c r="B37" s="5"/>
      <c r="C37" s="5"/>
      <c r="D37" s="6"/>
      <c r="E37" s="6"/>
      <c r="F37" s="6"/>
      <c r="G37" s="5"/>
      <c r="H37" s="5"/>
      <c r="I37" s="5"/>
      <c r="J37" s="5"/>
      <c r="K37" s="5"/>
      <c r="L37" s="24"/>
    </row>
    <row r="38" spans="1:1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2.75">
      <c r="A39" s="2" t="s">
        <v>3</v>
      </c>
      <c r="B39" s="2" t="s">
        <v>26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72" t="s">
        <v>27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12.75">
      <c r="A41" s="72" t="s">
        <v>28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</sheetData>
  <sheetProtection/>
  <mergeCells count="19">
    <mergeCell ref="A40:L40"/>
    <mergeCell ref="H18:H19"/>
    <mergeCell ref="I18:I19"/>
    <mergeCell ref="J18:J19"/>
    <mergeCell ref="K18:K19"/>
    <mergeCell ref="H2:L2"/>
    <mergeCell ref="A14:L14"/>
    <mergeCell ref="G11:H11"/>
    <mergeCell ref="A5:L5"/>
    <mergeCell ref="A42:L42"/>
    <mergeCell ref="D18:D19"/>
    <mergeCell ref="E18:E19"/>
    <mergeCell ref="F18:F19"/>
    <mergeCell ref="G18:G19"/>
    <mergeCell ref="A18:A19"/>
    <mergeCell ref="B18:B19"/>
    <mergeCell ref="C18:C19"/>
    <mergeCell ref="L18:L19"/>
    <mergeCell ref="A41:L41"/>
  </mergeCells>
  <printOptions/>
  <pageMargins left="0.75" right="0.75" top="1" bottom="1" header="0.512" footer="0.512"/>
  <pageSetup firstPageNumber="36" useFirstPageNumber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60" workbookViewId="0" topLeftCell="C1">
      <selection activeCell="U19" sqref="U19"/>
    </sheetView>
  </sheetViews>
  <sheetFormatPr defaultColWidth="9.00390625" defaultRowHeight="13.5"/>
  <cols>
    <col min="1" max="1" width="9.25390625" style="0" customWidth="1"/>
    <col min="4" max="5" width="9.125" style="0" bestFit="1" customWidth="1"/>
    <col min="6" max="6" width="12.375" style="0" bestFit="1" customWidth="1"/>
    <col min="11" max="11" width="5.375" style="0" customWidth="1"/>
    <col min="12" max="13" width="9.125" style="0" bestFit="1" customWidth="1"/>
    <col min="14" max="14" width="9.75390625" style="0" bestFit="1" customWidth="1"/>
  </cols>
  <sheetData>
    <row r="1" spans="8:14" ht="12.75">
      <c r="H1" s="29"/>
      <c r="N1" s="29" t="s">
        <v>38</v>
      </c>
    </row>
    <row r="2" spans="7:14" ht="12.75">
      <c r="G2" s="28"/>
      <c r="H2" s="28"/>
      <c r="M2" s="28" t="s">
        <v>116</v>
      </c>
      <c r="N2" s="28"/>
    </row>
    <row r="3" ht="12.75">
      <c r="L3" t="s">
        <v>118</v>
      </c>
    </row>
    <row r="5" spans="1:3" ht="12.75">
      <c r="A5" t="s">
        <v>30</v>
      </c>
      <c r="C5" t="s">
        <v>31</v>
      </c>
    </row>
    <row r="6" spans="1:3" ht="12.75">
      <c r="A6" t="s">
        <v>32</v>
      </c>
      <c r="C6" t="s">
        <v>33</v>
      </c>
    </row>
    <row r="7" spans="1:3" ht="12.75">
      <c r="A7" t="s">
        <v>34</v>
      </c>
      <c r="C7" t="s">
        <v>35</v>
      </c>
    </row>
    <row r="8" ht="12.75">
      <c r="A8" t="s">
        <v>36</v>
      </c>
    </row>
    <row r="10" spans="1:15" ht="12.75">
      <c r="A10" t="s">
        <v>40</v>
      </c>
      <c r="O10" t="s">
        <v>67</v>
      </c>
    </row>
    <row r="11" spans="1:15" ht="12.75">
      <c r="A11" s="89" t="s">
        <v>41</v>
      </c>
      <c r="B11" s="89" t="s">
        <v>42</v>
      </c>
      <c r="C11" s="89" t="s">
        <v>43</v>
      </c>
      <c r="D11" s="89" t="s">
        <v>44</v>
      </c>
      <c r="E11" s="89" t="s">
        <v>45</v>
      </c>
      <c r="F11" s="89" t="s">
        <v>46</v>
      </c>
      <c r="G11" s="89" t="s">
        <v>47</v>
      </c>
      <c r="H11" s="91" t="s">
        <v>48</v>
      </c>
      <c r="I11" s="86" t="s">
        <v>49</v>
      </c>
      <c r="J11" s="87"/>
      <c r="K11" s="87"/>
      <c r="L11" s="87"/>
      <c r="M11" s="87"/>
      <c r="N11" s="87"/>
      <c r="O11" s="88"/>
    </row>
    <row r="12" spans="1:15" ht="13.5" thickBot="1">
      <c r="A12" s="90"/>
      <c r="B12" s="90"/>
      <c r="C12" s="90"/>
      <c r="D12" s="90"/>
      <c r="E12" s="90"/>
      <c r="F12" s="90"/>
      <c r="G12" s="90"/>
      <c r="H12" s="92"/>
      <c r="I12" s="56" t="s">
        <v>41</v>
      </c>
      <c r="J12" s="53" t="s">
        <v>42</v>
      </c>
      <c r="K12" s="53" t="s">
        <v>43</v>
      </c>
      <c r="L12" s="53" t="s">
        <v>44</v>
      </c>
      <c r="M12" s="53" t="s">
        <v>45</v>
      </c>
      <c r="N12" s="53" t="s">
        <v>46</v>
      </c>
      <c r="O12" s="53" t="s">
        <v>50</v>
      </c>
    </row>
    <row r="13" spans="1:15" ht="13.5" thickTop="1">
      <c r="A13" s="66" t="s">
        <v>69</v>
      </c>
      <c r="B13" s="67"/>
      <c r="C13" s="67"/>
      <c r="D13" s="67"/>
      <c r="E13" s="67"/>
      <c r="F13" s="67"/>
      <c r="G13" s="67"/>
      <c r="H13" s="68"/>
      <c r="I13" s="69"/>
      <c r="J13" s="67"/>
      <c r="K13" s="67"/>
      <c r="L13" s="67"/>
      <c r="M13" s="67"/>
      <c r="N13" s="67"/>
      <c r="O13" s="67"/>
    </row>
    <row r="14" spans="1:15" ht="12.75">
      <c r="A14" s="47"/>
      <c r="B14" s="47"/>
      <c r="C14" s="47"/>
      <c r="D14" s="47"/>
      <c r="E14" s="47"/>
      <c r="F14" s="47"/>
      <c r="G14" s="47"/>
      <c r="H14" s="46"/>
      <c r="I14" s="70"/>
      <c r="J14" s="47"/>
      <c r="K14" s="47"/>
      <c r="L14" s="47"/>
      <c r="M14" s="47"/>
      <c r="N14" s="47"/>
      <c r="O14" s="47"/>
    </row>
    <row r="15" spans="1:15" ht="12.75">
      <c r="A15" s="50" t="s">
        <v>51</v>
      </c>
      <c r="B15" s="51" t="s">
        <v>54</v>
      </c>
      <c r="C15" s="51" t="s">
        <v>55</v>
      </c>
      <c r="D15" s="52">
        <v>3000</v>
      </c>
      <c r="E15" s="52">
        <v>2000</v>
      </c>
      <c r="F15" s="52">
        <f>D15*E15</f>
        <v>6000000</v>
      </c>
      <c r="G15" s="51" t="s">
        <v>59</v>
      </c>
      <c r="H15" s="54" t="s">
        <v>128</v>
      </c>
      <c r="I15" s="57" t="s">
        <v>61</v>
      </c>
      <c r="J15" s="51" t="s">
        <v>62</v>
      </c>
      <c r="K15" s="51" t="s">
        <v>63</v>
      </c>
      <c r="L15" s="52">
        <v>700</v>
      </c>
      <c r="M15" s="52">
        <v>90</v>
      </c>
      <c r="N15" s="52">
        <f>L15*M15</f>
        <v>63000</v>
      </c>
      <c r="O15" s="51" t="s">
        <v>65</v>
      </c>
    </row>
    <row r="16" spans="1:15" ht="12.75">
      <c r="A16" s="45"/>
      <c r="B16" s="44"/>
      <c r="C16" s="44"/>
      <c r="D16" s="48"/>
      <c r="E16" s="48"/>
      <c r="F16" s="48"/>
      <c r="G16" s="44"/>
      <c r="H16" s="55"/>
      <c r="I16" s="58" t="s">
        <v>61</v>
      </c>
      <c r="J16" s="44" t="s">
        <v>62</v>
      </c>
      <c r="K16" s="44" t="s">
        <v>63</v>
      </c>
      <c r="L16" s="48">
        <v>300</v>
      </c>
      <c r="M16" s="48">
        <v>90</v>
      </c>
      <c r="N16" s="48">
        <f>L16*M16</f>
        <v>27000</v>
      </c>
      <c r="O16" s="44" t="s">
        <v>65</v>
      </c>
    </row>
    <row r="17" spans="1:15" ht="12.75">
      <c r="A17" s="45"/>
      <c r="B17" s="44"/>
      <c r="C17" s="44"/>
      <c r="D17" s="48"/>
      <c r="E17" s="48"/>
      <c r="F17" s="48"/>
      <c r="G17" s="44"/>
      <c r="H17" s="55"/>
      <c r="I17" s="58"/>
      <c r="J17" s="44"/>
      <c r="K17" s="44"/>
      <c r="L17" s="48"/>
      <c r="M17" s="48"/>
      <c r="N17" s="48"/>
      <c r="O17" s="44"/>
    </row>
    <row r="18" spans="1:15" ht="12.75">
      <c r="A18" s="45" t="s">
        <v>51</v>
      </c>
      <c r="B18" s="44" t="s">
        <v>54</v>
      </c>
      <c r="C18" s="44" t="s">
        <v>56</v>
      </c>
      <c r="D18" s="48">
        <v>5000</v>
      </c>
      <c r="E18" s="48">
        <v>2000</v>
      </c>
      <c r="F18" s="48">
        <f>D18*E18</f>
        <v>10000000</v>
      </c>
      <c r="G18" s="44" t="s">
        <v>59</v>
      </c>
      <c r="H18" s="55" t="s">
        <v>129</v>
      </c>
      <c r="I18" s="58" t="s">
        <v>61</v>
      </c>
      <c r="J18" s="44" t="s">
        <v>62</v>
      </c>
      <c r="K18" s="44" t="s">
        <v>63</v>
      </c>
      <c r="L18" s="48">
        <v>500</v>
      </c>
      <c r="M18" s="48">
        <v>100</v>
      </c>
      <c r="N18" s="48"/>
      <c r="O18" s="44" t="s">
        <v>65</v>
      </c>
    </row>
    <row r="19" spans="1:15" ht="12.75">
      <c r="A19" s="45"/>
      <c r="B19" s="44"/>
      <c r="C19" s="44"/>
      <c r="D19" s="48"/>
      <c r="E19" s="48"/>
      <c r="F19" s="48"/>
      <c r="G19" s="44"/>
      <c r="H19" s="55"/>
      <c r="I19" s="58" t="s">
        <v>61</v>
      </c>
      <c r="J19" s="44" t="s">
        <v>62</v>
      </c>
      <c r="K19" s="44" t="s">
        <v>63</v>
      </c>
      <c r="L19" s="48">
        <v>1000</v>
      </c>
      <c r="M19" s="48">
        <v>100</v>
      </c>
      <c r="N19" s="48">
        <f>L19*M19</f>
        <v>100000</v>
      </c>
      <c r="O19" s="44" t="s">
        <v>65</v>
      </c>
    </row>
    <row r="20" spans="1:15" ht="12.75">
      <c r="A20" s="45"/>
      <c r="B20" s="44"/>
      <c r="C20" s="44"/>
      <c r="D20" s="48"/>
      <c r="E20" s="48"/>
      <c r="F20" s="48"/>
      <c r="G20" s="44"/>
      <c r="H20" s="55"/>
      <c r="I20" s="58"/>
      <c r="J20" s="44"/>
      <c r="K20" s="44"/>
      <c r="L20" s="48"/>
      <c r="M20" s="48"/>
      <c r="N20" s="48"/>
      <c r="O20" s="44"/>
    </row>
    <row r="21" spans="1:15" ht="12.75">
      <c r="A21" s="45" t="s">
        <v>52</v>
      </c>
      <c r="B21" s="45" t="s">
        <v>53</v>
      </c>
      <c r="C21" s="44" t="s">
        <v>57</v>
      </c>
      <c r="D21" s="48">
        <v>1</v>
      </c>
      <c r="E21" s="49" t="s">
        <v>58</v>
      </c>
      <c r="F21" s="49" t="s">
        <v>58</v>
      </c>
      <c r="G21" s="44" t="s">
        <v>60</v>
      </c>
      <c r="H21" s="55" t="s">
        <v>130</v>
      </c>
      <c r="I21" s="58" t="s">
        <v>61</v>
      </c>
      <c r="J21" s="44" t="s">
        <v>62</v>
      </c>
      <c r="K21" s="44" t="s">
        <v>63</v>
      </c>
      <c r="L21" s="48">
        <v>500</v>
      </c>
      <c r="M21" s="48">
        <v>110</v>
      </c>
      <c r="N21" s="48">
        <f>L21*M21</f>
        <v>55000</v>
      </c>
      <c r="O21" s="44" t="s">
        <v>65</v>
      </c>
    </row>
    <row r="22" spans="1:15" ht="12.75">
      <c r="A22" s="45"/>
      <c r="B22" s="44"/>
      <c r="C22" s="44"/>
      <c r="D22" s="48"/>
      <c r="E22" s="48"/>
      <c r="F22" s="48"/>
      <c r="G22" s="44"/>
      <c r="H22" s="55"/>
      <c r="I22" s="58"/>
      <c r="J22" s="44"/>
      <c r="K22" s="44"/>
      <c r="L22" s="48"/>
      <c r="M22" s="48"/>
      <c r="N22" s="48"/>
      <c r="O22" s="44"/>
    </row>
    <row r="23" spans="1:15" ht="12.75">
      <c r="A23" s="45"/>
      <c r="B23" s="44"/>
      <c r="C23" s="44"/>
      <c r="D23" s="48"/>
      <c r="E23" s="48"/>
      <c r="F23" s="48"/>
      <c r="G23" s="44"/>
      <c r="H23" s="55"/>
      <c r="I23" s="58"/>
      <c r="J23" s="44"/>
      <c r="K23" s="44" t="s">
        <v>64</v>
      </c>
      <c r="L23" s="48">
        <f>SUM(L15:L21)</f>
        <v>3000</v>
      </c>
      <c r="M23" s="48"/>
      <c r="N23" s="48"/>
      <c r="O23" s="44"/>
    </row>
    <row r="24" spans="1:15" ht="12.75">
      <c r="A24" s="45"/>
      <c r="B24" s="44"/>
      <c r="C24" s="44"/>
      <c r="D24" s="48"/>
      <c r="E24" s="48"/>
      <c r="F24" s="48"/>
      <c r="G24" s="44"/>
      <c r="H24" s="55"/>
      <c r="I24" s="58"/>
      <c r="J24" s="44"/>
      <c r="K24" s="44"/>
      <c r="L24" s="48"/>
      <c r="M24" s="48"/>
      <c r="N24" s="48"/>
      <c r="O24" s="44"/>
    </row>
    <row r="25" spans="1:15" ht="12.75">
      <c r="A25" s="45"/>
      <c r="B25" s="44"/>
      <c r="C25" s="44"/>
      <c r="D25" s="48"/>
      <c r="E25" s="48"/>
      <c r="F25" s="48"/>
      <c r="G25" s="44"/>
      <c r="H25" s="55"/>
      <c r="I25" s="58"/>
      <c r="J25" s="44"/>
      <c r="K25" s="44"/>
      <c r="L25" s="48"/>
      <c r="M25" s="48"/>
      <c r="N25" s="48"/>
      <c r="O25" s="44"/>
    </row>
    <row r="26" spans="1:15" ht="12.75">
      <c r="A26" s="45"/>
      <c r="B26" s="44"/>
      <c r="C26" s="44"/>
      <c r="D26" s="48"/>
      <c r="E26" s="48"/>
      <c r="F26" s="48"/>
      <c r="G26" s="44"/>
      <c r="H26" s="55"/>
      <c r="I26" s="58"/>
      <c r="J26" s="44"/>
      <c r="K26" s="44"/>
      <c r="L26" s="48"/>
      <c r="M26" s="48"/>
      <c r="N26" s="48"/>
      <c r="O26" s="44"/>
    </row>
    <row r="27" spans="1:15" ht="12.75">
      <c r="A27" s="45"/>
      <c r="B27" s="44"/>
      <c r="C27" s="44"/>
      <c r="D27" s="48"/>
      <c r="E27" s="48"/>
      <c r="F27" s="48"/>
      <c r="G27" s="44"/>
      <c r="H27" s="55"/>
      <c r="I27" s="58"/>
      <c r="J27" s="44"/>
      <c r="K27" s="44"/>
      <c r="L27" s="48"/>
      <c r="M27" s="48"/>
      <c r="N27" s="48"/>
      <c r="O27" s="44"/>
    </row>
  </sheetData>
  <sheetProtection/>
  <mergeCells count="9">
    <mergeCell ref="I11:O11"/>
    <mergeCell ref="E11:E12"/>
    <mergeCell ref="F11:F12"/>
    <mergeCell ref="G11:G12"/>
    <mergeCell ref="H11:H12"/>
    <mergeCell ref="A11:A12"/>
    <mergeCell ref="B11:B12"/>
    <mergeCell ref="C11:C12"/>
    <mergeCell ref="D11:D12"/>
  </mergeCells>
  <printOptions/>
  <pageMargins left="0.75" right="0.75" top="1" bottom="1" header="0.512" footer="0.512"/>
  <pageSetup firstPageNumber="37" useFirstPageNumber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85" zoomScaleSheetLayoutView="85" zoomScalePageLayoutView="0" workbookViewId="0" topLeftCell="A19">
      <selection activeCell="Y29" sqref="Y29"/>
    </sheetView>
  </sheetViews>
  <sheetFormatPr defaultColWidth="9.00390625" defaultRowHeight="13.5"/>
  <cols>
    <col min="1" max="1" width="16.75390625" style="0" customWidth="1"/>
    <col min="2" max="2" width="6.375" style="0" customWidth="1"/>
    <col min="3" max="5" width="9.125" style="0" bestFit="1" customWidth="1"/>
    <col min="6" max="6" width="6.625" style="0" customWidth="1"/>
    <col min="7" max="7" width="8.875" style="0" customWidth="1"/>
    <col min="8" max="8" width="2.75390625" style="0" customWidth="1"/>
    <col min="9" max="9" width="10.00390625" style="0" customWidth="1"/>
    <col min="10" max="10" width="5.00390625" style="0" customWidth="1"/>
    <col min="11" max="11" width="9.125" style="0" bestFit="1" customWidth="1"/>
    <col min="12" max="12" width="3.00390625" style="0" customWidth="1"/>
    <col min="13" max="13" width="9.125" style="0" bestFit="1" customWidth="1"/>
    <col min="14" max="14" width="4.875" style="0" customWidth="1"/>
    <col min="15" max="15" width="10.375" style="0" customWidth="1"/>
    <col min="16" max="16" width="3.00390625" style="0" customWidth="1"/>
    <col min="17" max="17" width="9.75390625" style="0" bestFit="1" customWidth="1"/>
  </cols>
  <sheetData>
    <row r="1" spans="8:15" ht="12.75">
      <c r="H1" s="29"/>
      <c r="O1" s="29" t="s">
        <v>37</v>
      </c>
    </row>
    <row r="2" spans="7:15" ht="12.75">
      <c r="G2" s="28"/>
      <c r="H2" s="28"/>
      <c r="N2" s="28" t="s">
        <v>116</v>
      </c>
      <c r="O2" s="28"/>
    </row>
    <row r="3" ht="12.75">
      <c r="M3" t="s">
        <v>118</v>
      </c>
    </row>
    <row r="5" spans="1:2" ht="12.75">
      <c r="A5" t="s">
        <v>30</v>
      </c>
      <c r="B5" t="s">
        <v>31</v>
      </c>
    </row>
    <row r="6" spans="1:2" ht="12.75">
      <c r="A6" t="s">
        <v>32</v>
      </c>
      <c r="B6" t="s">
        <v>33</v>
      </c>
    </row>
    <row r="7" spans="1:2" ht="12.75">
      <c r="A7" t="s">
        <v>34</v>
      </c>
      <c r="B7" t="s">
        <v>35</v>
      </c>
    </row>
    <row r="8" ht="12.75">
      <c r="A8" t="s">
        <v>36</v>
      </c>
    </row>
    <row r="10" ht="12.75">
      <c r="A10" t="s">
        <v>66</v>
      </c>
    </row>
    <row r="11" spans="13:17" ht="12.75">
      <c r="M11" t="s">
        <v>68</v>
      </c>
      <c r="Q11" t="s">
        <v>67</v>
      </c>
    </row>
    <row r="12" spans="1:17" ht="12.75">
      <c r="A12" s="47" t="s">
        <v>70</v>
      </c>
      <c r="B12" s="104" t="s">
        <v>71</v>
      </c>
      <c r="C12" s="104"/>
      <c r="D12" s="104"/>
      <c r="E12" s="104"/>
      <c r="F12" s="104" t="s">
        <v>92</v>
      </c>
      <c r="G12" s="104"/>
      <c r="H12" s="104" t="s">
        <v>93</v>
      </c>
      <c r="I12" s="104"/>
      <c r="J12" s="104" t="s">
        <v>94</v>
      </c>
      <c r="K12" s="104"/>
      <c r="L12" s="93" t="s">
        <v>93</v>
      </c>
      <c r="M12" s="93"/>
      <c r="N12" s="93" t="s">
        <v>95</v>
      </c>
      <c r="O12" s="93"/>
      <c r="P12" s="93" t="s">
        <v>93</v>
      </c>
      <c r="Q12" s="93"/>
    </row>
    <row r="13" spans="1:17" ht="12.75">
      <c r="A13" s="94" t="s">
        <v>96</v>
      </c>
      <c r="B13" s="87"/>
      <c r="C13" s="87"/>
      <c r="D13" s="87"/>
      <c r="E13" s="86" t="s">
        <v>97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2.75">
      <c r="A14" s="89" t="s">
        <v>72</v>
      </c>
      <c r="B14" s="59" t="s">
        <v>42</v>
      </c>
      <c r="C14" s="59" t="s">
        <v>76</v>
      </c>
      <c r="D14" s="61" t="s">
        <v>77</v>
      </c>
      <c r="E14" s="98" t="s">
        <v>79</v>
      </c>
      <c r="F14" s="95" t="s">
        <v>107</v>
      </c>
      <c r="G14" s="95" t="s">
        <v>80</v>
      </c>
      <c r="H14" s="95" t="s">
        <v>81</v>
      </c>
      <c r="I14" s="95" t="s">
        <v>82</v>
      </c>
      <c r="J14" s="95" t="s">
        <v>81</v>
      </c>
      <c r="K14" s="95" t="s">
        <v>83</v>
      </c>
      <c r="L14" s="95" t="s">
        <v>81</v>
      </c>
      <c r="M14" s="95" t="s">
        <v>84</v>
      </c>
      <c r="N14" s="95" t="s">
        <v>85</v>
      </c>
      <c r="O14" s="100" t="s">
        <v>86</v>
      </c>
      <c r="P14" s="95" t="s">
        <v>88</v>
      </c>
      <c r="Q14" s="102" t="s">
        <v>87</v>
      </c>
    </row>
    <row r="15" spans="1:17" ht="12.75">
      <c r="A15" s="97"/>
      <c r="B15" s="51" t="s">
        <v>74</v>
      </c>
      <c r="C15" s="51" t="s">
        <v>75</v>
      </c>
      <c r="D15" s="54" t="s">
        <v>78</v>
      </c>
      <c r="E15" s="99"/>
      <c r="F15" s="96"/>
      <c r="G15" s="96"/>
      <c r="H15" s="96"/>
      <c r="I15" s="96"/>
      <c r="J15" s="96"/>
      <c r="K15" s="96"/>
      <c r="L15" s="96"/>
      <c r="M15" s="96"/>
      <c r="N15" s="96"/>
      <c r="O15" s="101"/>
      <c r="P15" s="96"/>
      <c r="Q15" s="103"/>
    </row>
    <row r="16" spans="1:17" ht="12.75">
      <c r="A16" s="44" t="s">
        <v>73</v>
      </c>
      <c r="B16" s="44">
        <v>30</v>
      </c>
      <c r="C16" s="44">
        <v>110</v>
      </c>
      <c r="D16" s="55">
        <v>29</v>
      </c>
      <c r="E16" s="63">
        <v>81000</v>
      </c>
      <c r="F16" s="60" t="s">
        <v>107</v>
      </c>
      <c r="G16" s="60">
        <v>0.7</v>
      </c>
      <c r="H16" s="60" t="s">
        <v>89</v>
      </c>
      <c r="I16" s="60">
        <v>0</v>
      </c>
      <c r="J16" s="60" t="s">
        <v>89</v>
      </c>
      <c r="K16" s="60">
        <v>0</v>
      </c>
      <c r="L16" s="60" t="s">
        <v>89</v>
      </c>
      <c r="M16" s="60">
        <v>0</v>
      </c>
      <c r="N16" s="60" t="s">
        <v>90</v>
      </c>
      <c r="O16" s="64">
        <v>1880</v>
      </c>
      <c r="P16" s="64" t="s">
        <v>91</v>
      </c>
      <c r="Q16" s="65">
        <f>E16*(1+G16+I16+K16+M16)+O16</f>
        <v>139580</v>
      </c>
    </row>
    <row r="17" spans="1:17" ht="12.75">
      <c r="A17" s="44"/>
      <c r="B17" s="44"/>
      <c r="C17" s="44"/>
      <c r="D17" s="55"/>
      <c r="E17" s="63"/>
      <c r="F17" s="60" t="s">
        <v>107</v>
      </c>
      <c r="G17" s="60"/>
      <c r="H17" s="60" t="s">
        <v>89</v>
      </c>
      <c r="I17" s="60"/>
      <c r="J17" s="60" t="s">
        <v>89</v>
      </c>
      <c r="K17" s="60"/>
      <c r="L17" s="60" t="s">
        <v>89</v>
      </c>
      <c r="M17" s="60"/>
      <c r="N17" s="60" t="s">
        <v>90</v>
      </c>
      <c r="O17" s="64"/>
      <c r="P17" s="64" t="s">
        <v>91</v>
      </c>
      <c r="Q17" s="65"/>
    </row>
    <row r="18" spans="1:17" ht="12.75">
      <c r="A18" s="44"/>
      <c r="B18" s="44"/>
      <c r="C18" s="44"/>
      <c r="D18" s="55"/>
      <c r="E18" s="63"/>
      <c r="F18" s="60" t="s">
        <v>107</v>
      </c>
      <c r="G18" s="60"/>
      <c r="H18" s="60" t="s">
        <v>89</v>
      </c>
      <c r="I18" s="60"/>
      <c r="J18" s="60" t="s">
        <v>89</v>
      </c>
      <c r="K18" s="60"/>
      <c r="L18" s="60" t="s">
        <v>89</v>
      </c>
      <c r="M18" s="60"/>
      <c r="N18" s="60"/>
      <c r="O18" s="64"/>
      <c r="P18" s="64" t="s">
        <v>91</v>
      </c>
      <c r="Q18" s="65"/>
    </row>
    <row r="19" spans="1:17" ht="12.75">
      <c r="A19" s="44"/>
      <c r="B19" s="44"/>
      <c r="C19" s="44"/>
      <c r="D19" s="55"/>
      <c r="E19" s="63"/>
      <c r="F19" s="60" t="s">
        <v>107</v>
      </c>
      <c r="G19" s="60"/>
      <c r="H19" s="60" t="s">
        <v>89</v>
      </c>
      <c r="I19" s="60"/>
      <c r="J19" s="60" t="s">
        <v>89</v>
      </c>
      <c r="K19" s="60"/>
      <c r="L19" s="60" t="s">
        <v>89</v>
      </c>
      <c r="M19" s="60"/>
      <c r="N19" s="60" t="s">
        <v>90</v>
      </c>
      <c r="O19" s="64"/>
      <c r="P19" s="64" t="s">
        <v>91</v>
      </c>
      <c r="Q19" s="65"/>
    </row>
    <row r="20" spans="1:17" ht="12.75">
      <c r="A20" s="44"/>
      <c r="B20" s="44"/>
      <c r="C20" s="44"/>
      <c r="D20" s="55"/>
      <c r="E20" s="63"/>
      <c r="F20" s="60" t="s">
        <v>107</v>
      </c>
      <c r="G20" s="60"/>
      <c r="H20" s="60" t="s">
        <v>89</v>
      </c>
      <c r="I20" s="60"/>
      <c r="J20" s="60" t="s">
        <v>89</v>
      </c>
      <c r="K20" s="60"/>
      <c r="L20" s="60" t="s">
        <v>89</v>
      </c>
      <c r="M20" s="60"/>
      <c r="N20" s="60" t="s">
        <v>90</v>
      </c>
      <c r="O20" s="64"/>
      <c r="P20" s="64" t="s">
        <v>91</v>
      </c>
      <c r="Q20" s="65"/>
    </row>
    <row r="21" spans="1:17" ht="12.75">
      <c r="A21" s="44"/>
      <c r="B21" s="44"/>
      <c r="C21" s="44"/>
      <c r="D21" s="55"/>
      <c r="E21" s="63"/>
      <c r="F21" s="60"/>
      <c r="G21" s="60"/>
      <c r="H21" s="60"/>
      <c r="I21" s="60"/>
      <c r="J21" s="60"/>
      <c r="K21" s="60"/>
      <c r="L21" s="60"/>
      <c r="M21" s="60"/>
      <c r="N21" s="60"/>
      <c r="O21" s="64"/>
      <c r="P21" s="64"/>
      <c r="Q21" s="65"/>
    </row>
    <row r="23" ht="12.75">
      <c r="A23" t="s">
        <v>109</v>
      </c>
    </row>
    <row r="24" spans="13:17" ht="12.75">
      <c r="M24" t="s">
        <v>68</v>
      </c>
      <c r="Q24" t="s">
        <v>67</v>
      </c>
    </row>
    <row r="25" spans="1:17" ht="12.75">
      <c r="A25" s="47" t="s">
        <v>70</v>
      </c>
      <c r="B25" s="104" t="s">
        <v>53</v>
      </c>
      <c r="C25" s="104"/>
      <c r="D25" s="104"/>
      <c r="E25" s="104"/>
      <c r="F25" s="104" t="s">
        <v>92</v>
      </c>
      <c r="G25" s="104"/>
      <c r="H25" s="104" t="s">
        <v>93</v>
      </c>
      <c r="I25" s="104"/>
      <c r="J25" s="104" t="s">
        <v>94</v>
      </c>
      <c r="K25" s="104"/>
      <c r="L25" s="93" t="s">
        <v>93</v>
      </c>
      <c r="M25" s="93"/>
      <c r="N25" s="93" t="s">
        <v>95</v>
      </c>
      <c r="O25" s="93"/>
      <c r="P25" s="93" t="s">
        <v>93</v>
      </c>
      <c r="Q25" s="93"/>
    </row>
    <row r="26" spans="1:17" ht="12.75">
      <c r="A26" s="94" t="s">
        <v>96</v>
      </c>
      <c r="B26" s="87"/>
      <c r="C26" s="87"/>
      <c r="D26" s="87"/>
      <c r="E26" s="86" t="s">
        <v>97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1:17" ht="12.75">
      <c r="A27" s="89" t="s">
        <v>72</v>
      </c>
      <c r="B27" s="59" t="s">
        <v>42</v>
      </c>
      <c r="C27" s="59" t="s">
        <v>76</v>
      </c>
      <c r="D27" s="61" t="s">
        <v>77</v>
      </c>
      <c r="E27" s="98" t="s">
        <v>79</v>
      </c>
      <c r="F27" s="95" t="s">
        <v>107</v>
      </c>
      <c r="G27" s="95" t="s">
        <v>80</v>
      </c>
      <c r="H27" s="95" t="s">
        <v>81</v>
      </c>
      <c r="I27" s="95" t="s">
        <v>82</v>
      </c>
      <c r="J27" s="95" t="s">
        <v>81</v>
      </c>
      <c r="K27" s="95" t="s">
        <v>83</v>
      </c>
      <c r="L27" s="95" t="s">
        <v>81</v>
      </c>
      <c r="M27" s="95" t="s">
        <v>84</v>
      </c>
      <c r="N27" s="95" t="s">
        <v>85</v>
      </c>
      <c r="O27" s="100" t="s">
        <v>86</v>
      </c>
      <c r="P27" s="95" t="s">
        <v>88</v>
      </c>
      <c r="Q27" s="102" t="s">
        <v>87</v>
      </c>
    </row>
    <row r="28" spans="1:17" ht="12.75">
      <c r="A28" s="97"/>
      <c r="B28" s="51" t="s">
        <v>74</v>
      </c>
      <c r="C28" s="51" t="s">
        <v>75</v>
      </c>
      <c r="D28" s="54" t="s">
        <v>78</v>
      </c>
      <c r="E28" s="99"/>
      <c r="F28" s="96"/>
      <c r="G28" s="96"/>
      <c r="H28" s="96"/>
      <c r="I28" s="96"/>
      <c r="J28" s="96"/>
      <c r="K28" s="96"/>
      <c r="L28" s="96"/>
      <c r="M28" s="96"/>
      <c r="N28" s="96"/>
      <c r="O28" s="101"/>
      <c r="P28" s="96"/>
      <c r="Q28" s="103"/>
    </row>
    <row r="29" spans="1:17" ht="12.75">
      <c r="A29" s="44" t="s">
        <v>73</v>
      </c>
      <c r="B29" s="44">
        <v>20</v>
      </c>
      <c r="C29" s="44">
        <v>50</v>
      </c>
      <c r="D29" s="55">
        <v>19.973</v>
      </c>
      <c r="E29" s="63">
        <v>42000</v>
      </c>
      <c r="F29" s="60" t="s">
        <v>107</v>
      </c>
      <c r="G29" s="60">
        <v>0.7</v>
      </c>
      <c r="H29" s="60" t="s">
        <v>89</v>
      </c>
      <c r="I29" s="60">
        <v>0</v>
      </c>
      <c r="J29" s="60" t="s">
        <v>89</v>
      </c>
      <c r="K29" s="60">
        <v>0</v>
      </c>
      <c r="L29" s="60" t="s">
        <v>89</v>
      </c>
      <c r="M29" s="60">
        <v>0</v>
      </c>
      <c r="N29" s="60" t="s">
        <v>90</v>
      </c>
      <c r="O29" s="64">
        <v>1355</v>
      </c>
      <c r="P29" s="64" t="s">
        <v>91</v>
      </c>
      <c r="Q29" s="65">
        <f>E29*(1+G29+I29+K29+M29)+O29</f>
        <v>72755</v>
      </c>
    </row>
    <row r="30" spans="1:17" ht="12.75">
      <c r="A30" s="44" t="s">
        <v>98</v>
      </c>
      <c r="B30" s="44">
        <v>4</v>
      </c>
      <c r="C30" s="44">
        <v>50</v>
      </c>
      <c r="D30" s="55">
        <v>1.322</v>
      </c>
      <c r="E30" s="63">
        <v>18500</v>
      </c>
      <c r="F30" s="60" t="s">
        <v>107</v>
      </c>
      <c r="G30" s="60">
        <v>0.6</v>
      </c>
      <c r="H30" s="60" t="s">
        <v>89</v>
      </c>
      <c r="I30" s="60">
        <v>0</v>
      </c>
      <c r="J30" s="60" t="s">
        <v>89</v>
      </c>
      <c r="K30" s="60">
        <v>0</v>
      </c>
      <c r="L30" s="60" t="s">
        <v>89</v>
      </c>
      <c r="M30" s="60">
        <v>0</v>
      </c>
      <c r="N30" s="60" t="s">
        <v>90</v>
      </c>
      <c r="O30" s="64">
        <v>650</v>
      </c>
      <c r="P30" s="64" t="s">
        <v>91</v>
      </c>
      <c r="Q30" s="65">
        <f>E30*(1+G30+I30+K30+M30)+O30</f>
        <v>30250</v>
      </c>
    </row>
    <row r="31" spans="1:17" ht="12.75">
      <c r="A31" s="44"/>
      <c r="B31" s="44"/>
      <c r="C31" s="44"/>
      <c r="D31" s="55"/>
      <c r="E31" s="63"/>
      <c r="F31" s="60" t="s">
        <v>107</v>
      </c>
      <c r="G31" s="60"/>
      <c r="H31" s="60" t="s">
        <v>89</v>
      </c>
      <c r="I31" s="60"/>
      <c r="J31" s="60" t="s">
        <v>89</v>
      </c>
      <c r="K31" s="60"/>
      <c r="L31" s="60" t="s">
        <v>89</v>
      </c>
      <c r="M31" s="60"/>
      <c r="N31" s="60" t="s">
        <v>90</v>
      </c>
      <c r="O31" s="64"/>
      <c r="P31" s="64" t="s">
        <v>91</v>
      </c>
      <c r="Q31" s="65"/>
    </row>
    <row r="32" spans="1:17" ht="12.75">
      <c r="A32" s="44"/>
      <c r="B32" s="44"/>
      <c r="C32" s="44"/>
      <c r="D32" s="55"/>
      <c r="E32" s="63"/>
      <c r="F32" s="60" t="s">
        <v>107</v>
      </c>
      <c r="G32" s="60"/>
      <c r="H32" s="60" t="s">
        <v>89</v>
      </c>
      <c r="I32" s="60"/>
      <c r="J32" s="60" t="s">
        <v>89</v>
      </c>
      <c r="K32" s="60"/>
      <c r="L32" s="60" t="s">
        <v>89</v>
      </c>
      <c r="M32" s="60"/>
      <c r="N32" s="60" t="s">
        <v>90</v>
      </c>
      <c r="O32" s="64"/>
      <c r="P32" s="64" t="s">
        <v>91</v>
      </c>
      <c r="Q32" s="65"/>
    </row>
    <row r="33" spans="1:17" ht="12.75">
      <c r="A33" s="44"/>
      <c r="B33" s="44"/>
      <c r="C33" s="44"/>
      <c r="D33" s="55"/>
      <c r="E33" s="63"/>
      <c r="F33" s="60"/>
      <c r="G33" s="60"/>
      <c r="H33" s="60"/>
      <c r="I33" s="60"/>
      <c r="J33" s="60"/>
      <c r="K33" s="60"/>
      <c r="L33" s="60"/>
      <c r="M33" s="60"/>
      <c r="N33" s="60"/>
      <c r="O33" s="64"/>
      <c r="P33" s="64"/>
      <c r="Q33" s="65">
        <f>SUM(Q29:Q32)</f>
        <v>103005</v>
      </c>
    </row>
    <row r="34" spans="1:17" ht="12.75">
      <c r="A34" s="44"/>
      <c r="B34" s="44"/>
      <c r="C34" s="44"/>
      <c r="D34" s="55"/>
      <c r="E34" s="63"/>
      <c r="F34" s="60"/>
      <c r="G34" s="60"/>
      <c r="H34" s="60"/>
      <c r="I34" s="60"/>
      <c r="J34" s="60"/>
      <c r="K34" s="60"/>
      <c r="L34" s="60"/>
      <c r="M34" s="60"/>
      <c r="N34" s="60"/>
      <c r="O34" s="64" t="s">
        <v>108</v>
      </c>
      <c r="P34" s="64"/>
      <c r="Q34" s="65">
        <f>Q33*2</f>
        <v>206010</v>
      </c>
    </row>
    <row r="36" ht="12.75">
      <c r="A36" t="s">
        <v>110</v>
      </c>
    </row>
    <row r="37" spans="13:17" ht="12.75">
      <c r="M37" t="s">
        <v>68</v>
      </c>
      <c r="Q37" t="s">
        <v>67</v>
      </c>
    </row>
    <row r="38" spans="1:17" ht="12.75">
      <c r="A38" s="47" t="s">
        <v>111</v>
      </c>
      <c r="B38" s="104"/>
      <c r="C38" s="104"/>
      <c r="D38" s="104"/>
      <c r="E38" s="104"/>
      <c r="F38" s="104" t="s">
        <v>92</v>
      </c>
      <c r="G38" s="104"/>
      <c r="H38" s="104" t="s">
        <v>93</v>
      </c>
      <c r="I38" s="104"/>
      <c r="J38" s="104" t="s">
        <v>94</v>
      </c>
      <c r="K38" s="104"/>
      <c r="L38" s="93" t="s">
        <v>93</v>
      </c>
      <c r="M38" s="93"/>
      <c r="N38" s="93" t="s">
        <v>95</v>
      </c>
      <c r="O38" s="93"/>
      <c r="P38" s="93" t="s">
        <v>93</v>
      </c>
      <c r="Q38" s="93"/>
    </row>
    <row r="39" spans="1:17" ht="12.75">
      <c r="A39" s="94" t="s">
        <v>96</v>
      </c>
      <c r="B39" s="87"/>
      <c r="C39" s="87"/>
      <c r="D39" s="87"/>
      <c r="E39" s="86" t="s">
        <v>97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</row>
    <row r="40" spans="1:17" ht="12.75">
      <c r="A40" s="89" t="s">
        <v>72</v>
      </c>
      <c r="B40" s="59" t="s">
        <v>42</v>
      </c>
      <c r="C40" s="59" t="s">
        <v>76</v>
      </c>
      <c r="D40" s="61" t="s">
        <v>112</v>
      </c>
      <c r="E40" s="98" t="s">
        <v>99</v>
      </c>
      <c r="F40" s="95"/>
      <c r="G40" s="91" t="s">
        <v>101</v>
      </c>
      <c r="H40" s="95" t="s">
        <v>102</v>
      </c>
      <c r="I40" s="95" t="s">
        <v>103</v>
      </c>
      <c r="J40" s="95" t="s">
        <v>106</v>
      </c>
      <c r="K40" s="95" t="s">
        <v>83</v>
      </c>
      <c r="L40" s="95" t="s">
        <v>81</v>
      </c>
      <c r="M40" s="95" t="s">
        <v>84</v>
      </c>
      <c r="N40" s="95" t="s">
        <v>85</v>
      </c>
      <c r="O40" s="100" t="s">
        <v>104</v>
      </c>
      <c r="P40" s="95" t="s">
        <v>88</v>
      </c>
      <c r="Q40" s="102" t="s">
        <v>87</v>
      </c>
    </row>
    <row r="41" spans="1:17" ht="12.75">
      <c r="A41" s="97"/>
      <c r="B41" s="51" t="s">
        <v>74</v>
      </c>
      <c r="C41" s="51" t="s">
        <v>75</v>
      </c>
      <c r="D41" s="54" t="s">
        <v>113</v>
      </c>
      <c r="E41" s="99"/>
      <c r="F41" s="96"/>
      <c r="G41" s="105"/>
      <c r="H41" s="96"/>
      <c r="I41" s="96"/>
      <c r="J41" s="96"/>
      <c r="K41" s="96"/>
      <c r="L41" s="96"/>
      <c r="M41" s="96"/>
      <c r="N41" s="96"/>
      <c r="O41" s="101"/>
      <c r="P41" s="96"/>
      <c r="Q41" s="103"/>
    </row>
    <row r="42" spans="1:17" ht="12.75">
      <c r="A42" s="44" t="s">
        <v>73</v>
      </c>
      <c r="B42" s="44">
        <v>20</v>
      </c>
      <c r="C42" s="44">
        <v>90</v>
      </c>
      <c r="D42" s="55">
        <v>5</v>
      </c>
      <c r="E42" s="106" t="s">
        <v>100</v>
      </c>
      <c r="F42" s="107"/>
      <c r="G42" s="71">
        <v>95</v>
      </c>
      <c r="H42" s="62" t="s">
        <v>102</v>
      </c>
      <c r="I42" s="62">
        <v>4000</v>
      </c>
      <c r="J42" s="60" t="s">
        <v>105</v>
      </c>
      <c r="K42" s="60">
        <v>0</v>
      </c>
      <c r="L42" s="60" t="s">
        <v>89</v>
      </c>
      <c r="M42" s="60">
        <v>0</v>
      </c>
      <c r="N42" s="60" t="s">
        <v>90</v>
      </c>
      <c r="O42" s="64">
        <v>0</v>
      </c>
      <c r="P42" s="64" t="s">
        <v>91</v>
      </c>
      <c r="Q42" s="65">
        <f>G42*I42*(1+K42+M42)+O42</f>
        <v>380000</v>
      </c>
    </row>
    <row r="43" spans="1:17" ht="12.75">
      <c r="A43" s="44"/>
      <c r="B43" s="44"/>
      <c r="C43" s="44"/>
      <c r="D43" s="55"/>
      <c r="E43" s="106"/>
      <c r="F43" s="107"/>
      <c r="G43" s="55"/>
      <c r="H43" s="60" t="s">
        <v>102</v>
      </c>
      <c r="I43" s="60"/>
      <c r="J43" s="60" t="s">
        <v>105</v>
      </c>
      <c r="K43" s="60"/>
      <c r="L43" s="60" t="s">
        <v>89</v>
      </c>
      <c r="M43" s="60"/>
      <c r="N43" s="60" t="s">
        <v>90</v>
      </c>
      <c r="O43" s="64"/>
      <c r="P43" s="64" t="s">
        <v>91</v>
      </c>
      <c r="Q43" s="65"/>
    </row>
    <row r="44" spans="1:17" ht="12.75">
      <c r="A44" s="44"/>
      <c r="B44" s="44"/>
      <c r="C44" s="44"/>
      <c r="D44" s="55"/>
      <c r="E44" s="106"/>
      <c r="F44" s="107"/>
      <c r="G44" s="55"/>
      <c r="H44" s="60" t="s">
        <v>102</v>
      </c>
      <c r="I44" s="60"/>
      <c r="J44" s="60" t="s">
        <v>105</v>
      </c>
      <c r="K44" s="60"/>
      <c r="L44" s="60" t="s">
        <v>89</v>
      </c>
      <c r="M44" s="60"/>
      <c r="N44" s="60" t="s">
        <v>90</v>
      </c>
      <c r="O44" s="64"/>
      <c r="P44" s="64" t="s">
        <v>91</v>
      </c>
      <c r="Q44" s="65"/>
    </row>
    <row r="45" spans="1:17" ht="12.75">
      <c r="A45" s="44"/>
      <c r="B45" s="44"/>
      <c r="C45" s="44"/>
      <c r="D45" s="55"/>
      <c r="E45" s="106"/>
      <c r="F45" s="107"/>
      <c r="G45" s="55"/>
      <c r="H45" s="60" t="s">
        <v>102</v>
      </c>
      <c r="I45" s="60"/>
      <c r="J45" s="60" t="s">
        <v>105</v>
      </c>
      <c r="K45" s="60"/>
      <c r="L45" s="60" t="s">
        <v>89</v>
      </c>
      <c r="M45" s="60"/>
      <c r="N45" s="60" t="s">
        <v>90</v>
      </c>
      <c r="O45" s="64"/>
      <c r="P45" s="64" t="s">
        <v>91</v>
      </c>
      <c r="Q45" s="65"/>
    </row>
    <row r="46" spans="1:17" ht="12.75">
      <c r="A46" s="44"/>
      <c r="B46" s="44"/>
      <c r="C46" s="44"/>
      <c r="D46" s="55"/>
      <c r="E46" s="106"/>
      <c r="F46" s="107"/>
      <c r="G46" s="55"/>
      <c r="H46" s="60" t="s">
        <v>102</v>
      </c>
      <c r="I46" s="60"/>
      <c r="J46" s="60" t="s">
        <v>105</v>
      </c>
      <c r="K46" s="60"/>
      <c r="L46" s="60" t="s">
        <v>89</v>
      </c>
      <c r="M46" s="60"/>
      <c r="N46" s="60" t="s">
        <v>90</v>
      </c>
      <c r="O46" s="64"/>
      <c r="P46" s="64" t="s">
        <v>91</v>
      </c>
      <c r="Q46" s="65"/>
    </row>
    <row r="47" spans="1:17" ht="12.75">
      <c r="A47" s="44"/>
      <c r="B47" s="44"/>
      <c r="C47" s="44"/>
      <c r="D47" s="55"/>
      <c r="E47" s="106"/>
      <c r="F47" s="107"/>
      <c r="G47" s="55"/>
      <c r="H47" s="60"/>
      <c r="I47" s="60"/>
      <c r="J47" s="60"/>
      <c r="K47" s="60"/>
      <c r="L47" s="60"/>
      <c r="M47" s="60"/>
      <c r="N47" s="60"/>
      <c r="O47" s="64"/>
      <c r="P47" s="64"/>
      <c r="Q47" s="65"/>
    </row>
  </sheetData>
  <sheetProtection/>
  <mergeCells count="74">
    <mergeCell ref="N40:N41"/>
    <mergeCell ref="O40:O41"/>
    <mergeCell ref="E47:F47"/>
    <mergeCell ref="E43:F43"/>
    <mergeCell ref="E44:F44"/>
    <mergeCell ref="E45:F45"/>
    <mergeCell ref="E46:F46"/>
    <mergeCell ref="E40:F41"/>
    <mergeCell ref="E42:F42"/>
    <mergeCell ref="L40:L41"/>
    <mergeCell ref="M40:M41"/>
    <mergeCell ref="A39:D39"/>
    <mergeCell ref="E39:Q39"/>
    <mergeCell ref="A40:A41"/>
    <mergeCell ref="G40:G41"/>
    <mergeCell ref="H40:H41"/>
    <mergeCell ref="I40:I41"/>
    <mergeCell ref="J40:J41"/>
    <mergeCell ref="K40:K41"/>
    <mergeCell ref="P40:P41"/>
    <mergeCell ref="Q40:Q41"/>
    <mergeCell ref="P27:P28"/>
    <mergeCell ref="Q27:Q28"/>
    <mergeCell ref="B38:E38"/>
    <mergeCell ref="F38:G38"/>
    <mergeCell ref="H38:I38"/>
    <mergeCell ref="J38:K38"/>
    <mergeCell ref="L38:M38"/>
    <mergeCell ref="N38:O38"/>
    <mergeCell ref="P38:Q38"/>
    <mergeCell ref="L27:L28"/>
    <mergeCell ref="M27:M28"/>
    <mergeCell ref="N27:N28"/>
    <mergeCell ref="O27:O28"/>
    <mergeCell ref="A26:D26"/>
    <mergeCell ref="E26:Q26"/>
    <mergeCell ref="A27:A28"/>
    <mergeCell ref="E27:E28"/>
    <mergeCell ref="F27:F28"/>
    <mergeCell ref="G27:G28"/>
    <mergeCell ref="H27:H28"/>
    <mergeCell ref="I27:I28"/>
    <mergeCell ref="J27:J28"/>
    <mergeCell ref="K27:K28"/>
    <mergeCell ref="E13:Q13"/>
    <mergeCell ref="B25:E25"/>
    <mergeCell ref="F25:G25"/>
    <mergeCell ref="H25:I25"/>
    <mergeCell ref="J25:K25"/>
    <mergeCell ref="L25:M25"/>
    <mergeCell ref="B12:E12"/>
    <mergeCell ref="F12:G12"/>
    <mergeCell ref="H12:I12"/>
    <mergeCell ref="J12:K12"/>
    <mergeCell ref="L12:M12"/>
    <mergeCell ref="N12:O12"/>
    <mergeCell ref="N25:O25"/>
    <mergeCell ref="P25:Q25"/>
    <mergeCell ref="P14:P15"/>
    <mergeCell ref="Q14:Q15"/>
    <mergeCell ref="H14:H15"/>
    <mergeCell ref="I14:I15"/>
    <mergeCell ref="J14:J15"/>
    <mergeCell ref="K14:K15"/>
    <mergeCell ref="P12:Q12"/>
    <mergeCell ref="A13:D13"/>
    <mergeCell ref="L14:L15"/>
    <mergeCell ref="M14:M15"/>
    <mergeCell ref="N14:N15"/>
    <mergeCell ref="A14:A15"/>
    <mergeCell ref="E14:E15"/>
    <mergeCell ref="F14:F15"/>
    <mergeCell ref="G14:G15"/>
    <mergeCell ref="O14:O15"/>
  </mergeCells>
  <printOptions/>
  <pageMargins left="0.7480314960629921" right="0.7480314960629921" top="0.5118110236220472" bottom="0.4330708661417323" header="0.5118110236220472" footer="0.1968503937007874"/>
  <pageSetup firstPageNumber="38" useFirstPageNumber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TMAC53</dc:creator>
  <cp:keywords/>
  <dc:description/>
  <cp:lastModifiedBy>坪井 祐也</cp:lastModifiedBy>
  <cp:lastPrinted>2021-11-11T07:06:16Z</cp:lastPrinted>
  <dcterms:created xsi:type="dcterms:W3CDTF">2008-07-22T10:13:36Z</dcterms:created>
  <dcterms:modified xsi:type="dcterms:W3CDTF">2022-08-25T05:38:58Z</dcterms:modified>
  <cp:category/>
  <cp:version/>
  <cp:contentType/>
  <cp:contentStatus/>
</cp:coreProperties>
</file>