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財務企画部-財政課$\08020_財政状況資料集\R1\02　財政状況資料集（R1決算）2回目\03　提出\"/>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CO34" i="10" l="1"/>
  <c r="CO35" i="10" s="1"/>
  <c r="CO36" i="10" s="1"/>
  <c r="CO37" i="10" s="1"/>
  <c r="CO38" i="10" s="1"/>
  <c r="BW35" i="10"/>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<sst xmlns="http://schemas.openxmlformats.org/spreadsheetml/2006/main" count="1149" uniqueCount="638">
  <si>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</si>
  <si>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</si>
  <si>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</si>
  <si>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</si>
  <si>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</si>
  <si>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</si>
  <si>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</si>
  <si>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</si>
  <si>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</si>
  <si>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</si>
  <si>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</si>
  <si>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</si>
  <si>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</si>
  <si>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</si>
  <si>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</si>
  <si>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</si>
  <si>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</si>
  <si>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</si>
  <si>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</si>
  <si>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</si>
  <si>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</si>
  <si>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</si>
  <si>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</si>
  <si>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</si>
  <si>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</si>
  <si>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</si>
  <si>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</si>
  <si>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</si>
  <si>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</si>
  <si>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</si>
  <si>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</si>
  <si>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</si>
  <si>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</si>
  <si>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</si>
  <si>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</si>
  <si>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</si>
  <si>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</si>
  <si>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</si>
  <si>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</si>
  <si>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</si>
  <si>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</si>
  <si>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</si>
  <si>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</si>
  <si>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</si>
  <si>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</si>
  <si>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</si>
  <si>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</si>
  <si>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</si>
  <si>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</si>
  <si>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</si>
  <si>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</si>
  <si>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</si>
  <si>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</si>
  <si>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</si>
  <si>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</si>
  <si>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</si>
  <si>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</si>
  <si>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</si>
  <si>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</si>
  <si>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</si>
  <si>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</si>
  <si>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</si>
  <si>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</si>
  <si>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</si>
  <si>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</si>
  <si>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</si>
  <si>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</si>
  <si>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</si>
  <si>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</si>
  <si>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</si>
  <si>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</si>
  <si>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</si>
  <si>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</si>
  <si>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</si>
  <si>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</si>
  <si>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</si>
  <si>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</si>
  <si>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</si>
  <si>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</si>
  <si>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</si>
  <si>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</si>
  <si>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</si>
  <si>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</si>
  <si>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</si>
  <si>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</si>
  <si>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</si>
  <si>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</si>
  <si>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</si>
  <si>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</si>
  <si>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</si>
  <si>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</si>
  <si>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</si>
  <si>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</si>
  <si>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</si>
  <si>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</si>
  <si>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</si>
  <si>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</si>
  <si>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</si>
  <si>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</si>
  <si>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</si>
  <si>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</si>
  <si>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</si>
  <si>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</si>
  <si>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</si>
  <si>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</si>
  <si>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</si>
  <si>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</si>
  <si>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</si>
  <si>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</si>
  <si>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</si>
  <si>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</si>
  <si>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</si>
  <si>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</si>
  <si>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</si>
  <si>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</si>
  <si>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</si>
  <si>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</si>
  <si>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</si>
  <si>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</si>
  <si>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</si>
  <si>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</si>
  <si>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</si>
  <si>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</si>
  <si>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</si>
  <si>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</si>
  <si>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</si>
  <si>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</si>
  <si>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</si>
  <si>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</si>
  <si>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</si>
  <si>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</si>
  <si>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</si>
  <si>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</si>
  <si>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</si>
  <si>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</si>
  <si>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</si>
  <si>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</si>
  <si>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</si>
  <si>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</si>
  <si>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</si>
  <si>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</si>
  <si>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</si>
  <si>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</si>
  <si>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</si>
  <si>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</si>
  <si>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</si>
  <si>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</si>
  <si>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</si>
  <si>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</si>
  <si>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</si>
  <si>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</si>
  <si>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</si>
  <si>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</si>
  <si>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</si>
  <si>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</si>
  <si>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</si>
  <si>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</si>
  <si>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</si>
  <si>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</si>
  <si>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</si>
  <si>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</si>
  <si>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</si>
  <si>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</si>
  <si>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</si>
  <si>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</si>
  <si>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</si>
  <si>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</si>
  <si>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</si>
  <si>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</si>
  <si>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</si>
  <si>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</si>
  <si>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</si>
  <si>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</si>
  <si>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</si>
  <si>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</si>
  <si>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</si>
  <si>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</si>
  <si>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</si>
  <si>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</si>
  <si>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</si>
  <si>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</si>
  <si>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</si>
  <si>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</si>
  <si>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</si>
  <si>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</si>
  <si>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</si>
  <si>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</si>
  <si>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</si>
  <si>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</si>
  <si>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</si>
  <si>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</si>
  <si>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</si>
  <si>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</si>
  <si>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</si>
  <si>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</si>
  <si>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</si>
  <si>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</si>
  <si>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</si>
  <si>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</si>
  <si>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</si>
  <si>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</si>
  <si>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</si>
  <si>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</si>
  <si>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</si>
  <si>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</si>
  <si>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</si>
  <si>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</si>
  <si>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</si>
  <si>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</si>
  <si>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</si>
  <si>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</si>
  <si>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</si>
  <si>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愛媛県西条市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</si>
  <si>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</si>
  <si>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</si>
  <si>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</si>
  <si>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</si>
  <si>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</si>
  <si>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</si>
  <si>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</si>
  <si>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</si>
  <si>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</si>
  <si>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</si>
  <si>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</si>
  <si>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</si>
  <si>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</si>
  <si>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</si>
  <si>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</si>
  <si>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</si>
  <si>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</si>
  <si>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</si>
  <si>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</si>
  <si>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</si>
  <si>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</si>
  <si>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</si>
  <si>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</si>
  <si>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</si>
  <si>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</si>
  <si>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</si>
  <si>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</si>
  <si>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</si>
  <si>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</si>
  <si>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</si>
  <si>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</si>
  <si>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</si>
  <si>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</si>
  <si>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</si>
  <si>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</si>
  <si>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</si>
  <si>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</si>
  <si>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</si>
  <si>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</si>
  <si>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</si>
  <si>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</si>
  <si>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</si>
  <si>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</si>
  <si>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</si>
  <si>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</si>
  <si>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</si>
  <si>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</si>
  <si>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</si>
  <si>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</si>
  <si>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</si>
  <si>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</si>
  <si>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</si>
  <si>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</si>
  <si>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</si>
  <si>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</si>
  <si>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</si>
  <si>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</si>
  <si>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</si>
  <si>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</si>
  <si>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</si>
  <si>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</si>
  <si>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</si>
  <si>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</si>
  <si>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</si>
  <si>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</si>
  <si>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</si>
  <si>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</si>
  <si>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</si>
  <si>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</si>
  <si>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</si>
  <si>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</si>
  <si>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</si>
  <si>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</si>
  <si>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</si>
  <si>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</si>
  <si>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</si>
  <si>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</si>
  <si>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</si>
  <si>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</si>
  <si>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</si>
  <si>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</si>
  <si>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</si>
  <si>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</si>
  <si>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</si>
  <si>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</si>
  <si>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</si>
  <si>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</si>
  <si>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</si>
  <si>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</si>
  <si>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</si>
  <si>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</si>
  <si>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</si>
  <si>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</si>
  <si>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</si>
  <si>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</si>
  <si>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</si>
  <si>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</si>
  <si>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</si>
  <si>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</si>
  <si>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</si>
  <si>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</si>
  <si>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</si>
  <si>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</si>
  <si>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</si>
  <si>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</si>
  <si>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</si>
  <si>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</si>
  <si>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</si>
  <si>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</si>
  <si>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</si>
  <si>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</si>
  <si>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</si>
  <si>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</si>
  <si>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</si>
  <si>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</si>
  <si>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</si>
  <si>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</si>
  <si>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</si>
  <si>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</si>
  <si>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</si>
  <si>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</si>
  <si>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</si>
  <si>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</si>
  <si>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</si>
  <si>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</si>
  <si>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</si>
  <si>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</si>
  <si>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</si>
  <si>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</si>
  <si>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</si>
  <si>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</si>
  <si>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</si>
  <si>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</si>
  <si>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</si>
  <si>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</si>
  <si>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</si>
  <si>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</si>
  <si>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</si>
  <si>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</si>
  <si>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</si>
  <si>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</si>
  <si>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</si>
  <si>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</si>
  <si>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</si>
  <si>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</si>
  <si>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</si>
  <si>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</si>
  <si>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</si>
  <si>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</si>
  <si>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</si>
  <si>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</si>
  <si>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</si>
  <si>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</si>
  <si>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</si>
  <si>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愛媛県西条市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</si>
  <si>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</si>
  <si>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</si>
  <si>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</si>
  <si>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</si>
  <si>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</si>
  <si>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</si>
  <si>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</si>
  <si>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</si>
  <si>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</si>
  <si>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</si>
  <si>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</si>
  <si>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</si>
  <si>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</si>
  <si>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</si>
  <si>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</si>
  <si>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</si>
  <si>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</si>
  <si>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</si>
  <si>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</si>
  <si>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</si>
  <si>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</si>
  <si>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t>
    <phoneticPr fontId="5"/>
  </si>
  <si>
    <t>土地開発事業特別会計</t>
    <phoneticPr fontId="5"/>
  </si>
  <si>
    <t>-</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</si>
  <si>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</si>
  <si>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</si>
  <si>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</si>
  <si>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</si>
  <si>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</si>
  <si>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</si>
  <si>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</si>
  <si>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</si>
  <si>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</si>
  <si>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</si>
  <si>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</si>
  <si>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</si>
  <si>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</si>
  <si>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</si>
  <si>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</si>
  <si>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</si>
  <si>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</si>
  <si>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</si>
  <si>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</si>
  <si>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</si>
  <si>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</si>
  <si>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</si>
  <si>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簡易水道事業特別会計</t>
    <phoneticPr fontId="5"/>
  </si>
  <si>
    <t>-</t>
    <phoneticPr fontId="5"/>
  </si>
  <si>
    <t>法非適用企業</t>
    <phoneticPr fontId="5"/>
  </si>
  <si>
    <t>公共下水道事業特別会計</t>
    <phoneticPr fontId="5"/>
  </si>
  <si>
    <t>-</t>
    <phoneticPr fontId="5"/>
  </si>
  <si>
    <t>法非適用企業</t>
    <phoneticPr fontId="5"/>
  </si>
  <si>
    <t>港湾上屋事業特別会計</t>
    <phoneticPr fontId="5"/>
  </si>
  <si>
    <t>法非適用企業</t>
    <phoneticPr fontId="5"/>
  </si>
  <si>
    <t>小松地域交流事業特別会計</t>
    <phoneticPr fontId="5"/>
  </si>
  <si>
    <t>-</t>
    <phoneticPr fontId="5"/>
  </si>
  <si>
    <t>本谷温泉事業特別会計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</si>
  <si>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</si>
  <si>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</si>
  <si>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</si>
  <si>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</si>
  <si>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</si>
  <si>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</si>
  <si>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</si>
  <si>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</si>
  <si>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</si>
  <si>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</si>
  <si>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</si>
  <si>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</si>
  <si>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</si>
  <si>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</si>
  <si>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</si>
  <si>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</si>
  <si>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</si>
  <si>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</si>
  <si>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</si>
  <si>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</si>
  <si>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</si>
  <si>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</si>
  <si>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</si>
  <si>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</si>
  <si>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</si>
  <si>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</si>
  <si>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</si>
  <si>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</si>
  <si>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</si>
  <si>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</si>
  <si>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</si>
  <si>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</si>
  <si>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</si>
  <si>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</si>
  <si>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</si>
  <si>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</si>
  <si>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</si>
  <si>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</si>
  <si>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</si>
  <si>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</si>
  <si>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</si>
  <si>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</si>
  <si>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</si>
  <si>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</si>
  <si>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</si>
  <si>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</si>
  <si>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</si>
  <si>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</si>
  <si>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</si>
  <si>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</si>
  <si>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</si>
  <si>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</si>
  <si>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</si>
  <si>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</si>
  <si>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</si>
  <si>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</si>
  <si>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</si>
  <si>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</si>
  <si>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</si>
  <si>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</si>
  <si>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</si>
  <si>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</si>
  <si>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</si>
  <si>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</si>
  <si>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</si>
  <si>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</si>
  <si>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</si>
  <si>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</si>
  <si>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</si>
  <si>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</si>
  <si>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</si>
  <si>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</si>
  <si>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</si>
  <si>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</si>
  <si>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</si>
  <si>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</si>
  <si>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</si>
  <si>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</si>
  <si>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</si>
  <si>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</si>
  <si>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</si>
  <si>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</si>
  <si>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</si>
  <si>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</si>
  <si>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</si>
  <si>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</si>
  <si>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</si>
  <si>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</si>
  <si>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</si>
  <si>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</si>
  <si>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</si>
  <si>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</si>
  <si>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</si>
  <si>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</si>
  <si>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</si>
  <si>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</si>
  <si>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</si>
  <si>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</si>
  <si>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</si>
  <si>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</si>
  <si>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</si>
  <si>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</si>
  <si>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</si>
  <si>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</si>
  <si>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</si>
  <si>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</si>
  <si>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</si>
  <si>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</si>
  <si>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</si>
  <si>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</si>
  <si>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</si>
  <si>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</si>
  <si>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</si>
  <si>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</si>
  <si>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</si>
  <si>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</si>
  <si>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</si>
  <si>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</si>
  <si>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</si>
  <si>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</si>
  <si>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</si>
  <si>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</si>
  <si>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</si>
  <si>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</si>
  <si>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</si>
  <si>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</si>
  <si>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</si>
  <si>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</si>
  <si>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</si>
  <si>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</si>
  <si>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</si>
  <si>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</si>
  <si>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</si>
  <si>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</si>
  <si>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</si>
  <si>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</si>
  <si>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</si>
  <si>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</si>
  <si>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</si>
  <si>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</si>
  <si>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</si>
  <si>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</si>
  <si>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</si>
  <si>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</si>
  <si>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</si>
  <si>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</si>
  <si>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</si>
  <si>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</si>
  <si>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</si>
  <si>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</si>
  <si>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</si>
  <si>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</si>
  <si>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</si>
  <si>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</si>
  <si>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</si>
  <si>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</si>
  <si>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</si>
  <si>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</si>
  <si>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</si>
  <si>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</si>
  <si>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</si>
  <si>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</si>
  <si>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</si>
  <si>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</si>
  <si>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3.50</t>
  </si>
  <si>
    <t>▲ 0.81</t>
  </si>
  <si>
    <t>▲ 0.37</t>
  </si>
  <si>
    <t>一般会計</t>
  </si>
  <si>
    <t>水道事業会計</t>
  </si>
  <si>
    <t>介護保険特別会計（介護保険事業勘定）</t>
  </si>
  <si>
    <t>国民健康保険特別会計</t>
  </si>
  <si>
    <t>介護保険特別会計（介護サービス事業勘定）</t>
  </si>
  <si>
    <t>後期高齢者医療保険特別会計</t>
  </si>
  <si>
    <t>畑地かん水事業特別会計</t>
  </si>
  <si>
    <t>病院事業会計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</si>
  <si>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</si>
  <si>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</si>
  <si>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</si>
  <si>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</si>
  <si>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</si>
  <si>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</si>
  <si>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</si>
  <si>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</si>
  <si>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</si>
  <si>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</si>
  <si>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</si>
  <si>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愛媛地方税滞納整理機構</t>
    <rPh sb="0" eb="2">
      <t>エヒメ</t>
    </rPh>
    <rPh sb="2" eb="4">
      <t>チホウ</t>
    </rPh>
    <rPh sb="4" eb="5">
      <t>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</si>
  <si>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</si>
  <si>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愛媛県後期高齢者医療広域連動（後期高齢者医療特別会計）</t>
    <rPh sb="0" eb="3">
      <t>エヒメケン</t>
    </rPh>
    <rPh sb="3" eb="5">
      <t>コウキ</t>
    </rPh>
    <rPh sb="5" eb="8">
      <t>コウレイシャ</t>
    </rPh>
    <rPh sb="8" eb="10">
      <t>イリョウ</t>
    </rPh>
    <rPh sb="10" eb="12">
      <t>コウイキ</t>
    </rPh>
    <rPh sb="12" eb="14">
      <t>レンドウ</t>
    </rPh>
    <rPh sb="15" eb="17">
      <t>コウキ</t>
    </rPh>
    <rPh sb="17" eb="20">
      <t>コウレイシャ</t>
    </rPh>
    <rPh sb="20" eb="22">
      <t>イリョウ</t>
    </rPh>
    <rPh sb="22" eb="24">
      <t>トクベツ</t>
    </rPh>
    <rPh sb="24" eb="26">
      <t>カイケイ</t>
    </rPh>
    <phoneticPr fontId="2"/>
  </si>
  <si>
    <t>西条産業情報支援センター</t>
    <rPh sb="0" eb="2">
      <t>サイジョウ</t>
    </rPh>
    <rPh sb="2" eb="4">
      <t>サンギョウ</t>
    </rPh>
    <rPh sb="4" eb="6">
      <t>ジョウホウ</t>
    </rPh>
    <rPh sb="6" eb="8">
      <t>シエン</t>
    </rPh>
    <phoneticPr fontId="2"/>
  </si>
  <si>
    <t>西条市土地開発公社</t>
    <rPh sb="0" eb="3">
      <t>サイジョウシ</t>
    </rPh>
    <rPh sb="3" eb="5">
      <t>トチ</t>
    </rPh>
    <rPh sb="5" eb="7">
      <t>カイハツ</t>
    </rPh>
    <rPh sb="7" eb="9">
      <t>コウシャ</t>
    </rPh>
    <phoneticPr fontId="2"/>
  </si>
  <si>
    <t>佐伯記念育英会</t>
    <rPh sb="0" eb="2">
      <t>サイキ</t>
    </rPh>
    <rPh sb="2" eb="4">
      <t>キネン</t>
    </rPh>
    <rPh sb="4" eb="6">
      <t>イクエイ</t>
    </rPh>
    <rPh sb="6" eb="7">
      <t>カイ</t>
    </rPh>
    <phoneticPr fontId="2"/>
  </si>
  <si>
    <t>ソラヤマいしづち</t>
    <phoneticPr fontId="2"/>
  </si>
  <si>
    <t>-</t>
    <phoneticPr fontId="2"/>
  </si>
  <si>
    <t>合併振興基金</t>
    <rPh sb="0" eb="2">
      <t>ガッペイ</t>
    </rPh>
    <rPh sb="2" eb="4">
      <t>シンコウ</t>
    </rPh>
    <rPh sb="4" eb="6">
      <t>キキン</t>
    </rPh>
    <phoneticPr fontId="2"/>
  </si>
  <si>
    <t>福祉基金</t>
    <rPh sb="0" eb="2">
      <t>フクシ</t>
    </rPh>
    <rPh sb="2" eb="4">
      <t>キキン</t>
    </rPh>
    <phoneticPr fontId="2"/>
  </si>
  <si>
    <t>ひうち緑地等管理基金</t>
    <rPh sb="3" eb="5">
      <t>リョクチ</t>
    </rPh>
    <rPh sb="5" eb="6">
      <t>トウ</t>
    </rPh>
    <rPh sb="6" eb="8">
      <t>カンリ</t>
    </rPh>
    <rPh sb="8" eb="10">
      <t>キキン</t>
    </rPh>
    <phoneticPr fontId="2"/>
  </si>
  <si>
    <t>水産資源育成基金</t>
    <rPh sb="0" eb="2">
      <t>スイサン</t>
    </rPh>
    <rPh sb="2" eb="4">
      <t>シゲン</t>
    </rPh>
    <rPh sb="4" eb="6">
      <t>イクセイ</t>
    </rPh>
    <rPh sb="6" eb="8">
      <t>キキン</t>
    </rPh>
    <phoneticPr fontId="2"/>
  </si>
  <si>
    <t>漁業振興対策基金</t>
    <rPh sb="0" eb="2">
      <t>ギョギョウ</t>
    </rPh>
    <rPh sb="2" eb="4">
      <t>シンコウ</t>
    </rPh>
    <rPh sb="4" eb="6">
      <t>タイサク</t>
    </rPh>
    <rPh sb="6" eb="8">
      <t>キキン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</si>
  <si>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</si>
  <si>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西条市スポーツ協会</t>
    <rPh sb="0" eb="3">
      <t>サイジョウシ</t>
    </rPh>
    <rPh sb="7" eb="9">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</si>
  <si>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</si>
  <si>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</si>
  <si>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</si>
  <si>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27～Ｒ1年度数値は、類似団体平均と比べ、将来負担比率、有形固定資産減価償却率ともに悪い状況となっており、他の類似団体と比べて老朽化した施設の割合や、将来負担額（地方債残高等）が多くなっている。将来負担比率については、早期健全化基準の350％を大幅に下回ってはいるものの、今後も大型事業の実施に伴う市債の借入が見込まれていることから、将来負担比率は現状より悪化することが見込まれている。今後は公共施設等総合管理計画に基づき、計画的な施設の統廃合を進めるとともに、事業実施方法や事業規模の精査により地方債借入額を抑制し、両指標ともに改善させる健全な財政運営に努める。</t>
    <rPh sb="43" eb="44">
      <t>ワル</t>
    </rPh>
    <rPh sb="45" eb="47">
      <t>ジョウキョウ</t>
    </rPh>
    <rPh sb="72" eb="74">
      <t>ワリアイ</t>
    </rPh>
    <rPh sb="249" eb="252">
      <t>チホウサイ</t>
    </rPh>
    <rPh sb="252" eb="254">
      <t>カリイレ</t>
    </rPh>
    <rPh sb="254" eb="255">
      <t>ガク</t>
    </rPh>
    <rPh sb="256" eb="258">
      <t>ヨクセイ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</si>
  <si>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</si>
  <si>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</si>
  <si>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</si>
  <si>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</si>
  <si>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</si>
  <si>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</si>
  <si>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と他の類似団体の比較をすると、実質公債費比率については、Ｈ28年度から良い状態ではあるものの、将来負担比率については、Ｈ27年度から大幅に悪い状況が続いている。早期健全化基準は、実質公債費比率が25％以上、将来負担比率が350％以上であることから、本市の指標は大幅に下回ってはいるものの、当年度は、過去最大となる約92億円の市債借入となり、市債残高の増加に伴う地方債の元金償還が始まると実質公債費比率が上昇することとなり、類似団体平均値を上回る可能性もあるため、慎重な財政運営に努め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</si>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</sst>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3899-40BC-8F06-C6DA184B10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67600</c:v>
                </c:pt>
                <c:pt idx="1">
                  <c:v>90738</c:v>
                </c:pt>
                <c:pt idx="2">
                  <c:v>75143</c:v>
                </c:pt>
                <c:pt idx="3">
                  <c:v>76834</c:v>
                </c:pt>
                <c:pt idx="4">
                  <c:v>102830</c:v>
                </c:pt>
              </c:numCache>
            </c:numRef>
          </c:val>
          <c:smooth val="0"/>
          <c:extLst>
            <c:ext xmlns:c16="http://schemas.microsoft.com/office/drawing/2014/chart" uri="{C3380CC4-5D6E-409C-BE32-E72D297353CC}">
              <c16:uniqueId val="{00000001-3899-40BC-8F06-C6DA184B10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11.78</c:v>
                </c:pt>
                <c:pt idx="1">
                  <c:v>7.57</c:v>
                </c:pt>
                <c:pt idx="2">
                  <c:v>7.16</c:v>
                </c:pt>
                <c:pt idx="3">
                  <c:v>9.08</c:v>
                </c:pt>
                <c:pt idx="4">
                  <c:v>8.7899999999999991</c:v>
                </c:pt>
              </c:numCache>
            </c:numRef>
          </c:val>
          <c:extLst>
            <c:ext xmlns:c16="http://schemas.microsoft.com/office/drawing/2014/chart" uri="{C3380CC4-5D6E-409C-BE32-E72D297353CC}">
              <c16:uniqueId val="{00000000-7BB8-44C3-B3E1-7CE4BC3847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18.73</c:v>
                </c:pt>
                <c:pt idx="1">
                  <c:v>24.78</c:v>
                </c:pt>
                <c:pt idx="2">
                  <c:v>21.76</c:v>
                </c:pt>
                <c:pt idx="3">
                  <c:v>18.559999999999999</c:v>
                </c:pt>
                <c:pt idx="4">
                  <c:v>18.64</c:v>
                </c:pt>
              </c:numCache>
            </c:numRef>
          </c:val>
          <c:extLst>
            <c:ext xmlns:c16="http://schemas.microsoft.com/office/drawing/2014/chart" uri="{C3380CC4-5D6E-409C-BE32-E72D297353CC}">
              <c16:uniqueId val="{00000001-7BB8-44C3-B3E1-7CE4BC3847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3.17</c:v>
                </c:pt>
                <c:pt idx="1">
                  <c:v>1.38</c:v>
                </c:pt>
                <c:pt idx="2">
                  <c:v>-3.5</c:v>
                </c:pt>
                <c:pt idx="3">
                  <c:v>-0.81</c:v>
                </c:pt>
                <c:pt idx="4">
                  <c:v>-0.37</c:v>
                </c:pt>
              </c:numCache>
            </c:numRef>
          </c:val>
          <c:smooth val="0"/>
          <c:extLst>
            <c:ext xmlns:c16="http://schemas.microsoft.com/office/drawing/2014/chart" uri="{C3380CC4-5D6E-409C-BE32-E72D297353CC}">
              <c16:uniqueId val="{00000002-7BB8-44C3-B3E1-7CE4BC3847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0.4</c:v>
                </c:pt>
                <c:pt idx="4">
                  <c:v>#N/A</c:v>
                </c:pt>
                <c:pt idx="5">
                  <c:v>0.35</c:v>
                </c:pt>
                <c:pt idx="6">
                  <c:v>#N/A</c:v>
                </c:pt>
                <c:pt idx="7">
                  <c:v>0</c:v>
                </c:pt>
                <c:pt idx="8">
                  <c:v>#N/A</c:v>
                </c:pt>
                <c:pt idx="9">
                  <c:v>0</c:v>
                </c:pt>
              </c:numCache>
            </c:numRef>
          </c:val>
          <c:extLst>
            <c:ext xmlns:c16="http://schemas.microsoft.com/office/drawing/2014/chart" uri="{C3380CC4-5D6E-409C-BE32-E72D297353CC}">
              <c16:uniqueId val="{00000000-CED7-4A2F-8212-28451D6C03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D7-4A2F-8212-28451D6C03E3}"/>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2-CED7-4A2F-8212-28451D6C03E3}"/>
            </c:ext>
          </c:extLst>
        </c:ser>
        <c:ser>
          <c:idx val="3"/>
          <c:order val="3"/>
          <c:tx>
            <c:strRef>
              <c:f>データシート!$A$30</c:f>
              <c:strCache>
                <c:ptCount val="1"/>
                <c:pt idx="0">
                  <c:v>畑地かん水事業特別会計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3-CED7-4A2F-8212-28451D6C03E3}"/>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0.1</c:v>
                </c:pt>
                <c:pt idx="8">
                  <c:v>#N/A</c:v>
                </c:pt>
                <c:pt idx="9">
                  <c:v>0.11</c:v>
                </c:pt>
              </c:numCache>
            </c:numRef>
          </c:val>
          <c:extLst>
            <c:ext xmlns:c16="http://schemas.microsoft.com/office/drawing/2014/chart" uri="{C3380CC4-5D6E-409C-BE32-E72D297353CC}">
              <c16:uniqueId val="{00000004-CED7-4A2F-8212-28451D6C03E3}"/>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0.33</c:v>
                </c:pt>
                <c:pt idx="2">
                  <c:v>#N/A</c:v>
                </c:pt>
                <c:pt idx="3">
                  <c:v>0.3</c:v>
                </c:pt>
                <c:pt idx="4">
                  <c:v>#N/A</c:v>
                </c:pt>
                <c:pt idx="5">
                  <c:v>0.3</c:v>
                </c:pt>
                <c:pt idx="6">
                  <c:v>#N/A</c:v>
                </c:pt>
                <c:pt idx="7">
                  <c:v>0.25</c:v>
                </c:pt>
                <c:pt idx="8">
                  <c:v>#N/A</c:v>
                </c:pt>
                <c:pt idx="9">
                  <c:v>0.23</c:v>
                </c:pt>
              </c:numCache>
            </c:numRef>
          </c:val>
          <c:extLst>
            <c:ext xmlns:c16="http://schemas.microsoft.com/office/drawing/2014/chart" uri="{C3380CC4-5D6E-409C-BE32-E72D297353CC}">
              <c16:uniqueId val="{00000005-CED7-4A2F-8212-28451D6C03E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0.67</c:v>
                </c:pt>
                <c:pt idx="2">
                  <c:v>#N/A</c:v>
                </c:pt>
                <c:pt idx="3">
                  <c:v>1.29</c:v>
                </c:pt>
                <c:pt idx="4">
                  <c:v>#N/A</c:v>
                </c:pt>
                <c:pt idx="5">
                  <c:v>2.04</c:v>
                </c:pt>
                <c:pt idx="6">
                  <c:v>#N/A</c:v>
                </c:pt>
                <c:pt idx="7">
                  <c:v>1.44</c:v>
                </c:pt>
                <c:pt idx="8">
                  <c:v>#N/A</c:v>
                </c:pt>
                <c:pt idx="9">
                  <c:v>0.59</c:v>
                </c:pt>
              </c:numCache>
            </c:numRef>
          </c:val>
          <c:extLst>
            <c:ext xmlns:c16="http://schemas.microsoft.com/office/drawing/2014/chart" uri="{C3380CC4-5D6E-409C-BE32-E72D297353CC}">
              <c16:uniqueId val="{00000006-CED7-4A2F-8212-28451D6C03E3}"/>
            </c:ext>
          </c:extLst>
        </c:ser>
        <c:ser>
          <c:idx val="7"/>
          <c:order val="7"/>
          <c:tx>
            <c:strRef>
              <c:f>データシート!$A$34</c:f>
              <c:strCache>
                <c:ptCount val="1"/>
                <c:pt idx="0">
                  <c:v>介護保険特別会計（介護保険事業勘定）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0.77</c:v>
                </c:pt>
                <c:pt idx="2">
                  <c:v>#N/A</c:v>
                </c:pt>
                <c:pt idx="3">
                  <c:v>1.08</c:v>
                </c:pt>
                <c:pt idx="4">
                  <c:v>#N/A</c:v>
                </c:pt>
                <c:pt idx="5">
                  <c:v>0.6</c:v>
                </c:pt>
                <c:pt idx="6">
                  <c:v>#N/A</c:v>
                </c:pt>
                <c:pt idx="7">
                  <c:v>0.28000000000000003</c:v>
                </c:pt>
                <c:pt idx="8">
                  <c:v>#N/A</c:v>
                </c:pt>
                <c:pt idx="9">
                  <c:v>0.82</c:v>
                </c:pt>
              </c:numCache>
            </c:numRef>
          </c:val>
          <c:extLst>
            <c:ext xmlns:c16="http://schemas.microsoft.com/office/drawing/2014/chart" uri="{C3380CC4-5D6E-409C-BE32-E72D297353CC}">
              <c16:uniqueId val="{00000007-CED7-4A2F-8212-28451D6C03E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5.27</c:v>
                </c:pt>
                <c:pt idx="2">
                  <c:v>#N/A</c:v>
                </c:pt>
                <c:pt idx="3">
                  <c:v>5.46</c:v>
                </c:pt>
                <c:pt idx="4">
                  <c:v>#N/A</c:v>
                </c:pt>
                <c:pt idx="5">
                  <c:v>5.58</c:v>
                </c:pt>
                <c:pt idx="6">
                  <c:v>#N/A</c:v>
                </c:pt>
                <c:pt idx="7">
                  <c:v>5.74</c:v>
                </c:pt>
                <c:pt idx="8">
                  <c:v>#N/A</c:v>
                </c:pt>
                <c:pt idx="9">
                  <c:v>5.95</c:v>
                </c:pt>
              </c:numCache>
            </c:numRef>
          </c:val>
          <c:extLst>
            <c:ext xmlns:c16="http://schemas.microsoft.com/office/drawing/2014/chart" uri="{C3380CC4-5D6E-409C-BE32-E72D297353CC}">
              <c16:uniqueId val="{00000008-CED7-4A2F-8212-28451D6C03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11.71</c:v>
                </c:pt>
                <c:pt idx="2">
                  <c:v>#N/A</c:v>
                </c:pt>
                <c:pt idx="3">
                  <c:v>7.49</c:v>
                </c:pt>
                <c:pt idx="4">
                  <c:v>#N/A</c:v>
                </c:pt>
                <c:pt idx="5">
                  <c:v>7.07</c:v>
                </c:pt>
                <c:pt idx="6">
                  <c:v>#N/A</c:v>
                </c:pt>
                <c:pt idx="7">
                  <c:v>9.0299999999999994</c:v>
                </c:pt>
                <c:pt idx="8">
                  <c:v>#N/A</c:v>
                </c:pt>
                <c:pt idx="9">
                  <c:v>8.74</c:v>
                </c:pt>
              </c:numCache>
            </c:numRef>
          </c:val>
          <c:extLst>
            <c:ext xmlns:c16="http://schemas.microsoft.com/office/drawing/2014/chart" uri="{C3380CC4-5D6E-409C-BE32-E72D297353CC}">
              <c16:uniqueId val="{00000009-CED7-4A2F-8212-28451D6C03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3779</c:v>
                </c:pt>
                <c:pt idx="5">
                  <c:v>3800</c:v>
                </c:pt>
                <c:pt idx="8">
                  <c:v>4021</c:v>
                </c:pt>
                <c:pt idx="11">
                  <c:v>4225</c:v>
                </c:pt>
                <c:pt idx="14">
                  <c:v>4211</c:v>
                </c:pt>
              </c:numCache>
            </c:numRef>
          </c:val>
          <c:extLst>
            <c:ext xmlns:c16="http://schemas.microsoft.com/office/drawing/2014/chart" uri="{C3380CC4-5D6E-409C-BE32-E72D297353CC}">
              <c16:uniqueId val="{00000000-7B2F-40DD-B6BE-E6CD0C71D2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2F-40DD-B6BE-E6CD0C71D2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9</c:v>
                </c:pt>
                <c:pt idx="6">
                  <c:v>9</c:v>
                </c:pt>
                <c:pt idx="9">
                  <c:v>9</c:v>
                </c:pt>
                <c:pt idx="12">
                  <c:v>30</c:v>
                </c:pt>
              </c:numCache>
            </c:numRef>
          </c:val>
          <c:extLst>
            <c:ext xmlns:c16="http://schemas.microsoft.com/office/drawing/2014/chart" uri="{C3380CC4-5D6E-409C-BE32-E72D297353CC}">
              <c16:uniqueId val="{00000002-7B2F-40DD-B6BE-E6CD0C71D2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2F-40DD-B6BE-E6CD0C71D2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1341</c:v>
                </c:pt>
                <c:pt idx="3">
                  <c:v>1455</c:v>
                </c:pt>
                <c:pt idx="6">
                  <c:v>1490</c:v>
                </c:pt>
                <c:pt idx="9">
                  <c:v>1597</c:v>
                </c:pt>
                <c:pt idx="12">
                  <c:v>1465</c:v>
                </c:pt>
              </c:numCache>
            </c:numRef>
          </c:val>
          <c:extLst>
            <c:ext xmlns:c16="http://schemas.microsoft.com/office/drawing/2014/chart" uri="{C3380CC4-5D6E-409C-BE32-E72D297353CC}">
              <c16:uniqueId val="{00000004-7B2F-40DD-B6BE-E6CD0C71D2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2F-40DD-B6BE-E6CD0C71D2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2F-40DD-B6BE-E6CD0C71D2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4310</c:v>
                </c:pt>
                <c:pt idx="3">
                  <c:v>4013</c:v>
                </c:pt>
                <c:pt idx="6">
                  <c:v>4050</c:v>
                </c:pt>
                <c:pt idx="9">
                  <c:v>4135</c:v>
                </c:pt>
                <c:pt idx="12">
                  <c:v>4126</c:v>
                </c:pt>
              </c:numCache>
            </c:numRef>
          </c:val>
          <c:extLst>
            <c:ext xmlns:c16="http://schemas.microsoft.com/office/drawing/2014/chart" uri="{C3380CC4-5D6E-409C-BE32-E72D297353CC}">
              <c16:uniqueId val="{00000007-7B2F-40DD-B6BE-E6CD0C71D2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1881</c:v>
                </c:pt>
                <c:pt idx="2">
                  <c:v>#N/A</c:v>
                </c:pt>
                <c:pt idx="3">
                  <c:v>#N/A</c:v>
                </c:pt>
                <c:pt idx="4">
                  <c:v>1677</c:v>
                </c:pt>
                <c:pt idx="5">
                  <c:v>#N/A</c:v>
                </c:pt>
                <c:pt idx="6">
                  <c:v>#N/A</c:v>
                </c:pt>
                <c:pt idx="7">
                  <c:v>1528</c:v>
                </c:pt>
                <c:pt idx="8">
                  <c:v>#N/A</c:v>
                </c:pt>
                <c:pt idx="9">
                  <c:v>#N/A</c:v>
                </c:pt>
                <c:pt idx="10">
                  <c:v>1516</c:v>
                </c:pt>
                <c:pt idx="11">
                  <c:v>#N/A</c:v>
                </c:pt>
                <c:pt idx="12">
                  <c:v>#N/A</c:v>
                </c:pt>
                <c:pt idx="13">
                  <c:v>1410</c:v>
                </c:pt>
                <c:pt idx="14">
                  <c:v>#N/A</c:v>
                </c:pt>
              </c:numCache>
            </c:numRef>
          </c:val>
          <c:smooth val="0"/>
          <c:extLst>
            <c:ext xmlns:c16="http://schemas.microsoft.com/office/drawing/2014/chart" uri="{C3380CC4-5D6E-409C-BE32-E72D297353CC}">
              <c16:uniqueId val="{00000008-7B2F-40DD-B6BE-E6CD0C71D2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50039</c:v>
                </c:pt>
                <c:pt idx="5">
                  <c:v>50272</c:v>
                </c:pt>
                <c:pt idx="8">
                  <c:v>51503</c:v>
                </c:pt>
                <c:pt idx="11">
                  <c:v>53591</c:v>
                </c:pt>
                <c:pt idx="14">
                  <c:v>56156</c:v>
                </c:pt>
              </c:numCache>
            </c:numRef>
          </c:val>
          <c:extLst>
            <c:ext xmlns:c16="http://schemas.microsoft.com/office/drawing/2014/chart" uri="{C3380CC4-5D6E-409C-BE32-E72D297353CC}">
              <c16:uniqueId val="{00000000-2A51-4CB2-B437-E6342894B0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936</c:v>
                </c:pt>
                <c:pt idx="5">
                  <c:v>873</c:v>
                </c:pt>
                <c:pt idx="8">
                  <c:v>860</c:v>
                </c:pt>
                <c:pt idx="11">
                  <c:v>974</c:v>
                </c:pt>
                <c:pt idx="14">
                  <c:v>1278</c:v>
                </c:pt>
              </c:numCache>
            </c:numRef>
          </c:val>
          <c:extLst>
            <c:ext xmlns:c16="http://schemas.microsoft.com/office/drawing/2014/chart" uri="{C3380CC4-5D6E-409C-BE32-E72D297353CC}">
              <c16:uniqueId val="{00000001-2A51-4CB2-B437-E6342894B0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9546</c:v>
                </c:pt>
                <c:pt idx="5">
                  <c:v>10348</c:v>
                </c:pt>
                <c:pt idx="8">
                  <c:v>10114</c:v>
                </c:pt>
                <c:pt idx="11">
                  <c:v>10036</c:v>
                </c:pt>
                <c:pt idx="14">
                  <c:v>10196</c:v>
                </c:pt>
              </c:numCache>
            </c:numRef>
          </c:val>
          <c:extLst>
            <c:ext xmlns:c16="http://schemas.microsoft.com/office/drawing/2014/chart" uri="{C3380CC4-5D6E-409C-BE32-E72D297353CC}">
              <c16:uniqueId val="{00000002-2A51-4CB2-B437-E6342894B0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51-4CB2-B437-E6342894B0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51-4CB2-B437-E6342894B0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c:v>
                </c:pt>
                <c:pt idx="3">
                  <c:v>17</c:v>
                </c:pt>
                <c:pt idx="6">
                  <c:v>0</c:v>
                </c:pt>
                <c:pt idx="9">
                  <c:v>21</c:v>
                </c:pt>
                <c:pt idx="12">
                  <c:v>21</c:v>
                </c:pt>
              </c:numCache>
            </c:numRef>
          </c:val>
          <c:extLst>
            <c:ext xmlns:c16="http://schemas.microsoft.com/office/drawing/2014/chart" uri="{C3380CC4-5D6E-409C-BE32-E72D297353CC}">
              <c16:uniqueId val="{00000005-2A51-4CB2-B437-E6342894B0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7069</c:v>
                </c:pt>
                <c:pt idx="3">
                  <c:v>7040</c:v>
                </c:pt>
                <c:pt idx="6">
                  <c:v>6725</c:v>
                </c:pt>
                <c:pt idx="9">
                  <c:v>6491</c:v>
                </c:pt>
                <c:pt idx="12">
                  <c:v>6411</c:v>
                </c:pt>
              </c:numCache>
            </c:numRef>
          </c:val>
          <c:extLst>
            <c:ext xmlns:c16="http://schemas.microsoft.com/office/drawing/2014/chart" uri="{C3380CC4-5D6E-409C-BE32-E72D297353CC}">
              <c16:uniqueId val="{00000006-2A51-4CB2-B437-E6342894B0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A51-4CB2-B437-E6342894B0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19257</c:v>
                </c:pt>
                <c:pt idx="3">
                  <c:v>19153</c:v>
                </c:pt>
                <c:pt idx="6">
                  <c:v>18899</c:v>
                </c:pt>
                <c:pt idx="9">
                  <c:v>18596</c:v>
                </c:pt>
                <c:pt idx="12">
                  <c:v>18326</c:v>
                </c:pt>
              </c:numCache>
            </c:numRef>
          </c:val>
          <c:extLst>
            <c:ext xmlns:c16="http://schemas.microsoft.com/office/drawing/2014/chart" uri="{C3380CC4-5D6E-409C-BE32-E72D297353CC}">
              <c16:uniqueId val="{00000008-2A51-4CB2-B437-E6342894B0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c:v>
                </c:pt>
                <c:pt idx="3">
                  <c:v>15</c:v>
                </c:pt>
                <c:pt idx="6">
                  <c:v>8</c:v>
                </c:pt>
                <c:pt idx="9">
                  <c:v>0</c:v>
                </c:pt>
                <c:pt idx="12">
                  <c:v>0</c:v>
                </c:pt>
              </c:numCache>
            </c:numRef>
          </c:val>
          <c:extLst>
            <c:ext xmlns:c16="http://schemas.microsoft.com/office/drawing/2014/chart" uri="{C3380CC4-5D6E-409C-BE32-E72D297353CC}">
              <c16:uniqueId val="{00000009-2A51-4CB2-B437-E6342894B0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49338</c:v>
                </c:pt>
                <c:pt idx="3">
                  <c:v>50154</c:v>
                </c:pt>
                <c:pt idx="6">
                  <c:v>52403</c:v>
                </c:pt>
                <c:pt idx="9">
                  <c:v>56500</c:v>
                </c:pt>
                <c:pt idx="12">
                  <c:v>61947</c:v>
                </c:pt>
              </c:numCache>
            </c:numRef>
          </c:val>
          <c:extLst>
            <c:ext xmlns:c16="http://schemas.microsoft.com/office/drawing/2014/chart" uri="{C3380CC4-5D6E-409C-BE32-E72D297353CC}">
              <c16:uniqueId val="{0000000A-2A51-4CB2-B437-E6342894B0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15177</c:v>
                </c:pt>
                <c:pt idx="2">
                  <c:v>#N/A</c:v>
                </c:pt>
                <c:pt idx="3">
                  <c:v>#N/A</c:v>
                </c:pt>
                <c:pt idx="4">
                  <c:v>14885</c:v>
                </c:pt>
                <c:pt idx="5">
                  <c:v>#N/A</c:v>
                </c:pt>
                <c:pt idx="6">
                  <c:v>#N/A</c:v>
                </c:pt>
                <c:pt idx="7">
                  <c:v>15557</c:v>
                </c:pt>
                <c:pt idx="8">
                  <c:v>#N/A</c:v>
                </c:pt>
                <c:pt idx="9">
                  <c:v>#N/A</c:v>
                </c:pt>
                <c:pt idx="10">
                  <c:v>17007</c:v>
                </c:pt>
                <c:pt idx="11">
                  <c:v>#N/A</c:v>
                </c:pt>
                <c:pt idx="12">
                  <c:v>#N/A</c:v>
                </c:pt>
                <c:pt idx="13">
                  <c:v>19076</c:v>
                </c:pt>
                <c:pt idx="14">
                  <c:v>#N/A</c:v>
                </c:pt>
              </c:numCache>
            </c:numRef>
          </c:val>
          <c:smooth val="0"/>
          <c:extLst>
            <c:ext xmlns:c16="http://schemas.microsoft.com/office/drawing/2014/chart" uri="{C3380CC4-5D6E-409C-BE32-E72D297353CC}">
              <c16:uniqueId val="{0000000B-2A51-4CB2-B437-E6342894B0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5836</c:v>
                </c:pt>
                <c:pt idx="1">
                  <c:v>5060</c:v>
                </c:pt>
                <c:pt idx="2">
                  <c:v>5053</c:v>
                </c:pt>
              </c:numCache>
            </c:numRef>
          </c:val>
          <c:extLst>
            <c:ext xmlns:c16="http://schemas.microsoft.com/office/drawing/2014/chart" uri="{C3380CC4-5D6E-409C-BE32-E72D297353CC}">
              <c16:uniqueId val="{00000000-B2AF-45E4-967A-5A306D8AA6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1849</c:v>
                </c:pt>
                <c:pt idx="1">
                  <c:v>1831</c:v>
                </c:pt>
                <c:pt idx="2">
                  <c:v>1834</c:v>
                </c:pt>
              </c:numCache>
            </c:numRef>
          </c:val>
          <c:extLst>
            <c:ext xmlns:c16="http://schemas.microsoft.com/office/drawing/2014/chart" uri="{C3380CC4-5D6E-409C-BE32-E72D297353CC}">
              <c16:uniqueId val="{00000001-B2AF-45E4-967A-5A306D8AA6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2185</c:v>
                </c:pt>
                <c:pt idx="1">
                  <c:v>3354</c:v>
                </c:pt>
                <c:pt idx="2">
                  <c:v>4429</c:v>
                </c:pt>
              </c:numCache>
            </c:numRef>
          </c:val>
          <c:extLst>
            <c:ext xmlns:c16="http://schemas.microsoft.com/office/drawing/2014/chart" uri="{C3380CC4-5D6E-409C-BE32-E72D297353CC}">
              <c16:uniqueId val="{00000002-B2AF-45E4-967A-5A306D8AA6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902264367109921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{F875D1C0-0B2C-4BEA-AEEC-1DCDD97C452B}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D07-47BE-8635-B9D62917E1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{561716E3-16A0-4B64-B5AA-246586C7E8C4}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07-47BE-8635-B9D62917E1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{67E108FD-0F1B-4F2F-906F-2EB098E7AB57}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07-47BE-8635-B9D62917E1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{60178371-8CC9-41DC-8768-021204801999}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07-47BE-8635-B9D62917E1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{0514E83E-7B89-435B-A53E-C85E8BDC0F84}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07-47BE-8635-B9D62917E107}"/>
                </c:ext>
              </c:extLst>
            </c:dLbl>
            <c:dLbl>
              <c:idx val="8"/>
              <c:layout>
                <c:manualLayout>
                  <c:x val="-3.738813657203495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{7D587033-83E9-4A6A-B873-AA68EA1AF4DD}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D07-47BE-8635-B9D62917E10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{F5BF474C-9033-4D35-94CB-D65EAF2F7C0E}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D07-47BE-8635-B9D62917E10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{442D2C16-ABCE-44BE-81DA-F9384293EF3F}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D07-47BE-8635-B9D62917E10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{D3733B18-ECE9-4EDD-A64F-13B7F795194B}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D07-47BE-8635-B9D62917E1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65.2</c:v>
                </c:pt>
                <c:pt idx="16">
                  <c:v>66.2</c:v>
                </c:pt>
                <c:pt idx="24">
                  <c:v>66</c:v>
                </c:pt>
                <c:pt idx="32">
                  <c:v>64.5</c:v>
                </c:pt>
              </c:numCache>
            </c:numRef>
          </c:xVal>
          <c:yVal>
            <c:numRef>
              <c:f>公会計指標分析・財政指標組合せ分析表!$BP$51:$DC$51</c:f>
              <c:numCache>
                <c:formatCode>#,##0.0;"▲ "#,##0.0</c:formatCode>
                <c:ptCount val="40"/>
                <c:pt idx="0">
                  <c:v>64.2</c:v>
                </c:pt>
                <c:pt idx="8">
                  <c:v>64.099999999999994</c:v>
                </c:pt>
                <c:pt idx="16">
                  <c:v>67.8</c:v>
                </c:pt>
                <c:pt idx="24">
                  <c:v>73.400000000000006</c:v>
                </c:pt>
                <c:pt idx="32">
                  <c:v>82.9</c:v>
                </c:pt>
              </c:numCache>
            </c:numRef>
          </c:yVal>
          <c:smooth val="0"/>
          <c:extLst>
            <c:ext xmlns:c16="http://schemas.microsoft.com/office/drawing/2014/chart" uri="{C3380CC4-5D6E-409C-BE32-E72D297353CC}">
              <c16:uniqueId val="{00000009-6D07-47BE-8635-B9D62917E1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{C3A3D028-A9C7-48EE-9691-12B2F3B3F498}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D07-47BE-8635-B9D62917E1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{AA24196E-8A0F-4703-88BE-8A0571F47E2A}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07-47BE-8635-B9D62917E1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{8B4D9090-946A-4B78-A628-A02E5140C537}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07-47BE-8635-B9D62917E1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{74197FA1-6C2E-43F7-8E90-454AB1B10734}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07-47BE-8635-B9D62917E1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{E6C89823-AC73-4EAA-BBB4-CC888D1E652D}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07-47BE-8635-B9D62917E10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{066E3ABA-8F08-4F4A-A914-EEFACC7E5F1D}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D07-47BE-8635-B9D62917E10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{570318E7-C3D1-49F7-A8FF-1AF94D7BD76A}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D07-47BE-8635-B9D62917E10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{183A7C9D-8DD3-4140-B584-9A5EB2FEEEFC}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D07-47BE-8635-B9D62917E10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{58D9AD07-CB69-4813-B9DE-B9CC79701627}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D07-47BE-8635-B9D62917E1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6D07-47BE-8635-B9D62917E107}"/>
            </c:ext>
          </c:extLst>
        </c:ser>
        <c:dLbls>
          <c:showLegendKey val="0"/>
          <c:showVal val="1"/>
          <c:showCatName val="0"/>
          <c:showSerName val="0"/>
          <c:showPercent val="0"/>
          <c:showBubbleSize val="0"/>
        </c:dLbls>
        <c:axId val="46179840"/>
        <c:axId val="46181760"/>
      </c:scatterChart>
      <c:valAx>
        <c:axId val="46179840"/>
        <c:scaling>
          <c:orientation val="minMax"/>
          <c:max val="67"/>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1"/>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{D39291FB-A8AB-4439-B758-76E68CD6A2FE}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21C-4608-86C0-37B17793D1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{43BAE911-5EC6-4BC7-A1F7-C63084BF740E}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1C-4608-86C0-37B17793D1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{F473A765-C607-431C-A9AB-EF82B0C175F4}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1C-4608-86C0-37B17793D1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{C4B8A451-9D37-468D-B17A-B6A685E3BFEE}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1C-4608-86C0-37B17793D1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{8C5705F1-088A-4BEA-8841-54FA214BABFB}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1C-4608-86C0-37B17793D1C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{8A90B8D7-8EFE-4325-8827-29746493087A}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21C-4608-86C0-37B17793D1C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{5AAF1415-E101-4E1F-88E7-BACA032689B1}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21C-4608-86C0-37B17793D1C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{B4B84BDF-BBEF-4711-9A40-B48659FA630D}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21C-4608-86C0-37B17793D1C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{18EBF068-9C26-4F3E-A425-D707AA2396B0}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21C-4608-86C0-37B17793D1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8.4</c:v>
                </c:pt>
                <c:pt idx="16">
                  <c:v>7.2</c:v>
                </c:pt>
                <c:pt idx="24">
                  <c:v>6.8</c:v>
                </c:pt>
                <c:pt idx="32">
                  <c:v>6.4</c:v>
                </c:pt>
              </c:numCache>
            </c:numRef>
          </c:xVal>
          <c:yVal>
            <c:numRef>
              <c:f>公会計指標分析・財政指標組合せ分析表!$BP$73:$DC$73</c:f>
              <c:numCache>
                <c:formatCode>#,##0.0;"▲ "#,##0.0</c:formatCode>
                <c:ptCount val="40"/>
                <c:pt idx="0">
                  <c:v>64.2</c:v>
                </c:pt>
                <c:pt idx="8">
                  <c:v>64.099999999999994</c:v>
                </c:pt>
                <c:pt idx="16">
                  <c:v>67.8</c:v>
                </c:pt>
                <c:pt idx="24">
                  <c:v>73.400000000000006</c:v>
                </c:pt>
                <c:pt idx="32">
                  <c:v>82.9</c:v>
                </c:pt>
              </c:numCache>
            </c:numRef>
          </c:yVal>
          <c:smooth val="0"/>
          <c:extLst>
            <c:ext xmlns:c16="http://schemas.microsoft.com/office/drawing/2014/chart" uri="{C3380CC4-5D6E-409C-BE32-E72D297353CC}">
              <c16:uniqueId val="{00000009-221C-4608-86C0-37B17793D1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{6EB70A76-537A-485F-8426-F044B9B39340}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21C-4608-86C0-37B17793D1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{5C9B1AC2-1301-4CA4-811A-23CB3DF230B0}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1C-4608-86C0-37B17793D1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{222001D9-2999-48D5-99DC-667CEA1351D2}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1C-4608-86C0-37B17793D1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{45E99C8F-0593-4D87-834A-58D1159D69E7}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1C-4608-86C0-37B17793D1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{3E4AEE2B-0AD0-48B3-831F-FD310BF22F0D}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1C-4608-86C0-37B17793D1C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{1290D085-2277-4DA7-BEFC-D963AF35B76C}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21C-4608-86C0-37B17793D1C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{600F992F-D160-4AB6-B6E6-B0FE43FAD389}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21C-4608-86C0-37B17793D1C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{865ED915-06CF-49A0-979F-745B79B5D59E}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21C-4608-86C0-37B17793D1C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{5598C98D-A212-4247-B3FB-5C4520A346D3}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21C-4608-86C0-37B17793D1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221C-4608-86C0-37B17793D1CB}"/>
            </c:ext>
          </c:extLst>
        </c:ser>
        <c:dLbls>
          <c:showLegendKey val="0"/>
          <c:showVal val="1"/>
          <c:showCatName val="0"/>
          <c:showSerName val="0"/>
          <c:showPercent val="0"/>
          <c:showBubbleSize val="0"/>
        </c:dLbls>
        <c:axId val="84219776"/>
        <c:axId val="84234240"/>
      </c:scatterChart>
      <c:valAx>
        <c:axId val="84219776"/>
        <c:scaling>
          <c:orientation val="minMax"/>
          <c:max val="9.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公共下水道事業で分流式下水道に係る経費等の減少により公営企業債等繰入見込額が</a:t>
          </a:r>
          <a:r>
            <a:rPr kumimoji="1" lang="en-US" altLang="ja-JP" sz="1400">
              <a:latin typeface="ＭＳ ゴシック" pitchFamily="49" charset="-128"/>
              <a:ea typeface="ＭＳ ゴシック" pitchFamily="49" charset="-128"/>
            </a:rPr>
            <a:t>131,646</a:t>
          </a:r>
          <a:r>
            <a:rPr kumimoji="1" lang="ja-JP" altLang="en-US" sz="1400">
              <a:latin typeface="ＭＳ ゴシック" pitchFamily="49" charset="-128"/>
              <a:ea typeface="ＭＳ ゴシック" pitchFamily="49" charset="-128"/>
            </a:rPr>
            <a:t>千円減少している。また、合併特例債や臨時財政対策債などの元利償還金が増加したものの、地方道路等整備事業債や旧地域総合整備事業債や旧地域総合整備事業債などが減少したことにより、元利償還金が</a:t>
          </a:r>
          <a:r>
            <a:rPr kumimoji="1" lang="en-US" altLang="ja-JP" sz="1400">
              <a:latin typeface="ＭＳ ゴシック" pitchFamily="49" charset="-128"/>
              <a:ea typeface="ＭＳ ゴシック" pitchFamily="49" charset="-128"/>
            </a:rPr>
            <a:t>9,495</a:t>
          </a:r>
          <a:r>
            <a:rPr kumimoji="1" lang="ja-JP" altLang="en-US" sz="1400">
              <a:latin typeface="ＭＳ ゴシック" pitchFamily="49" charset="-128"/>
              <a:ea typeface="ＭＳ ゴシック" pitchFamily="49" charset="-128"/>
            </a:rPr>
            <a:t>千円減少し、実質公債費比率が改善されている。今後は、平成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年度以降借入が増加している合併特例債の償還が本格化することから公債費の大幅な増加が見込まれるため、財政環境は一層厳しさを増していくものと考えられる。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公営企業債等繰入見込額や退職手当負担見込額が減少したものの、当該年度は、過去最大となる約</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億円の市債借入となり、市債残高が大幅に増加したことから全体として、将来負担額が増加した。臨時財政対策債は、改善要素である基準財政需要算入見込額に全額算入されるものの、合併特例債の算入率は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％であり、多額の借入は将来負担比率の悪化要因となるため、注意する必要がある。</a:t>
          </a:r>
        </a:p>
        <a:p>
          <a:r>
            <a:rPr kumimoji="1" lang="ja-JP" altLang="en-US" sz="1400">
              <a:latin typeface="ＭＳ ゴシック" pitchFamily="49" charset="-128"/>
              <a:ea typeface="ＭＳ ゴシック" pitchFamily="49" charset="-128"/>
            </a:rPr>
            <a:t>　今後も道前クリーンセンター整備事業や小中学校の長寿命化事業等の大型事業により地方債現在高の増嵩が見込まれることから、財政環境は一層厳しさを増していくものと考えられる。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を合わせた基金残高は約６９億円であり、前年度とほぼ横ばいとなっている。また、福祉基金、ひうち緑地等管理基金等は、それぞれ事業実施に伴い基金を取り崩したことから基金残高は減少している。一方、合併振興基金は１１億７千万円を積立てた。この結果、基金全体では１０億７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を平成２９年度から令和元年度までの３カ年で積立限度額の３５億円まで積立を行った。この間は増加しているが、今後、特定目的基金については、それぞれの設置目的に応じた各種事業の財源として活用を図っていることから、基金の総額としては、目的の達成とともに減少する見通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・合併振興基金：本市における市民の連帯の強化及び地域振興に要する経費。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・福祉基金：高齢者等の社会参加の促進及び、保健福祉の増進を図る事業に要する経費。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・ひうち緑地等管理基金：東部臨海土地造成事業により施行した緑地等の管理に要する経費。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・水産資源育成基金：東部臨海土地造成事業に伴う水産資源育成事業に要する経費。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・漁業振興対策基金：西条地区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旧西條市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の漁業振興対策事業に要する経費。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・合併振興基金：合併特例債を主な財源とした積立による増。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・福祉基金：シルバーカー購入費補助金、タクシー利用助成などの社会福祉基金事業実施による減。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・ひうち緑地等管理基金：ひうち地域の樹木管理、除草清掃等委託実施による減。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・水産資源育成基金：ひうち地域で放流するクルマエビ等種苗購入費等による減。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平成２９年度から令和元年度までの３カ年で積立限度額の３５億円の積み立てを行った。今後は、積立の財源として借り入れた合併特例債の償還が完了した額に限り、活用が可能とされていることから、市民の連帯の強化及び地域振興に要する経費に充当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・福祉基金：福祉基金事業の財源とするため毎年度取崩予定。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・ひうち緑地等管理基金：ひうち地域の緑地管理の財源とするため毎年度取崩予定。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・水産資源育成基金：ひうち地域で実施する漁業振興対策事業の財源とするため毎年度取崩予定。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２以上となる１８億４千万円を積立てたものの、一般会計の財源不足に対応するため１８億５千万円を取り崩したことから、基金残高は７百万円の減となっている。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不足の備えや、災害等により生じる予期せぬ支出・減収に充てるための財源ともなることから、一定額の確保が必要である。今後は、今まで以上に行財政改革を推し進め、歳入水準に見合った歳出構造への転換を図り、財源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庁舎整備に係る元利償還金等市債償還の財源として約１億６千９百万円を取り崩したものの約１億７千２百万円を積み立てたため、約３百万円の増となった。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庁舎整備に係る元利償還金に充当することとし、また一般会計の財源不足時には公債費に充当するための取崩を行っていく。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107,455
510.04
56,361,949
53,936,284
2,382,811
27,111,758
61,947,462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ポイント改善されているものの、類似団体と比較すると</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ポイント悪く、また愛媛県平均と比較すると</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悪い状況となっている。これは老朽化した資産を多く抱えていることを意味しており、今後は公共施設等総合管理計画に基づき、計画的に施設の統廃合を進め、施設修繕などの維持管理費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206240" y="5117465"/>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258945" y="647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119245" y="64687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258945" y="490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119245" y="511746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xdr:cNvSpPr txBox="1"/>
      </xdr:nvSpPr>
      <xdr:spPr>
        <a:xfrm>
          <a:off x="4258945" y="5737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157345" y="5882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3537585" y="5843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2867025" y="5803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196465" y="5760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525905" y="5857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81" name="楕円 80"/>
        <xdr:cNvSpPr/>
      </xdr:nvSpPr>
      <xdr:spPr>
        <a:xfrm>
          <a:off x="4157345"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35577</xdr:rowOff>
    </xdr:from>
    <xdr:ext cx="405111" cy="259045"/>
    <xdr:sp macro="" textlink="">
      <xdr:nvSpPr>
        <xdr:cNvPr id="82" name="有形固定資産減価償却率該当値テキスト"/>
        <xdr:cNvSpPr txBox="1"/>
      </xdr:nvSpPr>
      <xdr:spPr>
        <a:xfrm>
          <a:off x="4258945"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3" name="楕円 82"/>
        <xdr:cNvSpPr/>
      </xdr:nvSpPr>
      <xdr:spPr>
        <a:xfrm>
          <a:off x="3537585" y="6062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107950</xdr:rowOff>
    </xdr:from>
    <xdr:to>
      <xdr:col>23</xdr:col>
      <xdr:colOff>85725</xdr:colOff>
      <xdr:row>31</xdr:row>
      <xdr:rowOff>161925</xdr:rowOff>
    </xdr:to>
    <xdr:cxnSp macro="">
      <xdr:nvCxnSpPr>
        <xdr:cNvPr id="84" name="直線コネクタ 83"/>
        <xdr:cNvCxnSpPr/>
      </xdr:nvCxnSpPr>
      <xdr:spPr>
        <a:xfrm flipV="1">
          <a:off x="3588385" y="6059170"/>
          <a:ext cx="6197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118322</xdr:rowOff>
    </xdr:from>
    <xdr:to>
      <xdr:col>15</xdr:col>
      <xdr:colOff>187325</xdr:colOff>
      <xdr:row>32</xdr:row>
      <xdr:rowOff>48472</xdr:rowOff>
    </xdr:to>
    <xdr:sp macro="" textlink="">
      <xdr:nvSpPr>
        <xdr:cNvPr id="85" name="楕円 84"/>
        <xdr:cNvSpPr/>
      </xdr:nvSpPr>
      <xdr:spPr>
        <a:xfrm>
          <a:off x="2867025" y="60695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31</xdr:row>
      <xdr:rowOff>169122</xdr:rowOff>
    </xdr:to>
    <xdr:cxnSp macro="">
      <xdr:nvCxnSpPr>
        <xdr:cNvPr id="86" name="直線コネクタ 85"/>
        <xdr:cNvCxnSpPr/>
      </xdr:nvCxnSpPr>
      <xdr:spPr>
        <a:xfrm flipV="1">
          <a:off x="2917825" y="6113145"/>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87" name="楕円 86"/>
        <xdr:cNvSpPr/>
      </xdr:nvSpPr>
      <xdr:spPr>
        <a:xfrm>
          <a:off x="2196465" y="6033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133138</xdr:rowOff>
    </xdr:from>
    <xdr:to>
      <xdr:col>15</xdr:col>
      <xdr:colOff>136525</xdr:colOff>
      <xdr:row>31</xdr:row>
      <xdr:rowOff>169122</xdr:rowOff>
    </xdr:to>
    <xdr:cxnSp macro="">
      <xdr:nvCxnSpPr>
        <xdr:cNvPr id="88" name="直線コネクタ 87"/>
        <xdr:cNvCxnSpPr/>
      </xdr:nvCxnSpPr>
      <xdr:spPr>
        <a:xfrm>
          <a:off x="2247265" y="6084358"/>
          <a:ext cx="67056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89" name="楕円 88"/>
        <xdr:cNvSpPr/>
      </xdr:nvSpPr>
      <xdr:spPr>
        <a:xfrm>
          <a:off x="1525905" y="6040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133138</xdr:rowOff>
    </xdr:from>
    <xdr:to>
      <xdr:col>11</xdr:col>
      <xdr:colOff>136525</xdr:colOff>
      <xdr:row>31</xdr:row>
      <xdr:rowOff>140335</xdr:rowOff>
    </xdr:to>
    <xdr:cxnSp macro="">
      <xdr:nvCxnSpPr>
        <xdr:cNvPr id="90" name="直線コネクタ 89"/>
        <xdr:cNvCxnSpPr/>
      </xdr:nvCxnSpPr>
      <xdr:spPr>
        <a:xfrm flipV="1">
          <a:off x="1576705" y="6084358"/>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395989" y="56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2" name="n_2aveValue有形固定資産減価償却率"/>
        <xdr:cNvSpPr txBox="1"/>
      </xdr:nvSpPr>
      <xdr:spPr>
        <a:xfrm>
          <a:off x="2738129" y="558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xdr:cNvSpPr txBox="1"/>
      </xdr:nvSpPr>
      <xdr:spPr>
        <a:xfrm>
          <a:off x="2067569" y="553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397009" y="563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95" name="n_1mainValue有形固定資産減価償却率"/>
        <xdr:cNvSpPr txBox="1"/>
      </xdr:nvSpPr>
      <xdr:spPr>
        <a:xfrm>
          <a:off x="3395989"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39599</xdr:rowOff>
    </xdr:from>
    <xdr:ext cx="405111" cy="259045"/>
    <xdr:sp macro="" textlink="">
      <xdr:nvSpPr>
        <xdr:cNvPr id="96" name="n_2mainValue有形固定資産減価償却率"/>
        <xdr:cNvSpPr txBox="1"/>
      </xdr:nvSpPr>
      <xdr:spPr>
        <a:xfrm>
          <a:off x="2738129" y="615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97" name="n_3mainValue有形固定資産減価償却率"/>
        <xdr:cNvSpPr txBox="1"/>
      </xdr:nvSpPr>
      <xdr:spPr>
        <a:xfrm>
          <a:off x="2067569" y="612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98" name="n_4mainValue有形固定資産減価償却率"/>
        <xdr:cNvSpPr txBox="1"/>
      </xdr:nvSpPr>
      <xdr:spPr>
        <a:xfrm>
          <a:off x="1397009" y="61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昨年度から</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ポイント悪化し、類似団体、愛媛県、全国平均より大幅に悪い状況となっている。当年度は、過去最大となる約</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億円の市債借入となり、市債残高が大幅に増加したことが主な要因であり、今後も大型事業の実施に伴う合併特例債等の借入が見込まれることから、事業実施方法や事業規模等の精査により、経費削減に努め、将来負担額の抑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954293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8" name="直線コネクタ 127"/>
        <xdr:cNvCxnSpPr/>
      </xdr:nvCxnSpPr>
      <xdr:spPr>
        <a:xfrm flipV="1">
          <a:off x="13027660" y="5183135"/>
          <a:ext cx="1269" cy="137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9" name="債務償還比率最小値テキスト"/>
        <xdr:cNvSpPr txBox="1"/>
      </xdr:nvSpPr>
      <xdr:spPr>
        <a:xfrm>
          <a:off x="13080365" y="65628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0" name="直線コネクタ 129"/>
        <xdr:cNvCxnSpPr/>
      </xdr:nvCxnSpPr>
      <xdr:spPr>
        <a:xfrm>
          <a:off x="12963525" y="65590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1" name="債務償還比率最大値テキスト"/>
        <xdr:cNvSpPr txBox="1"/>
      </xdr:nvSpPr>
      <xdr:spPr>
        <a:xfrm>
          <a:off x="13080365" y="496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2" name="直線コネクタ 131"/>
        <xdr:cNvCxnSpPr/>
      </xdr:nvCxnSpPr>
      <xdr:spPr>
        <a:xfrm>
          <a:off x="12963525" y="5183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155931</xdr:rowOff>
    </xdr:from>
    <xdr:ext cx="469744" cy="259045"/>
    <xdr:sp macro="" textlink="">
      <xdr:nvSpPr>
        <xdr:cNvPr id="133" name="債務償還比率平均値テキスト"/>
        <xdr:cNvSpPr txBox="1"/>
      </xdr:nvSpPr>
      <xdr:spPr>
        <a:xfrm>
          <a:off x="13080365" y="5604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4" name="フローチャート: 判断 133"/>
        <xdr:cNvSpPr/>
      </xdr:nvSpPr>
      <xdr:spPr>
        <a:xfrm>
          <a:off x="13001625" y="5748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5" name="フローチャート: 判断 134"/>
        <xdr:cNvSpPr/>
      </xdr:nvSpPr>
      <xdr:spPr>
        <a:xfrm>
          <a:off x="12359005" y="56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6" name="フローチャート: 判断 135"/>
        <xdr:cNvSpPr/>
      </xdr:nvSpPr>
      <xdr:spPr>
        <a:xfrm>
          <a:off x="11688445" y="564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7" name="フローチャート: 判断 136"/>
        <xdr:cNvSpPr/>
      </xdr:nvSpPr>
      <xdr:spPr>
        <a:xfrm>
          <a:off x="11017885" y="564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8" name="フローチャート: 判断 137"/>
        <xdr:cNvSpPr/>
      </xdr:nvSpPr>
      <xdr:spPr>
        <a:xfrm>
          <a:off x="10347325" y="54475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58949</xdr:rowOff>
    </xdr:from>
    <xdr:to>
      <xdr:col>76</xdr:col>
      <xdr:colOff>73025</xdr:colOff>
      <xdr:row>31</xdr:row>
      <xdr:rowOff>160549</xdr:rowOff>
    </xdr:to>
    <xdr:sp macro="" textlink="">
      <xdr:nvSpPr>
        <xdr:cNvPr id="144" name="楕円 143"/>
        <xdr:cNvSpPr/>
      </xdr:nvSpPr>
      <xdr:spPr>
        <a:xfrm>
          <a:off x="13001625" y="6010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37376</xdr:rowOff>
    </xdr:from>
    <xdr:ext cx="469744" cy="259045"/>
    <xdr:sp macro="" textlink="">
      <xdr:nvSpPr>
        <xdr:cNvPr id="145" name="債務償還比率該当値テキスト"/>
        <xdr:cNvSpPr txBox="1"/>
      </xdr:nvSpPr>
      <xdr:spPr>
        <a:xfrm>
          <a:off x="13080365" y="598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40778</xdr:rowOff>
    </xdr:from>
    <xdr:to>
      <xdr:col>72</xdr:col>
      <xdr:colOff>123825</xdr:colOff>
      <xdr:row>31</xdr:row>
      <xdr:rowOff>142378</xdr:rowOff>
    </xdr:to>
    <xdr:sp macro="" textlink="">
      <xdr:nvSpPr>
        <xdr:cNvPr id="146" name="楕円 145"/>
        <xdr:cNvSpPr/>
      </xdr:nvSpPr>
      <xdr:spPr>
        <a:xfrm>
          <a:off x="12359005" y="59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91578</xdr:rowOff>
    </xdr:from>
    <xdr:to>
      <xdr:col>76</xdr:col>
      <xdr:colOff>22225</xdr:colOff>
      <xdr:row>31</xdr:row>
      <xdr:rowOff>109749</xdr:rowOff>
    </xdr:to>
    <xdr:cxnSp macro="">
      <xdr:nvCxnSpPr>
        <xdr:cNvPr id="147" name="直線コネクタ 146"/>
        <xdr:cNvCxnSpPr/>
      </xdr:nvCxnSpPr>
      <xdr:spPr>
        <a:xfrm>
          <a:off x="12409805" y="6042798"/>
          <a:ext cx="619760" cy="1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69554</xdr:rowOff>
    </xdr:from>
    <xdr:to>
      <xdr:col>68</xdr:col>
      <xdr:colOff>123825</xdr:colOff>
      <xdr:row>30</xdr:row>
      <xdr:rowOff>171154</xdr:rowOff>
    </xdr:to>
    <xdr:sp macro="" textlink="">
      <xdr:nvSpPr>
        <xdr:cNvPr id="148" name="楕円 147"/>
        <xdr:cNvSpPr/>
      </xdr:nvSpPr>
      <xdr:spPr>
        <a:xfrm>
          <a:off x="11688445" y="58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120354</xdr:rowOff>
    </xdr:from>
    <xdr:to>
      <xdr:col>72</xdr:col>
      <xdr:colOff>73025</xdr:colOff>
      <xdr:row>31</xdr:row>
      <xdr:rowOff>91578</xdr:rowOff>
    </xdr:to>
    <xdr:cxnSp macro="">
      <xdr:nvCxnSpPr>
        <xdr:cNvPr id="149" name="直線コネクタ 148"/>
        <xdr:cNvCxnSpPr/>
      </xdr:nvCxnSpPr>
      <xdr:spPr>
        <a:xfrm>
          <a:off x="11739245" y="5903934"/>
          <a:ext cx="670560" cy="13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108776</xdr:rowOff>
    </xdr:from>
    <xdr:to>
      <xdr:col>64</xdr:col>
      <xdr:colOff>123825</xdr:colOff>
      <xdr:row>31</xdr:row>
      <xdr:rowOff>38926</xdr:rowOff>
    </xdr:to>
    <xdr:sp macro="" textlink="">
      <xdr:nvSpPr>
        <xdr:cNvPr id="150" name="楕円 149"/>
        <xdr:cNvSpPr/>
      </xdr:nvSpPr>
      <xdr:spPr>
        <a:xfrm>
          <a:off x="11017885" y="5892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120354</xdr:rowOff>
    </xdr:from>
    <xdr:to>
      <xdr:col>68</xdr:col>
      <xdr:colOff>73025</xdr:colOff>
      <xdr:row>30</xdr:row>
      <xdr:rowOff>159576</xdr:rowOff>
    </xdr:to>
    <xdr:cxnSp macro="">
      <xdr:nvCxnSpPr>
        <xdr:cNvPr id="151" name="直線コネクタ 150"/>
        <xdr:cNvCxnSpPr/>
      </xdr:nvCxnSpPr>
      <xdr:spPr>
        <a:xfrm flipV="1">
          <a:off x="11068685" y="5903934"/>
          <a:ext cx="67056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54970</xdr:rowOff>
    </xdr:from>
    <xdr:to>
      <xdr:col>60</xdr:col>
      <xdr:colOff>123825</xdr:colOff>
      <xdr:row>29</xdr:row>
      <xdr:rowOff>156570</xdr:rowOff>
    </xdr:to>
    <xdr:sp macro="" textlink="">
      <xdr:nvSpPr>
        <xdr:cNvPr id="152" name="楕円 151"/>
        <xdr:cNvSpPr/>
      </xdr:nvSpPr>
      <xdr:spPr>
        <a:xfrm>
          <a:off x="10347325" y="56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105770</xdr:rowOff>
    </xdr:from>
    <xdr:to>
      <xdr:col>64</xdr:col>
      <xdr:colOff>73025</xdr:colOff>
      <xdr:row>30</xdr:row>
      <xdr:rowOff>159576</xdr:rowOff>
    </xdr:to>
    <xdr:cxnSp macro="">
      <xdr:nvCxnSpPr>
        <xdr:cNvPr id="153" name="直線コネクタ 152"/>
        <xdr:cNvCxnSpPr/>
      </xdr:nvCxnSpPr>
      <xdr:spPr>
        <a:xfrm>
          <a:off x="10398125" y="5721710"/>
          <a:ext cx="670560" cy="22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161942</xdr:rowOff>
    </xdr:from>
    <xdr:ext cx="469744" cy="259045"/>
    <xdr:sp macro="" textlink="">
      <xdr:nvSpPr>
        <xdr:cNvPr id="154" name="n_1aveValue債務償還比率"/>
        <xdr:cNvSpPr txBox="1"/>
      </xdr:nvSpPr>
      <xdr:spPr>
        <a:xfrm>
          <a:off x="12185092" y="544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145210</xdr:rowOff>
    </xdr:from>
    <xdr:ext cx="469744" cy="259045"/>
    <xdr:sp macro="" textlink="">
      <xdr:nvSpPr>
        <xdr:cNvPr id="155" name="n_2aveValue債務償還比率"/>
        <xdr:cNvSpPr txBox="1"/>
      </xdr:nvSpPr>
      <xdr:spPr>
        <a:xfrm>
          <a:off x="11527232" y="54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143770</xdr:rowOff>
    </xdr:from>
    <xdr:ext cx="469744" cy="259045"/>
    <xdr:sp macro="" textlink="">
      <xdr:nvSpPr>
        <xdr:cNvPr id="156" name="n_3aveValue債務償還比率"/>
        <xdr:cNvSpPr txBox="1"/>
      </xdr:nvSpPr>
      <xdr:spPr>
        <a:xfrm>
          <a:off x="10856672" y="542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113534</xdr:rowOff>
    </xdr:from>
    <xdr:ext cx="469744" cy="259045"/>
    <xdr:sp macro="" textlink="">
      <xdr:nvSpPr>
        <xdr:cNvPr id="157" name="n_4aveValue債務償還比率"/>
        <xdr:cNvSpPr txBox="1"/>
      </xdr:nvSpPr>
      <xdr:spPr>
        <a:xfrm>
          <a:off x="10186112" y="522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133505</xdr:rowOff>
    </xdr:from>
    <xdr:ext cx="469744" cy="259045"/>
    <xdr:sp macro="" textlink="">
      <xdr:nvSpPr>
        <xdr:cNvPr id="158" name="n_1mainValue債務償還比率"/>
        <xdr:cNvSpPr txBox="1"/>
      </xdr:nvSpPr>
      <xdr:spPr>
        <a:xfrm>
          <a:off x="12185092" y="60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162281</xdr:rowOff>
    </xdr:from>
    <xdr:ext cx="469744" cy="259045"/>
    <xdr:sp macro="" textlink="">
      <xdr:nvSpPr>
        <xdr:cNvPr id="159" name="n_2mainValue債務償還比率"/>
        <xdr:cNvSpPr txBox="1"/>
      </xdr:nvSpPr>
      <xdr:spPr>
        <a:xfrm>
          <a:off x="11527232" y="59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30053</xdr:rowOff>
    </xdr:from>
    <xdr:ext cx="469744" cy="259045"/>
    <xdr:sp macro="" textlink="">
      <xdr:nvSpPr>
        <xdr:cNvPr id="160" name="n_3mainValue債務償還比率"/>
        <xdr:cNvSpPr txBox="1"/>
      </xdr:nvSpPr>
      <xdr:spPr>
        <a:xfrm>
          <a:off x="10856672" y="598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147697</xdr:rowOff>
    </xdr:from>
    <xdr:ext cx="469744" cy="259045"/>
    <xdr:sp macro="" textlink="">
      <xdr:nvSpPr>
        <xdr:cNvPr id="161" name="n_4mainValue債務償還比率"/>
        <xdr:cNvSpPr txBox="1"/>
      </xdr:nvSpPr>
      <xdr:spPr>
        <a:xfrm>
          <a:off x="10186112" y="576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107,455
510.04
56,361,949
53,936,284
2,382,811
27,111,758
61,947,462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086225" y="5836920"/>
          <a:ext cx="0" cy="1198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124960"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020820" y="703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12496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02082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xdr:cNvSpPr txBox="1"/>
      </xdr:nvSpPr>
      <xdr:spPr>
        <a:xfrm>
          <a:off x="412496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036060" y="629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31216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5146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7399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965200" y="635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122555</xdr:rowOff>
    </xdr:from>
    <xdr:to>
      <xdr:col>24</xdr:col>
      <xdr:colOff>114300</xdr:colOff>
      <xdr:row>39</xdr:row>
      <xdr:rowOff>52705</xdr:rowOff>
    </xdr:to>
    <xdr:sp macro="" textlink="">
      <xdr:nvSpPr>
        <xdr:cNvPr id="73" name="楕円 72"/>
        <xdr:cNvSpPr/>
      </xdr:nvSpPr>
      <xdr:spPr>
        <a:xfrm>
          <a:off x="4036060" y="6492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100982</xdr:rowOff>
    </xdr:from>
    <xdr:ext cx="405111" cy="259045"/>
    <xdr:sp macro="" textlink="">
      <xdr:nvSpPr>
        <xdr:cNvPr id="74" name="【道路】&#10;有形固定資産減価償却率該当値テキスト"/>
        <xdr:cNvSpPr txBox="1"/>
      </xdr:nvSpPr>
      <xdr:spPr>
        <a:xfrm>
          <a:off x="412496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5" name="楕円 74"/>
        <xdr:cNvSpPr/>
      </xdr:nvSpPr>
      <xdr:spPr>
        <a:xfrm>
          <a:off x="3312160" y="651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xdr:rowOff>
    </xdr:from>
    <xdr:to>
      <xdr:col>24</xdr:col>
      <xdr:colOff>63500</xdr:colOff>
      <xdr:row>39</xdr:row>
      <xdr:rowOff>19050</xdr:rowOff>
    </xdr:to>
    <xdr:cxnSp macro="">
      <xdr:nvCxnSpPr>
        <xdr:cNvPr id="76" name="直線コネクタ 75"/>
        <xdr:cNvCxnSpPr/>
      </xdr:nvCxnSpPr>
      <xdr:spPr>
        <a:xfrm flipV="1">
          <a:off x="3355340" y="6539865"/>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103505</xdr:rowOff>
    </xdr:from>
    <xdr:to>
      <xdr:col>15</xdr:col>
      <xdr:colOff>101600</xdr:colOff>
      <xdr:row>39</xdr:row>
      <xdr:rowOff>33655</xdr:rowOff>
    </xdr:to>
    <xdr:sp macro="" textlink="">
      <xdr:nvSpPr>
        <xdr:cNvPr id="77" name="楕円 76"/>
        <xdr:cNvSpPr/>
      </xdr:nvSpPr>
      <xdr:spPr>
        <a:xfrm>
          <a:off x="2514600" y="6473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154305</xdr:rowOff>
    </xdr:from>
    <xdr:to>
      <xdr:col>19</xdr:col>
      <xdr:colOff>177800</xdr:colOff>
      <xdr:row>39</xdr:row>
      <xdr:rowOff>19050</xdr:rowOff>
    </xdr:to>
    <xdr:cxnSp macro="">
      <xdr:nvCxnSpPr>
        <xdr:cNvPr id="78" name="直線コネクタ 77"/>
        <xdr:cNvCxnSpPr/>
      </xdr:nvCxnSpPr>
      <xdr:spPr>
        <a:xfrm>
          <a:off x="2565400" y="652462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90170</xdr:rowOff>
    </xdr:from>
    <xdr:to>
      <xdr:col>10</xdr:col>
      <xdr:colOff>165100</xdr:colOff>
      <xdr:row>39</xdr:row>
      <xdr:rowOff>20320</xdr:rowOff>
    </xdr:to>
    <xdr:sp macro="" textlink="">
      <xdr:nvSpPr>
        <xdr:cNvPr id="79" name="楕円 78"/>
        <xdr:cNvSpPr/>
      </xdr:nvSpPr>
      <xdr:spPr>
        <a:xfrm>
          <a:off x="173990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140970</xdr:rowOff>
    </xdr:from>
    <xdr:to>
      <xdr:col>15</xdr:col>
      <xdr:colOff>50800</xdr:colOff>
      <xdr:row>38</xdr:row>
      <xdr:rowOff>154305</xdr:rowOff>
    </xdr:to>
    <xdr:cxnSp macro="">
      <xdr:nvCxnSpPr>
        <xdr:cNvPr id="80" name="直線コネクタ 79"/>
        <xdr:cNvCxnSpPr/>
      </xdr:nvCxnSpPr>
      <xdr:spPr>
        <a:xfrm>
          <a:off x="1790700" y="651129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101600</xdr:rowOff>
    </xdr:from>
    <xdr:to>
      <xdr:col>6</xdr:col>
      <xdr:colOff>38100</xdr:colOff>
      <xdr:row>39</xdr:row>
      <xdr:rowOff>31750</xdr:rowOff>
    </xdr:to>
    <xdr:sp macro="" textlink="">
      <xdr:nvSpPr>
        <xdr:cNvPr id="81" name="楕円 80"/>
        <xdr:cNvSpPr/>
      </xdr:nvSpPr>
      <xdr:spPr>
        <a:xfrm>
          <a:off x="96520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140970</xdr:rowOff>
    </xdr:from>
    <xdr:to>
      <xdr:col>10</xdr:col>
      <xdr:colOff>114300</xdr:colOff>
      <xdr:row>38</xdr:row>
      <xdr:rowOff>152400</xdr:rowOff>
    </xdr:to>
    <xdr:cxnSp macro="">
      <xdr:nvCxnSpPr>
        <xdr:cNvPr id="82" name="直線コネクタ 81"/>
        <xdr:cNvCxnSpPr/>
      </xdr:nvCxnSpPr>
      <xdr:spPr>
        <a:xfrm flipV="1">
          <a:off x="1008380" y="651129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17056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4" name="n_2aveValue【道路】&#10;有形固定資産減価償却率"/>
        <xdr:cNvSpPr txBox="1"/>
      </xdr:nvSpPr>
      <xdr:spPr>
        <a:xfrm>
          <a:off x="238570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61100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86" name="n_4aveValue【道路】&#10;有形固定資産減価償却率"/>
        <xdr:cNvSpPr txBox="1"/>
      </xdr:nvSpPr>
      <xdr:spPr>
        <a:xfrm>
          <a:off x="83630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7" name="n_1mainValue【道路】&#10;有形固定資産減価償却率"/>
        <xdr:cNvSpPr txBox="1"/>
      </xdr:nvSpPr>
      <xdr:spPr>
        <a:xfrm>
          <a:off x="317056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24782</xdr:rowOff>
    </xdr:from>
    <xdr:ext cx="405111" cy="259045"/>
    <xdr:sp macro="" textlink="">
      <xdr:nvSpPr>
        <xdr:cNvPr id="88" name="n_2mainValue【道路】&#10;有形固定資産減価償却率"/>
        <xdr:cNvSpPr txBox="1"/>
      </xdr:nvSpPr>
      <xdr:spPr>
        <a:xfrm>
          <a:off x="238570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11447</xdr:rowOff>
    </xdr:from>
    <xdr:ext cx="405111" cy="259045"/>
    <xdr:sp macro="" textlink="">
      <xdr:nvSpPr>
        <xdr:cNvPr id="89" name="n_3mainValue【道路】&#10;有形固定資産減価償却率"/>
        <xdr:cNvSpPr txBox="1"/>
      </xdr:nvSpPr>
      <xdr:spPr>
        <a:xfrm>
          <a:off x="161100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22877</xdr:rowOff>
    </xdr:from>
    <xdr:ext cx="405111" cy="259045"/>
    <xdr:sp macro="" textlink="">
      <xdr:nvSpPr>
        <xdr:cNvPr id="90" name="n_4mainValue【道路】&#10;有形固定資産減価償却率"/>
        <xdr:cNvSpPr txBox="1"/>
      </xdr:nvSpPr>
      <xdr:spPr>
        <a:xfrm>
          <a:off x="83630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xdr:cNvCxnSpPr/>
      </xdr:nvCxnSpPr>
      <xdr:spPr>
        <a:xfrm flipV="1">
          <a:off x="9219565" y="5691911"/>
          <a:ext cx="0" cy="133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xdr:cNvSpPr txBox="1"/>
      </xdr:nvSpPr>
      <xdr:spPr>
        <a:xfrm>
          <a:off x="9258300" y="703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xdr:cNvCxnSpPr/>
      </xdr:nvCxnSpPr>
      <xdr:spPr>
        <a:xfrm>
          <a:off x="9154160" y="70313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xdr:cNvSpPr txBox="1"/>
      </xdr:nvSpPr>
      <xdr:spPr>
        <a:xfrm>
          <a:off x="9258300" y="547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xdr:cNvCxnSpPr/>
      </xdr:nvCxnSpPr>
      <xdr:spPr>
        <a:xfrm>
          <a:off x="9154160" y="5691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33761</xdr:rowOff>
    </xdr:from>
    <xdr:ext cx="534377" cy="259045"/>
    <xdr:sp macro="" textlink="">
      <xdr:nvSpPr>
        <xdr:cNvPr id="119" name="【道路】&#10;一人当たり延長平均値テキスト"/>
        <xdr:cNvSpPr txBox="1"/>
      </xdr:nvSpPr>
      <xdr:spPr>
        <a:xfrm>
          <a:off x="92583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xdr:cNvSpPr/>
      </xdr:nvSpPr>
      <xdr:spPr>
        <a:xfrm>
          <a:off x="9192260" y="6548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xdr:cNvSpPr/>
      </xdr:nvSpPr>
      <xdr:spPr>
        <a:xfrm>
          <a:off x="8445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xdr:cNvSpPr/>
      </xdr:nvSpPr>
      <xdr:spPr>
        <a:xfrm>
          <a:off x="7670800" y="65621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xdr:cNvSpPr/>
      </xdr:nvSpPr>
      <xdr:spPr>
        <a:xfrm>
          <a:off x="6873240" y="65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xdr:cNvSpPr/>
      </xdr:nvSpPr>
      <xdr:spPr>
        <a:xfrm>
          <a:off x="6098540" y="67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79731</xdr:rowOff>
    </xdr:from>
    <xdr:to>
      <xdr:col>55</xdr:col>
      <xdr:colOff>50800</xdr:colOff>
      <xdr:row>40</xdr:row>
      <xdr:rowOff>9881</xdr:rowOff>
    </xdr:to>
    <xdr:sp macro="" textlink="">
      <xdr:nvSpPr>
        <xdr:cNvPr id="130" name="楕円 129"/>
        <xdr:cNvSpPr/>
      </xdr:nvSpPr>
      <xdr:spPr>
        <a:xfrm>
          <a:off x="9192260" y="6617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58158</xdr:rowOff>
    </xdr:from>
    <xdr:ext cx="534377" cy="259045"/>
    <xdr:sp macro="" textlink="">
      <xdr:nvSpPr>
        <xdr:cNvPr id="131" name="【道路】&#10;一人当たり延長該当値テキスト"/>
        <xdr:cNvSpPr txBox="1"/>
      </xdr:nvSpPr>
      <xdr:spPr>
        <a:xfrm>
          <a:off x="9258300" y="65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122021</xdr:rowOff>
    </xdr:from>
    <xdr:to>
      <xdr:col>50</xdr:col>
      <xdr:colOff>165100</xdr:colOff>
      <xdr:row>40</xdr:row>
      <xdr:rowOff>52171</xdr:rowOff>
    </xdr:to>
    <xdr:sp macro="" textlink="">
      <xdr:nvSpPr>
        <xdr:cNvPr id="132" name="楕円 131"/>
        <xdr:cNvSpPr/>
      </xdr:nvSpPr>
      <xdr:spPr>
        <a:xfrm>
          <a:off x="8445500" y="6659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130531</xdr:rowOff>
    </xdr:from>
    <xdr:to>
      <xdr:col>55</xdr:col>
      <xdr:colOff>0</xdr:colOff>
      <xdr:row>40</xdr:row>
      <xdr:rowOff>1371</xdr:rowOff>
    </xdr:to>
    <xdr:cxnSp macro="">
      <xdr:nvCxnSpPr>
        <xdr:cNvPr id="133" name="直線コネクタ 132"/>
        <xdr:cNvCxnSpPr/>
      </xdr:nvCxnSpPr>
      <xdr:spPr>
        <a:xfrm flipV="1">
          <a:off x="8496300" y="6668491"/>
          <a:ext cx="7239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125832</xdr:rowOff>
    </xdr:from>
    <xdr:to>
      <xdr:col>46</xdr:col>
      <xdr:colOff>38100</xdr:colOff>
      <xdr:row>40</xdr:row>
      <xdr:rowOff>55982</xdr:rowOff>
    </xdr:to>
    <xdr:sp macro="" textlink="">
      <xdr:nvSpPr>
        <xdr:cNvPr id="134" name="楕円 133"/>
        <xdr:cNvSpPr/>
      </xdr:nvSpPr>
      <xdr:spPr>
        <a:xfrm>
          <a:off x="7670800" y="6663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xdr:rowOff>
    </xdr:from>
    <xdr:to>
      <xdr:col>50</xdr:col>
      <xdr:colOff>114300</xdr:colOff>
      <xdr:row>40</xdr:row>
      <xdr:rowOff>5182</xdr:rowOff>
    </xdr:to>
    <xdr:cxnSp macro="">
      <xdr:nvCxnSpPr>
        <xdr:cNvPr id="135" name="直線コネクタ 134"/>
        <xdr:cNvCxnSpPr/>
      </xdr:nvCxnSpPr>
      <xdr:spPr>
        <a:xfrm flipV="1">
          <a:off x="7713980" y="6706971"/>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128689</xdr:rowOff>
    </xdr:from>
    <xdr:to>
      <xdr:col>41</xdr:col>
      <xdr:colOff>101600</xdr:colOff>
      <xdr:row>40</xdr:row>
      <xdr:rowOff>58839</xdr:rowOff>
    </xdr:to>
    <xdr:sp macro="" textlink="">
      <xdr:nvSpPr>
        <xdr:cNvPr id="136" name="楕円 135"/>
        <xdr:cNvSpPr/>
      </xdr:nvSpPr>
      <xdr:spPr>
        <a:xfrm>
          <a:off x="6873240" y="6666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5182</xdr:rowOff>
    </xdr:from>
    <xdr:to>
      <xdr:col>45</xdr:col>
      <xdr:colOff>177800</xdr:colOff>
      <xdr:row>40</xdr:row>
      <xdr:rowOff>8039</xdr:rowOff>
    </xdr:to>
    <xdr:cxnSp macro="">
      <xdr:nvCxnSpPr>
        <xdr:cNvPr id="137" name="直線コネクタ 136"/>
        <xdr:cNvCxnSpPr/>
      </xdr:nvCxnSpPr>
      <xdr:spPr>
        <a:xfrm flipV="1">
          <a:off x="6924040" y="6710782"/>
          <a:ext cx="78994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130746</xdr:rowOff>
    </xdr:from>
    <xdr:to>
      <xdr:col>36</xdr:col>
      <xdr:colOff>165100</xdr:colOff>
      <xdr:row>40</xdr:row>
      <xdr:rowOff>60896</xdr:rowOff>
    </xdr:to>
    <xdr:sp macro="" textlink="">
      <xdr:nvSpPr>
        <xdr:cNvPr id="138" name="楕円 137"/>
        <xdr:cNvSpPr/>
      </xdr:nvSpPr>
      <xdr:spPr>
        <a:xfrm>
          <a:off x="6098540" y="6668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8039</xdr:rowOff>
    </xdr:from>
    <xdr:to>
      <xdr:col>41</xdr:col>
      <xdr:colOff>50800</xdr:colOff>
      <xdr:row>40</xdr:row>
      <xdr:rowOff>10096</xdr:rowOff>
    </xdr:to>
    <xdr:cxnSp macro="">
      <xdr:nvCxnSpPr>
        <xdr:cNvPr id="139" name="直線コネクタ 138"/>
        <xdr:cNvCxnSpPr/>
      </xdr:nvCxnSpPr>
      <xdr:spPr>
        <a:xfrm flipV="1">
          <a:off x="6149340" y="6713639"/>
          <a:ext cx="7747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134955</xdr:rowOff>
    </xdr:from>
    <xdr:ext cx="534377" cy="259045"/>
    <xdr:sp macro="" textlink="">
      <xdr:nvSpPr>
        <xdr:cNvPr id="140" name="n_1aveValue【道路】&#10;一人当たり延長"/>
        <xdr:cNvSpPr txBox="1"/>
      </xdr:nvSpPr>
      <xdr:spPr>
        <a:xfrm>
          <a:off x="8239271" y="63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142346</xdr:rowOff>
    </xdr:from>
    <xdr:ext cx="534377" cy="259045"/>
    <xdr:sp macro="" textlink="">
      <xdr:nvSpPr>
        <xdr:cNvPr id="141" name="n_2aveValue【道路】&#10;一人当たり延長"/>
        <xdr:cNvSpPr txBox="1"/>
      </xdr:nvSpPr>
      <xdr:spPr>
        <a:xfrm>
          <a:off x="7477271" y="63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145089</xdr:rowOff>
    </xdr:from>
    <xdr:ext cx="534377" cy="259045"/>
    <xdr:sp macro="" textlink="">
      <xdr:nvSpPr>
        <xdr:cNvPr id="142" name="n_3aveValue【道路】&#10;一人当たり延長"/>
        <xdr:cNvSpPr txBox="1"/>
      </xdr:nvSpPr>
      <xdr:spPr>
        <a:xfrm>
          <a:off x="6702571" y="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129176</xdr:rowOff>
    </xdr:from>
    <xdr:ext cx="469744" cy="259045"/>
    <xdr:sp macro="" textlink="">
      <xdr:nvSpPr>
        <xdr:cNvPr id="143" name="n_4aveValue【道路】&#10;一人当たり延長"/>
        <xdr:cNvSpPr txBox="1"/>
      </xdr:nvSpPr>
      <xdr:spPr>
        <a:xfrm>
          <a:off x="5937327" y="683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43298</xdr:rowOff>
    </xdr:from>
    <xdr:ext cx="469744" cy="259045"/>
    <xdr:sp macro="" textlink="">
      <xdr:nvSpPr>
        <xdr:cNvPr id="144" name="n_1mainValue【道路】&#10;一人当たり延長"/>
        <xdr:cNvSpPr txBox="1"/>
      </xdr:nvSpPr>
      <xdr:spPr>
        <a:xfrm>
          <a:off x="8271587" y="67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47109</xdr:rowOff>
    </xdr:from>
    <xdr:ext cx="469744" cy="259045"/>
    <xdr:sp macro="" textlink="">
      <xdr:nvSpPr>
        <xdr:cNvPr id="145" name="n_2mainValue【道路】&#10;一人当たり延長"/>
        <xdr:cNvSpPr txBox="1"/>
      </xdr:nvSpPr>
      <xdr:spPr>
        <a:xfrm>
          <a:off x="7509587" y="67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49966</xdr:rowOff>
    </xdr:from>
    <xdr:ext cx="469744" cy="259045"/>
    <xdr:sp macro="" textlink="">
      <xdr:nvSpPr>
        <xdr:cNvPr id="146" name="n_3mainValue【道路】&#10;一人当たり延長"/>
        <xdr:cNvSpPr txBox="1"/>
      </xdr:nvSpPr>
      <xdr:spPr>
        <a:xfrm>
          <a:off x="6712027" y="675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77423</xdr:rowOff>
    </xdr:from>
    <xdr:ext cx="469744" cy="259045"/>
    <xdr:sp macro="" textlink="">
      <xdr:nvSpPr>
        <xdr:cNvPr id="147" name="n_4mainValue【道路】&#10;一人当たり延長"/>
        <xdr:cNvSpPr txBox="1"/>
      </xdr:nvSpPr>
      <xdr:spPr>
        <a:xfrm>
          <a:off x="5937327" y="64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xdr:cNvCxnSpPr/>
      </xdr:nvCxnSpPr>
      <xdr:spPr>
        <a:xfrm flipV="1">
          <a:off x="4086225" y="946023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xdr:cNvSpPr txBox="1"/>
      </xdr:nvSpPr>
      <xdr:spPr>
        <a:xfrm>
          <a:off x="412496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xdr:cNvCxnSpPr/>
      </xdr:nvCxnSpPr>
      <xdr:spPr>
        <a:xfrm>
          <a:off x="4020820" y="1085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xdr:cNvSpPr txBox="1"/>
      </xdr:nvSpPr>
      <xdr:spPr>
        <a:xfrm>
          <a:off x="412496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xdr:cNvCxnSpPr/>
      </xdr:nvCxnSpPr>
      <xdr:spPr>
        <a:xfrm>
          <a:off x="4020820" y="946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77" name="【橋りょう・トンネル】&#10;有形固定資産減価償却率平均値テキスト"/>
        <xdr:cNvSpPr txBox="1"/>
      </xdr:nvSpPr>
      <xdr:spPr>
        <a:xfrm>
          <a:off x="412496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xdr:cNvSpPr/>
      </xdr:nvSpPr>
      <xdr:spPr>
        <a:xfrm>
          <a:off x="3312160" y="998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xdr:cNvSpPr/>
      </xdr:nvSpPr>
      <xdr:spPr>
        <a:xfrm>
          <a:off x="25146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xdr:cNvSpPr/>
      </xdr:nvSpPr>
      <xdr:spPr>
        <a:xfrm>
          <a:off x="17399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xdr:cNvSpPr/>
      </xdr:nvSpPr>
      <xdr:spPr>
        <a:xfrm>
          <a:off x="965200" y="10102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188" name="楕円 187"/>
        <xdr:cNvSpPr/>
      </xdr:nvSpPr>
      <xdr:spPr>
        <a:xfrm>
          <a:off x="403606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48277</xdr:rowOff>
    </xdr:from>
    <xdr:ext cx="405111" cy="259045"/>
    <xdr:sp macro="" textlink="">
      <xdr:nvSpPr>
        <xdr:cNvPr id="189" name="【橋りょう・トンネル】&#10;有形固定資産減価償却率該当値テキスト"/>
        <xdr:cNvSpPr txBox="1"/>
      </xdr:nvSpPr>
      <xdr:spPr>
        <a:xfrm>
          <a:off x="4124960"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90" name="楕円 189"/>
        <xdr:cNvSpPr/>
      </xdr:nvSpPr>
      <xdr:spPr>
        <a:xfrm>
          <a:off x="3312160" y="9698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76200</xdr:rowOff>
    </xdr:to>
    <xdr:cxnSp macro="">
      <xdr:nvCxnSpPr>
        <xdr:cNvPr id="191" name="直線コネクタ 190"/>
        <xdr:cNvCxnSpPr/>
      </xdr:nvCxnSpPr>
      <xdr:spPr>
        <a:xfrm>
          <a:off x="3355340" y="974598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78740</xdr:rowOff>
    </xdr:from>
    <xdr:to>
      <xdr:col>15</xdr:col>
      <xdr:colOff>101600</xdr:colOff>
      <xdr:row>58</xdr:row>
      <xdr:rowOff>8890</xdr:rowOff>
    </xdr:to>
    <xdr:sp macro="" textlink="">
      <xdr:nvSpPr>
        <xdr:cNvPr id="192" name="楕円 191"/>
        <xdr:cNvSpPr/>
      </xdr:nvSpPr>
      <xdr:spPr>
        <a:xfrm>
          <a:off x="2514600" y="9634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129540</xdr:rowOff>
    </xdr:from>
    <xdr:to>
      <xdr:col>19</xdr:col>
      <xdr:colOff>177800</xdr:colOff>
      <xdr:row>58</xdr:row>
      <xdr:rowOff>22860</xdr:rowOff>
    </xdr:to>
    <xdr:cxnSp macro="">
      <xdr:nvCxnSpPr>
        <xdr:cNvPr id="193" name="直線コネクタ 192"/>
        <xdr:cNvCxnSpPr/>
      </xdr:nvCxnSpPr>
      <xdr:spPr>
        <a:xfrm>
          <a:off x="2565400" y="968502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36830</xdr:rowOff>
    </xdr:from>
    <xdr:to>
      <xdr:col>10</xdr:col>
      <xdr:colOff>165100</xdr:colOff>
      <xdr:row>57</xdr:row>
      <xdr:rowOff>138430</xdr:rowOff>
    </xdr:to>
    <xdr:sp macro="" textlink="">
      <xdr:nvSpPr>
        <xdr:cNvPr id="194" name="楕円 193"/>
        <xdr:cNvSpPr/>
      </xdr:nvSpPr>
      <xdr:spPr>
        <a:xfrm>
          <a:off x="17399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87630</xdr:rowOff>
    </xdr:from>
    <xdr:to>
      <xdr:col>15</xdr:col>
      <xdr:colOff>50800</xdr:colOff>
      <xdr:row>57</xdr:row>
      <xdr:rowOff>129540</xdr:rowOff>
    </xdr:to>
    <xdr:cxnSp macro="">
      <xdr:nvCxnSpPr>
        <xdr:cNvPr id="195" name="直線コネクタ 194"/>
        <xdr:cNvCxnSpPr/>
      </xdr:nvCxnSpPr>
      <xdr:spPr>
        <a:xfrm>
          <a:off x="1790700" y="964311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40640</xdr:rowOff>
    </xdr:from>
    <xdr:to>
      <xdr:col>6</xdr:col>
      <xdr:colOff>38100</xdr:colOff>
      <xdr:row>57</xdr:row>
      <xdr:rowOff>142240</xdr:rowOff>
    </xdr:to>
    <xdr:sp macro="" textlink="">
      <xdr:nvSpPr>
        <xdr:cNvPr id="196" name="楕円 195"/>
        <xdr:cNvSpPr/>
      </xdr:nvSpPr>
      <xdr:spPr>
        <a:xfrm>
          <a:off x="965200" y="95961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87630</xdr:rowOff>
    </xdr:from>
    <xdr:to>
      <xdr:col>10</xdr:col>
      <xdr:colOff>114300</xdr:colOff>
      <xdr:row>57</xdr:row>
      <xdr:rowOff>91440</xdr:rowOff>
    </xdr:to>
    <xdr:cxnSp macro="">
      <xdr:nvCxnSpPr>
        <xdr:cNvPr id="197" name="直線コネクタ 196"/>
        <xdr:cNvCxnSpPr/>
      </xdr:nvCxnSpPr>
      <xdr:spPr>
        <a:xfrm flipV="1">
          <a:off x="1008380" y="964311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198" name="n_1aveValue【橋りょう・トンネル】&#10;有形固定資産減価償却率"/>
        <xdr:cNvSpPr txBox="1"/>
      </xdr:nvSpPr>
      <xdr:spPr>
        <a:xfrm>
          <a:off x="317056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9" name="n_2aveValue【橋りょう・トンネル】&#10;有形固定資産減価償却率"/>
        <xdr:cNvSpPr txBox="1"/>
      </xdr:nvSpPr>
      <xdr:spPr>
        <a:xfrm>
          <a:off x="2385704"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0" name="n_3aveValue【橋りょう・トンネル】&#10;有形固定資産減価償却率"/>
        <xdr:cNvSpPr txBox="1"/>
      </xdr:nvSpPr>
      <xdr:spPr>
        <a:xfrm>
          <a:off x="161100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1" name="n_4aveValue【橋りょう・トンネル】&#10;有形固定資産減価償却率"/>
        <xdr:cNvSpPr txBox="1"/>
      </xdr:nvSpPr>
      <xdr:spPr>
        <a:xfrm>
          <a:off x="83630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202" name="n_1mainValue【橋りょう・トンネル】&#10;有形固定資産減価償却率"/>
        <xdr:cNvSpPr txBox="1"/>
      </xdr:nvSpPr>
      <xdr:spPr>
        <a:xfrm>
          <a:off x="317056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203" name="n_2mainValue【橋りょう・トンネル】&#10;有形固定資産減価償却率"/>
        <xdr:cNvSpPr txBox="1"/>
      </xdr:nvSpPr>
      <xdr:spPr>
        <a:xfrm>
          <a:off x="238570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154957</xdr:rowOff>
    </xdr:from>
    <xdr:ext cx="405111" cy="259045"/>
    <xdr:sp macro="" textlink="">
      <xdr:nvSpPr>
        <xdr:cNvPr id="204" name="n_3mainValue【橋りょう・トンネル】&#10;有形固定資産減価償却率"/>
        <xdr:cNvSpPr txBox="1"/>
      </xdr:nvSpPr>
      <xdr:spPr>
        <a:xfrm>
          <a:off x="161100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158767</xdr:rowOff>
    </xdr:from>
    <xdr:ext cx="405111" cy="259045"/>
    <xdr:sp macro="" textlink="">
      <xdr:nvSpPr>
        <xdr:cNvPr id="205" name="n_4mainValue【橋りょう・トンネル】&#10;有形固定資産減価償却率"/>
        <xdr:cNvSpPr txBox="1"/>
      </xdr:nvSpPr>
      <xdr:spPr>
        <a:xfrm>
          <a:off x="83630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xdr:cNvCxnSpPr/>
      </xdr:nvCxnSpPr>
      <xdr:spPr>
        <a:xfrm flipV="1">
          <a:off x="9219565" y="9262744"/>
          <a:ext cx="0" cy="15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xdr:cNvSpPr txBox="1"/>
      </xdr:nvSpPr>
      <xdr:spPr>
        <a:xfrm>
          <a:off x="9258300" y="1085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xdr:cNvCxnSpPr/>
      </xdr:nvCxnSpPr>
      <xdr:spPr>
        <a:xfrm>
          <a:off x="9154160" y="108484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xdr:cNvSpPr txBox="1"/>
      </xdr:nvSpPr>
      <xdr:spPr>
        <a:xfrm>
          <a:off x="9258300" y="90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xdr:cNvCxnSpPr/>
      </xdr:nvCxnSpPr>
      <xdr:spPr>
        <a:xfrm>
          <a:off x="9154160" y="9262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36" name="【橋りょう・トンネル】&#10;一人当たり有形固定資産（償却資産）額平均値テキスト"/>
        <xdr:cNvSpPr txBox="1"/>
      </xdr:nvSpPr>
      <xdr:spPr>
        <a:xfrm>
          <a:off x="9258300" y="10326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xdr:cNvSpPr/>
      </xdr:nvSpPr>
      <xdr:spPr>
        <a:xfrm>
          <a:off x="9192260" y="10470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xdr:cNvSpPr/>
      </xdr:nvSpPr>
      <xdr:spPr>
        <a:xfrm>
          <a:off x="8445500" y="10473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xdr:cNvSpPr/>
      </xdr:nvSpPr>
      <xdr:spPr>
        <a:xfrm>
          <a:off x="7670800" y="104663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xdr:cNvSpPr/>
      </xdr:nvSpPr>
      <xdr:spPr>
        <a:xfrm>
          <a:off x="6873240" y="104691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xdr:cNvSpPr/>
      </xdr:nvSpPr>
      <xdr:spPr>
        <a:xfrm>
          <a:off x="6098540" y="10553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3652</xdr:rowOff>
    </xdr:from>
    <xdr:to>
      <xdr:col>55</xdr:col>
      <xdr:colOff>50800</xdr:colOff>
      <xdr:row>63</xdr:row>
      <xdr:rowOff>105252</xdr:rowOff>
    </xdr:to>
    <xdr:sp macro="" textlink="">
      <xdr:nvSpPr>
        <xdr:cNvPr id="247" name="楕円 246"/>
        <xdr:cNvSpPr/>
      </xdr:nvSpPr>
      <xdr:spPr>
        <a:xfrm>
          <a:off x="9192260" y="105649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153529</xdr:rowOff>
    </xdr:from>
    <xdr:ext cx="599010" cy="259045"/>
    <xdr:sp macro="" textlink="">
      <xdr:nvSpPr>
        <xdr:cNvPr id="248" name="【橋りょう・トンネル】&#10;一人当たり有形固定資産（償却資産）額該当値テキスト"/>
        <xdr:cNvSpPr txBox="1"/>
      </xdr:nvSpPr>
      <xdr:spPr>
        <a:xfrm>
          <a:off x="9258300" y="1054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5279</xdr:rowOff>
    </xdr:from>
    <xdr:to>
      <xdr:col>50</xdr:col>
      <xdr:colOff>165100</xdr:colOff>
      <xdr:row>63</xdr:row>
      <xdr:rowOff>106879</xdr:rowOff>
    </xdr:to>
    <xdr:sp macro="" textlink="">
      <xdr:nvSpPr>
        <xdr:cNvPr id="249" name="楕円 248"/>
        <xdr:cNvSpPr/>
      </xdr:nvSpPr>
      <xdr:spPr>
        <a:xfrm>
          <a:off x="8445500" y="105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54452</xdr:rowOff>
    </xdr:from>
    <xdr:to>
      <xdr:col>55</xdr:col>
      <xdr:colOff>0</xdr:colOff>
      <xdr:row>63</xdr:row>
      <xdr:rowOff>56079</xdr:rowOff>
    </xdr:to>
    <xdr:cxnSp macro="">
      <xdr:nvCxnSpPr>
        <xdr:cNvPr id="250" name="直線コネクタ 249"/>
        <xdr:cNvCxnSpPr/>
      </xdr:nvCxnSpPr>
      <xdr:spPr>
        <a:xfrm flipV="1">
          <a:off x="8496300" y="10615772"/>
          <a:ext cx="7239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6303</xdr:rowOff>
    </xdr:from>
    <xdr:to>
      <xdr:col>46</xdr:col>
      <xdr:colOff>38100</xdr:colOff>
      <xdr:row>63</xdr:row>
      <xdr:rowOff>107903</xdr:rowOff>
    </xdr:to>
    <xdr:sp macro="" textlink="">
      <xdr:nvSpPr>
        <xdr:cNvPr id="251" name="楕円 250"/>
        <xdr:cNvSpPr/>
      </xdr:nvSpPr>
      <xdr:spPr>
        <a:xfrm>
          <a:off x="7670800" y="10567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56079</xdr:rowOff>
    </xdr:from>
    <xdr:to>
      <xdr:col>50</xdr:col>
      <xdr:colOff>114300</xdr:colOff>
      <xdr:row>63</xdr:row>
      <xdr:rowOff>57103</xdr:rowOff>
    </xdr:to>
    <xdr:cxnSp macro="">
      <xdr:nvCxnSpPr>
        <xdr:cNvPr id="252" name="直線コネクタ 251"/>
        <xdr:cNvCxnSpPr/>
      </xdr:nvCxnSpPr>
      <xdr:spPr>
        <a:xfrm flipV="1">
          <a:off x="7713980" y="10617399"/>
          <a:ext cx="78232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9549</xdr:rowOff>
    </xdr:from>
    <xdr:to>
      <xdr:col>41</xdr:col>
      <xdr:colOff>101600</xdr:colOff>
      <xdr:row>63</xdr:row>
      <xdr:rowOff>111149</xdr:rowOff>
    </xdr:to>
    <xdr:sp macro="" textlink="">
      <xdr:nvSpPr>
        <xdr:cNvPr id="253" name="楕円 252"/>
        <xdr:cNvSpPr/>
      </xdr:nvSpPr>
      <xdr:spPr>
        <a:xfrm>
          <a:off x="6873240" y="105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57103</xdr:rowOff>
    </xdr:from>
    <xdr:to>
      <xdr:col>45</xdr:col>
      <xdr:colOff>177800</xdr:colOff>
      <xdr:row>63</xdr:row>
      <xdr:rowOff>60349</xdr:rowOff>
    </xdr:to>
    <xdr:cxnSp macro="">
      <xdr:nvCxnSpPr>
        <xdr:cNvPr id="254" name="直線コネクタ 253"/>
        <xdr:cNvCxnSpPr/>
      </xdr:nvCxnSpPr>
      <xdr:spPr>
        <a:xfrm flipV="1">
          <a:off x="6924040" y="10618423"/>
          <a:ext cx="78994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11223</xdr:rowOff>
    </xdr:from>
    <xdr:to>
      <xdr:col>36</xdr:col>
      <xdr:colOff>165100</xdr:colOff>
      <xdr:row>63</xdr:row>
      <xdr:rowOff>112823</xdr:rowOff>
    </xdr:to>
    <xdr:sp macro="" textlink="">
      <xdr:nvSpPr>
        <xdr:cNvPr id="255" name="楕円 254"/>
        <xdr:cNvSpPr/>
      </xdr:nvSpPr>
      <xdr:spPr>
        <a:xfrm>
          <a:off x="6098540" y="105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60349</xdr:rowOff>
    </xdr:from>
    <xdr:to>
      <xdr:col>41</xdr:col>
      <xdr:colOff>50800</xdr:colOff>
      <xdr:row>63</xdr:row>
      <xdr:rowOff>62023</xdr:rowOff>
    </xdr:to>
    <xdr:cxnSp macro="">
      <xdr:nvCxnSpPr>
        <xdr:cNvPr id="256" name="直線コネクタ 255"/>
        <xdr:cNvCxnSpPr/>
      </xdr:nvCxnSpPr>
      <xdr:spPr>
        <a:xfrm flipV="1">
          <a:off x="6149340" y="10621669"/>
          <a:ext cx="7747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57" name="n_1aveValue【橋りょう・トンネル】&#10;一人当たり有形固定資産（償却資産）額"/>
        <xdr:cNvSpPr txBox="1"/>
      </xdr:nvSpPr>
      <xdr:spPr>
        <a:xfrm>
          <a:off x="8214575" y="1025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58" name="n_2aveValue【橋りょう・トンネル】&#10;一人当たり有形固定資産（償却資産）額"/>
        <xdr:cNvSpPr txBox="1"/>
      </xdr:nvSpPr>
      <xdr:spPr>
        <a:xfrm>
          <a:off x="7444955" y="1024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59" name="n_3aveValue【橋りょう・トンネル】&#10;一人当たり有形固定資産（償却資産）額"/>
        <xdr:cNvSpPr txBox="1"/>
      </xdr:nvSpPr>
      <xdr:spPr>
        <a:xfrm>
          <a:off x="6670255" y="1024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60" name="n_4aveValue【橋りょう・トンネル】&#10;一人当たり有形固定資産（償却資産）額"/>
        <xdr:cNvSpPr txBox="1"/>
      </xdr:nvSpPr>
      <xdr:spPr>
        <a:xfrm>
          <a:off x="5872695" y="1033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98006</xdr:rowOff>
    </xdr:from>
    <xdr:ext cx="599010" cy="259045"/>
    <xdr:sp macro="" textlink="">
      <xdr:nvSpPr>
        <xdr:cNvPr id="261" name="n_1mainValue【橋りょう・トンネル】&#10;一人当たり有形固定資産（償却資産）額"/>
        <xdr:cNvSpPr txBox="1"/>
      </xdr:nvSpPr>
      <xdr:spPr>
        <a:xfrm>
          <a:off x="8214575" y="1065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99030</xdr:rowOff>
    </xdr:from>
    <xdr:ext cx="599010" cy="259045"/>
    <xdr:sp macro="" textlink="">
      <xdr:nvSpPr>
        <xdr:cNvPr id="262" name="n_2mainValue【橋りょう・トンネル】&#10;一人当たり有形固定資産（償却資産）額"/>
        <xdr:cNvSpPr txBox="1"/>
      </xdr:nvSpPr>
      <xdr:spPr>
        <a:xfrm>
          <a:off x="7444955" y="1066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102276</xdr:rowOff>
    </xdr:from>
    <xdr:ext cx="599010" cy="259045"/>
    <xdr:sp macro="" textlink="">
      <xdr:nvSpPr>
        <xdr:cNvPr id="263" name="n_3mainValue【橋りょう・トンネル】&#10;一人当たり有形固定資産（償却資産）額"/>
        <xdr:cNvSpPr txBox="1"/>
      </xdr:nvSpPr>
      <xdr:spPr>
        <a:xfrm>
          <a:off x="6670255" y="1066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103950</xdr:rowOff>
    </xdr:from>
    <xdr:ext cx="599010" cy="259045"/>
    <xdr:sp macro="" textlink="">
      <xdr:nvSpPr>
        <xdr:cNvPr id="264" name="n_4mainValue【橋りょう・トンネル】&#10;一人当たり有形固定資産（償却資産）額"/>
        <xdr:cNvSpPr txBox="1"/>
      </xdr:nvSpPr>
      <xdr:spPr>
        <a:xfrm>
          <a:off x="5872695" y="1066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87" name="直線コネクタ 286"/>
        <xdr:cNvCxnSpPr/>
      </xdr:nvCxnSpPr>
      <xdr:spPr>
        <a:xfrm flipV="1">
          <a:off x="4086225" y="13017245"/>
          <a:ext cx="0" cy="124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88" name="【公営住宅】&#10;有形固定資産減価償却率最小値テキスト"/>
        <xdr:cNvSpPr txBox="1"/>
      </xdr:nvSpPr>
      <xdr:spPr>
        <a:xfrm>
          <a:off x="4124960" y="1426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89" name="直線コネクタ 288"/>
        <xdr:cNvCxnSpPr/>
      </xdr:nvCxnSpPr>
      <xdr:spPr>
        <a:xfrm>
          <a:off x="4020820" y="14260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0" name="【公営住宅】&#10;有形固定資産減価償却率最大値テキスト"/>
        <xdr:cNvSpPr txBox="1"/>
      </xdr:nvSpPr>
      <xdr:spPr>
        <a:xfrm>
          <a:off x="4124960" y="1279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1" name="直線コネクタ 290"/>
        <xdr:cNvCxnSpPr/>
      </xdr:nvCxnSpPr>
      <xdr:spPr>
        <a:xfrm>
          <a:off x="4020820" y="13017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12464</xdr:rowOff>
    </xdr:from>
    <xdr:ext cx="405111" cy="259045"/>
    <xdr:sp macro="" textlink="">
      <xdr:nvSpPr>
        <xdr:cNvPr id="292" name="【公営住宅】&#10;有形固定資産減価償却率平均値テキスト"/>
        <xdr:cNvSpPr txBox="1"/>
      </xdr:nvSpPr>
      <xdr:spPr>
        <a:xfrm>
          <a:off x="4124960" y="13423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93" name="フローチャート: 判断 292"/>
        <xdr:cNvSpPr/>
      </xdr:nvSpPr>
      <xdr:spPr>
        <a:xfrm>
          <a:off x="4036060" y="135722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4" name="フローチャート: 判断 293"/>
        <xdr:cNvSpPr/>
      </xdr:nvSpPr>
      <xdr:spPr>
        <a:xfrm>
          <a:off x="3312160" y="13600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95" name="フローチャート: 判断 294"/>
        <xdr:cNvSpPr/>
      </xdr:nvSpPr>
      <xdr:spPr>
        <a:xfrm>
          <a:off x="2514600" y="13576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6" name="フローチャート: 判断 295"/>
        <xdr:cNvSpPr/>
      </xdr:nvSpPr>
      <xdr:spPr>
        <a:xfrm>
          <a:off x="1739900" y="1356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7" name="フローチャート: 判断 296"/>
        <xdr:cNvSpPr/>
      </xdr:nvSpPr>
      <xdr:spPr>
        <a:xfrm>
          <a:off x="96520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3" name="楕円 302"/>
        <xdr:cNvSpPr/>
      </xdr:nvSpPr>
      <xdr:spPr>
        <a:xfrm>
          <a:off x="403606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304" name="【公営住宅】&#10;有形固定資産減価償却率該当値テキスト"/>
        <xdr:cNvSpPr txBox="1"/>
      </xdr:nvSpPr>
      <xdr:spPr>
        <a:xfrm>
          <a:off x="4124960"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119887</xdr:rowOff>
    </xdr:from>
    <xdr:to>
      <xdr:col>20</xdr:col>
      <xdr:colOff>38100</xdr:colOff>
      <xdr:row>83</xdr:row>
      <xdr:rowOff>50037</xdr:rowOff>
    </xdr:to>
    <xdr:sp macro="" textlink="">
      <xdr:nvSpPr>
        <xdr:cNvPr id="305" name="楕円 304"/>
        <xdr:cNvSpPr/>
      </xdr:nvSpPr>
      <xdr:spPr>
        <a:xfrm>
          <a:off x="3312160" y="138663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170687</xdr:rowOff>
    </xdr:to>
    <xdr:cxnSp macro="">
      <xdr:nvCxnSpPr>
        <xdr:cNvPr id="306" name="直線コネクタ 305"/>
        <xdr:cNvCxnSpPr/>
      </xdr:nvCxnSpPr>
      <xdr:spPr>
        <a:xfrm flipV="1">
          <a:off x="3355340" y="13830300"/>
          <a:ext cx="73152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7" name="楕円 306"/>
        <xdr:cNvSpPr/>
      </xdr:nvSpPr>
      <xdr:spPr>
        <a:xfrm>
          <a:off x="251460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82</xdr:row>
      <xdr:rowOff>170687</xdr:rowOff>
    </xdr:to>
    <xdr:cxnSp macro="">
      <xdr:nvCxnSpPr>
        <xdr:cNvPr id="308" name="直線コネクタ 307"/>
        <xdr:cNvCxnSpPr/>
      </xdr:nvCxnSpPr>
      <xdr:spPr>
        <a:xfrm>
          <a:off x="2565400" y="13898880"/>
          <a:ext cx="78994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74168</xdr:rowOff>
    </xdr:from>
    <xdr:to>
      <xdr:col>10</xdr:col>
      <xdr:colOff>165100</xdr:colOff>
      <xdr:row>83</xdr:row>
      <xdr:rowOff>4318</xdr:rowOff>
    </xdr:to>
    <xdr:sp macro="" textlink="">
      <xdr:nvSpPr>
        <xdr:cNvPr id="309" name="楕円 308"/>
        <xdr:cNvSpPr/>
      </xdr:nvSpPr>
      <xdr:spPr>
        <a:xfrm>
          <a:off x="1739900" y="13820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124968</xdr:rowOff>
    </xdr:from>
    <xdr:to>
      <xdr:col>15</xdr:col>
      <xdr:colOff>50800</xdr:colOff>
      <xdr:row>82</xdr:row>
      <xdr:rowOff>152400</xdr:rowOff>
    </xdr:to>
    <xdr:cxnSp macro="">
      <xdr:nvCxnSpPr>
        <xdr:cNvPr id="310" name="直線コネクタ 309"/>
        <xdr:cNvCxnSpPr/>
      </xdr:nvCxnSpPr>
      <xdr:spPr>
        <a:xfrm>
          <a:off x="1790700" y="13871448"/>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74168</xdr:rowOff>
    </xdr:from>
    <xdr:to>
      <xdr:col>6</xdr:col>
      <xdr:colOff>38100</xdr:colOff>
      <xdr:row>83</xdr:row>
      <xdr:rowOff>4318</xdr:rowOff>
    </xdr:to>
    <xdr:sp macro="" textlink="">
      <xdr:nvSpPr>
        <xdr:cNvPr id="311" name="楕円 310"/>
        <xdr:cNvSpPr/>
      </xdr:nvSpPr>
      <xdr:spPr>
        <a:xfrm>
          <a:off x="965200" y="138206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124968</xdr:rowOff>
    </xdr:from>
    <xdr:to>
      <xdr:col>10</xdr:col>
      <xdr:colOff>114300</xdr:colOff>
      <xdr:row>82</xdr:row>
      <xdr:rowOff>124968</xdr:rowOff>
    </xdr:to>
    <xdr:cxnSp macro="">
      <xdr:nvCxnSpPr>
        <xdr:cNvPr id="312" name="直線コネクタ 311"/>
        <xdr:cNvCxnSpPr/>
      </xdr:nvCxnSpPr>
      <xdr:spPr>
        <a:xfrm>
          <a:off x="1008380" y="1387144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3" name="n_1aveValue【公営住宅】&#10;有形固定資産減価償却率"/>
        <xdr:cNvSpPr txBox="1"/>
      </xdr:nvSpPr>
      <xdr:spPr>
        <a:xfrm>
          <a:off x="317056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112285</xdr:rowOff>
    </xdr:from>
    <xdr:ext cx="405111" cy="259045"/>
    <xdr:sp macro="" textlink="">
      <xdr:nvSpPr>
        <xdr:cNvPr id="314" name="n_2aveValue【公営住宅】&#10;有形固定資産減価償却率"/>
        <xdr:cNvSpPr txBox="1"/>
      </xdr:nvSpPr>
      <xdr:spPr>
        <a:xfrm>
          <a:off x="2385704" y="1335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5" name="n_3aveValue【公営住宅】&#10;有形固定資産減価償却率"/>
        <xdr:cNvSpPr txBox="1"/>
      </xdr:nvSpPr>
      <xdr:spPr>
        <a:xfrm>
          <a:off x="1611004" y="13346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6" name="n_4aveValue【公営住宅】&#10;有形固定資産減価償却率"/>
        <xdr:cNvSpPr txBox="1"/>
      </xdr:nvSpPr>
      <xdr:spPr>
        <a:xfrm>
          <a:off x="83630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41164</xdr:rowOff>
    </xdr:from>
    <xdr:ext cx="405111" cy="259045"/>
    <xdr:sp macro="" textlink="">
      <xdr:nvSpPr>
        <xdr:cNvPr id="317" name="n_1mainValue【公営住宅】&#10;有形固定資産減価償却率"/>
        <xdr:cNvSpPr txBox="1"/>
      </xdr:nvSpPr>
      <xdr:spPr>
        <a:xfrm>
          <a:off x="3170564" y="1395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8" name="n_2mainValue【公営住宅】&#10;有形固定資産減価償却率"/>
        <xdr:cNvSpPr txBox="1"/>
      </xdr:nvSpPr>
      <xdr:spPr>
        <a:xfrm>
          <a:off x="238570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166895</xdr:rowOff>
    </xdr:from>
    <xdr:ext cx="405111" cy="259045"/>
    <xdr:sp macro="" textlink="">
      <xdr:nvSpPr>
        <xdr:cNvPr id="319" name="n_3mainValue【公営住宅】&#10;有形固定資産減価償却率"/>
        <xdr:cNvSpPr txBox="1"/>
      </xdr:nvSpPr>
      <xdr:spPr>
        <a:xfrm>
          <a:off x="1611004" y="1391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166895</xdr:rowOff>
    </xdr:from>
    <xdr:ext cx="405111" cy="259045"/>
    <xdr:sp macro="" textlink="">
      <xdr:nvSpPr>
        <xdr:cNvPr id="320" name="n_4mainValue【公営住宅】&#10;有形固定資産減価償却率"/>
        <xdr:cNvSpPr txBox="1"/>
      </xdr:nvSpPr>
      <xdr:spPr>
        <a:xfrm>
          <a:off x="836304" y="1391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42" name="直線コネクタ 341"/>
        <xdr:cNvCxnSpPr/>
      </xdr:nvCxnSpPr>
      <xdr:spPr>
        <a:xfrm flipV="1">
          <a:off x="9219565" y="13210033"/>
          <a:ext cx="0" cy="119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3" name="【公営住宅】&#10;一人当たり面積最小値テキスト"/>
        <xdr:cNvSpPr txBox="1"/>
      </xdr:nvSpPr>
      <xdr:spPr>
        <a:xfrm>
          <a:off x="9258300" y="1441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4" name="直線コネクタ 343"/>
        <xdr:cNvCxnSpPr/>
      </xdr:nvCxnSpPr>
      <xdr:spPr>
        <a:xfrm>
          <a:off x="9154160" y="14408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45" name="【公営住宅】&#10;一人当たり面積最大値テキスト"/>
        <xdr:cNvSpPr txBox="1"/>
      </xdr:nvSpPr>
      <xdr:spPr>
        <a:xfrm>
          <a:off x="9258300" y="1298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46" name="直線コネクタ 345"/>
        <xdr:cNvCxnSpPr/>
      </xdr:nvCxnSpPr>
      <xdr:spPr>
        <a:xfrm>
          <a:off x="9154160" y="13210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150435</xdr:rowOff>
    </xdr:from>
    <xdr:ext cx="469744" cy="259045"/>
    <xdr:sp macro="" textlink="">
      <xdr:nvSpPr>
        <xdr:cNvPr id="347" name="【公営住宅】&#10;一人当たり面積平均値テキスト"/>
        <xdr:cNvSpPr txBox="1"/>
      </xdr:nvSpPr>
      <xdr:spPr>
        <a:xfrm>
          <a:off x="9258300" y="1406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48" name="フローチャート: 判断 347"/>
        <xdr:cNvSpPr/>
      </xdr:nvSpPr>
      <xdr:spPr>
        <a:xfrm>
          <a:off x="9192260" y="14082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9" name="フローチャート: 判断 348"/>
        <xdr:cNvSpPr/>
      </xdr:nvSpPr>
      <xdr:spPr>
        <a:xfrm>
          <a:off x="8445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50" name="フローチャート: 判断 349"/>
        <xdr:cNvSpPr/>
      </xdr:nvSpPr>
      <xdr:spPr>
        <a:xfrm>
          <a:off x="7670800" y="14117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51" name="フローチャート: 判断 350"/>
        <xdr:cNvSpPr/>
      </xdr:nvSpPr>
      <xdr:spPr>
        <a:xfrm>
          <a:off x="6873240" y="141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52" name="フローチャート: 判断 351"/>
        <xdr:cNvSpPr/>
      </xdr:nvSpPr>
      <xdr:spPr>
        <a:xfrm>
          <a:off x="6098540" y="1413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92456</xdr:rowOff>
    </xdr:from>
    <xdr:to>
      <xdr:col>55</xdr:col>
      <xdr:colOff>50800</xdr:colOff>
      <xdr:row>84</xdr:row>
      <xdr:rowOff>22606</xdr:rowOff>
    </xdr:to>
    <xdr:sp macro="" textlink="">
      <xdr:nvSpPr>
        <xdr:cNvPr id="358" name="楕円 357"/>
        <xdr:cNvSpPr/>
      </xdr:nvSpPr>
      <xdr:spPr>
        <a:xfrm>
          <a:off x="9192260" y="14006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115333</xdr:rowOff>
    </xdr:from>
    <xdr:ext cx="469744" cy="259045"/>
    <xdr:sp macro="" textlink="">
      <xdr:nvSpPr>
        <xdr:cNvPr id="359" name="【公営住宅】&#10;一人当たり面積該当値テキスト"/>
        <xdr:cNvSpPr txBox="1"/>
      </xdr:nvSpPr>
      <xdr:spPr>
        <a:xfrm>
          <a:off x="9258300" y="138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105257</xdr:rowOff>
    </xdr:from>
    <xdr:to>
      <xdr:col>50</xdr:col>
      <xdr:colOff>165100</xdr:colOff>
      <xdr:row>84</xdr:row>
      <xdr:rowOff>35407</xdr:rowOff>
    </xdr:to>
    <xdr:sp macro="" textlink="">
      <xdr:nvSpPr>
        <xdr:cNvPr id="360" name="楕円 359"/>
        <xdr:cNvSpPr/>
      </xdr:nvSpPr>
      <xdr:spPr>
        <a:xfrm>
          <a:off x="8445500" y="14019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143256</xdr:rowOff>
    </xdr:from>
    <xdr:to>
      <xdr:col>55</xdr:col>
      <xdr:colOff>0</xdr:colOff>
      <xdr:row>83</xdr:row>
      <xdr:rowOff>156057</xdr:rowOff>
    </xdr:to>
    <xdr:cxnSp macro="">
      <xdr:nvCxnSpPr>
        <xdr:cNvPr id="361" name="直線コネクタ 360"/>
        <xdr:cNvCxnSpPr/>
      </xdr:nvCxnSpPr>
      <xdr:spPr>
        <a:xfrm flipV="1">
          <a:off x="8496300" y="14057376"/>
          <a:ext cx="7239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102972</xdr:rowOff>
    </xdr:from>
    <xdr:to>
      <xdr:col>46</xdr:col>
      <xdr:colOff>38100</xdr:colOff>
      <xdr:row>84</xdr:row>
      <xdr:rowOff>33122</xdr:rowOff>
    </xdr:to>
    <xdr:sp macro="" textlink="">
      <xdr:nvSpPr>
        <xdr:cNvPr id="362" name="楕円 361"/>
        <xdr:cNvSpPr/>
      </xdr:nvSpPr>
      <xdr:spPr>
        <a:xfrm>
          <a:off x="7670800" y="14017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153772</xdr:rowOff>
    </xdr:from>
    <xdr:to>
      <xdr:col>50</xdr:col>
      <xdr:colOff>114300</xdr:colOff>
      <xdr:row>83</xdr:row>
      <xdr:rowOff>156057</xdr:rowOff>
    </xdr:to>
    <xdr:cxnSp macro="">
      <xdr:nvCxnSpPr>
        <xdr:cNvPr id="363" name="直線コネクタ 362"/>
        <xdr:cNvCxnSpPr/>
      </xdr:nvCxnSpPr>
      <xdr:spPr>
        <a:xfrm>
          <a:off x="7713980" y="14067892"/>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106172</xdr:rowOff>
    </xdr:from>
    <xdr:to>
      <xdr:col>41</xdr:col>
      <xdr:colOff>101600</xdr:colOff>
      <xdr:row>84</xdr:row>
      <xdr:rowOff>36322</xdr:rowOff>
    </xdr:to>
    <xdr:sp macro="" textlink="">
      <xdr:nvSpPr>
        <xdr:cNvPr id="364" name="楕円 363"/>
        <xdr:cNvSpPr/>
      </xdr:nvSpPr>
      <xdr:spPr>
        <a:xfrm>
          <a:off x="6873240" y="14020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153772</xdr:rowOff>
    </xdr:from>
    <xdr:to>
      <xdr:col>45</xdr:col>
      <xdr:colOff>177800</xdr:colOff>
      <xdr:row>83</xdr:row>
      <xdr:rowOff>156972</xdr:rowOff>
    </xdr:to>
    <xdr:cxnSp macro="">
      <xdr:nvCxnSpPr>
        <xdr:cNvPr id="365" name="直線コネクタ 364"/>
        <xdr:cNvCxnSpPr/>
      </xdr:nvCxnSpPr>
      <xdr:spPr>
        <a:xfrm flipV="1">
          <a:off x="6924040" y="14067892"/>
          <a:ext cx="78994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108001</xdr:rowOff>
    </xdr:from>
    <xdr:to>
      <xdr:col>36</xdr:col>
      <xdr:colOff>165100</xdr:colOff>
      <xdr:row>84</xdr:row>
      <xdr:rowOff>38151</xdr:rowOff>
    </xdr:to>
    <xdr:sp macro="" textlink="">
      <xdr:nvSpPr>
        <xdr:cNvPr id="366" name="楕円 365"/>
        <xdr:cNvSpPr/>
      </xdr:nvSpPr>
      <xdr:spPr>
        <a:xfrm>
          <a:off x="6098540" y="14022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156972</xdr:rowOff>
    </xdr:from>
    <xdr:to>
      <xdr:col>41</xdr:col>
      <xdr:colOff>50800</xdr:colOff>
      <xdr:row>83</xdr:row>
      <xdr:rowOff>158801</xdr:rowOff>
    </xdr:to>
    <xdr:cxnSp macro="">
      <xdr:nvCxnSpPr>
        <xdr:cNvPr id="367" name="直線コネクタ 366"/>
        <xdr:cNvCxnSpPr/>
      </xdr:nvCxnSpPr>
      <xdr:spPr>
        <a:xfrm flipV="1">
          <a:off x="6149340" y="14071092"/>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68" name="n_1aveValue【公営住宅】&#10;一人当たり面積"/>
        <xdr:cNvSpPr txBox="1"/>
      </xdr:nvSpPr>
      <xdr:spPr>
        <a:xfrm>
          <a:off x="827158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128491</xdr:rowOff>
    </xdr:from>
    <xdr:ext cx="469744" cy="259045"/>
    <xdr:sp macro="" textlink="">
      <xdr:nvSpPr>
        <xdr:cNvPr id="369" name="n_2aveValue【公営住宅】&#10;一人当たり面積"/>
        <xdr:cNvSpPr txBox="1"/>
      </xdr:nvSpPr>
      <xdr:spPr>
        <a:xfrm>
          <a:off x="7509587" y="142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132605</xdr:rowOff>
    </xdr:from>
    <xdr:ext cx="469744" cy="259045"/>
    <xdr:sp macro="" textlink="">
      <xdr:nvSpPr>
        <xdr:cNvPr id="370" name="n_3aveValue【公営住宅】&#10;一人当たり面積"/>
        <xdr:cNvSpPr txBox="1"/>
      </xdr:nvSpPr>
      <xdr:spPr>
        <a:xfrm>
          <a:off x="6712027" y="1421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147693</xdr:rowOff>
    </xdr:from>
    <xdr:ext cx="469744" cy="259045"/>
    <xdr:sp macro="" textlink="">
      <xdr:nvSpPr>
        <xdr:cNvPr id="371" name="n_4aveValue【公営住宅】&#10;一人当たり面積"/>
        <xdr:cNvSpPr txBox="1"/>
      </xdr:nvSpPr>
      <xdr:spPr>
        <a:xfrm>
          <a:off x="5937327" y="1422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51934</xdr:rowOff>
    </xdr:from>
    <xdr:ext cx="469744" cy="259045"/>
    <xdr:sp macro="" textlink="">
      <xdr:nvSpPr>
        <xdr:cNvPr id="372" name="n_1mainValue【公営住宅】&#10;一人当たり面積"/>
        <xdr:cNvSpPr txBox="1"/>
      </xdr:nvSpPr>
      <xdr:spPr>
        <a:xfrm>
          <a:off x="8271587" y="137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49649</xdr:rowOff>
    </xdr:from>
    <xdr:ext cx="469744" cy="259045"/>
    <xdr:sp macro="" textlink="">
      <xdr:nvSpPr>
        <xdr:cNvPr id="373" name="n_2mainValue【公営住宅】&#10;一人当たり面積"/>
        <xdr:cNvSpPr txBox="1"/>
      </xdr:nvSpPr>
      <xdr:spPr>
        <a:xfrm>
          <a:off x="7509587" y="137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52849</xdr:rowOff>
    </xdr:from>
    <xdr:ext cx="469744" cy="259045"/>
    <xdr:sp macro="" textlink="">
      <xdr:nvSpPr>
        <xdr:cNvPr id="374" name="n_3mainValue【公営住宅】&#10;一人当たり面積"/>
        <xdr:cNvSpPr txBox="1"/>
      </xdr:nvSpPr>
      <xdr:spPr>
        <a:xfrm>
          <a:off x="6712027" y="137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54678</xdr:rowOff>
    </xdr:from>
    <xdr:ext cx="469744" cy="259045"/>
    <xdr:sp macro="" textlink="">
      <xdr:nvSpPr>
        <xdr:cNvPr id="375" name="n_4mainValue【公営住宅】&#10;一人当たり面積"/>
        <xdr:cNvSpPr txBox="1"/>
      </xdr:nvSpPr>
      <xdr:spPr>
        <a:xfrm>
          <a:off x="5937327" y="1380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6" name="テキスト ボックス 385"/>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88" name="テキスト ボックス 387"/>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8" name="テキスト ボックス 397"/>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63137</xdr:rowOff>
    </xdr:to>
    <xdr:cxnSp macro="">
      <xdr:nvCxnSpPr>
        <xdr:cNvPr id="402" name="直線コネクタ 401"/>
        <xdr:cNvCxnSpPr/>
      </xdr:nvCxnSpPr>
      <xdr:spPr>
        <a:xfrm flipV="1">
          <a:off x="4086225" y="16934906"/>
          <a:ext cx="0" cy="1233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66964</xdr:rowOff>
    </xdr:from>
    <xdr:ext cx="405111" cy="259045"/>
    <xdr:sp macro="" textlink="">
      <xdr:nvSpPr>
        <xdr:cNvPr id="403" name="【港湾・漁港】&#10;有形固定資産減価償却率最小値テキスト"/>
        <xdr:cNvSpPr txBox="1"/>
      </xdr:nvSpPr>
      <xdr:spPr>
        <a:xfrm>
          <a:off x="4124960" y="1817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63137</xdr:rowOff>
    </xdr:from>
    <xdr:to>
      <xdr:col>24</xdr:col>
      <xdr:colOff>152400</xdr:colOff>
      <xdr:row>108</xdr:row>
      <xdr:rowOff>63137</xdr:rowOff>
    </xdr:to>
    <xdr:cxnSp macro="">
      <xdr:nvCxnSpPr>
        <xdr:cNvPr id="404" name="直線コネクタ 403"/>
        <xdr:cNvCxnSpPr/>
      </xdr:nvCxnSpPr>
      <xdr:spPr>
        <a:xfrm>
          <a:off x="4020820" y="181682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5" name="【港湾・漁港】&#10;有形固定資産減価償却率最大値テキスト"/>
        <xdr:cNvSpPr txBox="1"/>
      </xdr:nvSpPr>
      <xdr:spPr>
        <a:xfrm>
          <a:off x="4124960" y="16713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6" name="直線コネクタ 405"/>
        <xdr:cNvCxnSpPr/>
      </xdr:nvCxnSpPr>
      <xdr:spPr>
        <a:xfrm>
          <a:off x="4020820" y="1693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169108</xdr:rowOff>
    </xdr:from>
    <xdr:ext cx="405111" cy="259045"/>
    <xdr:sp macro="" textlink="">
      <xdr:nvSpPr>
        <xdr:cNvPr id="407" name="【港湾・漁港】&#10;有形固定資産減価償却率平均値テキスト"/>
        <xdr:cNvSpPr txBox="1"/>
      </xdr:nvSpPr>
      <xdr:spPr>
        <a:xfrm>
          <a:off x="4124960" y="17436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146231</xdr:rowOff>
    </xdr:from>
    <xdr:to>
      <xdr:col>24</xdr:col>
      <xdr:colOff>114300</xdr:colOff>
      <xdr:row>105</xdr:row>
      <xdr:rowOff>76381</xdr:rowOff>
    </xdr:to>
    <xdr:sp macro="" textlink="">
      <xdr:nvSpPr>
        <xdr:cNvPr id="408" name="フローチャート: 判断 407"/>
        <xdr:cNvSpPr/>
      </xdr:nvSpPr>
      <xdr:spPr>
        <a:xfrm>
          <a:off x="403606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136434</xdr:rowOff>
    </xdr:from>
    <xdr:to>
      <xdr:col>20</xdr:col>
      <xdr:colOff>38100</xdr:colOff>
      <xdr:row>105</xdr:row>
      <xdr:rowOff>66584</xdr:rowOff>
    </xdr:to>
    <xdr:sp macro="" textlink="">
      <xdr:nvSpPr>
        <xdr:cNvPr id="409" name="フローチャート: 判断 408"/>
        <xdr:cNvSpPr/>
      </xdr:nvSpPr>
      <xdr:spPr>
        <a:xfrm>
          <a:off x="3312160" y="17570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93980</xdr:rowOff>
    </xdr:from>
    <xdr:to>
      <xdr:col>15</xdr:col>
      <xdr:colOff>101600</xdr:colOff>
      <xdr:row>105</xdr:row>
      <xdr:rowOff>24130</xdr:rowOff>
    </xdr:to>
    <xdr:sp macro="" textlink="">
      <xdr:nvSpPr>
        <xdr:cNvPr id="410" name="フローチャート: 判断 409"/>
        <xdr:cNvSpPr/>
      </xdr:nvSpPr>
      <xdr:spPr>
        <a:xfrm>
          <a:off x="251460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11" name="フローチャート: 判断 410"/>
        <xdr:cNvSpPr/>
      </xdr:nvSpPr>
      <xdr:spPr>
        <a:xfrm>
          <a:off x="173990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72752</xdr:rowOff>
    </xdr:from>
    <xdr:to>
      <xdr:col>6</xdr:col>
      <xdr:colOff>38100</xdr:colOff>
      <xdr:row>104</xdr:row>
      <xdr:rowOff>2902</xdr:rowOff>
    </xdr:to>
    <xdr:sp macro="" textlink="">
      <xdr:nvSpPr>
        <xdr:cNvPr id="412" name="フローチャート: 判断 411"/>
        <xdr:cNvSpPr/>
      </xdr:nvSpPr>
      <xdr:spPr>
        <a:xfrm>
          <a:off x="965200" y="173396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418" name="楕円 417"/>
        <xdr:cNvSpPr/>
      </xdr:nvSpPr>
      <xdr:spPr>
        <a:xfrm>
          <a:off x="403606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163847</xdr:rowOff>
    </xdr:from>
    <xdr:ext cx="405111" cy="259045"/>
    <xdr:sp macro="" textlink="">
      <xdr:nvSpPr>
        <xdr:cNvPr id="419" name="【港湾・漁港】&#10;有形固定資産減価償却率該当値テキスト"/>
        <xdr:cNvSpPr txBox="1"/>
      </xdr:nvSpPr>
      <xdr:spPr>
        <a:xfrm>
          <a:off x="4124960"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20" name="楕円 419"/>
        <xdr:cNvSpPr/>
      </xdr:nvSpPr>
      <xdr:spPr>
        <a:xfrm>
          <a:off x="3312160" y="17574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64770</xdr:rowOff>
    </xdr:to>
    <xdr:cxnSp macro="">
      <xdr:nvCxnSpPr>
        <xdr:cNvPr id="421" name="直線コネクタ 420"/>
        <xdr:cNvCxnSpPr/>
      </xdr:nvCxnSpPr>
      <xdr:spPr>
        <a:xfrm>
          <a:off x="3355340" y="1762125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31931</xdr:rowOff>
    </xdr:from>
    <xdr:to>
      <xdr:col>15</xdr:col>
      <xdr:colOff>101600</xdr:colOff>
      <xdr:row>104</xdr:row>
      <xdr:rowOff>133531</xdr:rowOff>
    </xdr:to>
    <xdr:sp macro="" textlink="">
      <xdr:nvSpPr>
        <xdr:cNvPr id="422" name="楕円 421"/>
        <xdr:cNvSpPr/>
      </xdr:nvSpPr>
      <xdr:spPr>
        <a:xfrm>
          <a:off x="2514600" y="174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82731</xdr:rowOff>
    </xdr:from>
    <xdr:to>
      <xdr:col>19</xdr:col>
      <xdr:colOff>177800</xdr:colOff>
      <xdr:row>105</xdr:row>
      <xdr:rowOff>19050</xdr:rowOff>
    </xdr:to>
    <xdr:cxnSp macro="">
      <xdr:nvCxnSpPr>
        <xdr:cNvPr id="423" name="直線コネクタ 422"/>
        <xdr:cNvCxnSpPr/>
      </xdr:nvCxnSpPr>
      <xdr:spPr>
        <a:xfrm>
          <a:off x="2565400" y="17517291"/>
          <a:ext cx="789940" cy="10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157662</xdr:rowOff>
    </xdr:from>
    <xdr:to>
      <xdr:col>10</xdr:col>
      <xdr:colOff>165100</xdr:colOff>
      <xdr:row>104</xdr:row>
      <xdr:rowOff>87812</xdr:rowOff>
    </xdr:to>
    <xdr:sp macro="" textlink="">
      <xdr:nvSpPr>
        <xdr:cNvPr id="424" name="楕円 423"/>
        <xdr:cNvSpPr/>
      </xdr:nvSpPr>
      <xdr:spPr>
        <a:xfrm>
          <a:off x="1739900" y="17424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37012</xdr:rowOff>
    </xdr:from>
    <xdr:to>
      <xdr:col>15</xdr:col>
      <xdr:colOff>50800</xdr:colOff>
      <xdr:row>104</xdr:row>
      <xdr:rowOff>82731</xdr:rowOff>
    </xdr:to>
    <xdr:cxnSp macro="">
      <xdr:nvCxnSpPr>
        <xdr:cNvPr id="425" name="直線コネクタ 424"/>
        <xdr:cNvCxnSpPr/>
      </xdr:nvCxnSpPr>
      <xdr:spPr>
        <a:xfrm>
          <a:off x="1790700" y="17471572"/>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64588</xdr:rowOff>
    </xdr:from>
    <xdr:to>
      <xdr:col>6</xdr:col>
      <xdr:colOff>38100</xdr:colOff>
      <xdr:row>104</xdr:row>
      <xdr:rowOff>166188</xdr:rowOff>
    </xdr:to>
    <xdr:sp macro="" textlink="">
      <xdr:nvSpPr>
        <xdr:cNvPr id="426" name="楕円 425"/>
        <xdr:cNvSpPr/>
      </xdr:nvSpPr>
      <xdr:spPr>
        <a:xfrm>
          <a:off x="965200" y="17499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37012</xdr:rowOff>
    </xdr:from>
    <xdr:to>
      <xdr:col>10</xdr:col>
      <xdr:colOff>114300</xdr:colOff>
      <xdr:row>104</xdr:row>
      <xdr:rowOff>115388</xdr:rowOff>
    </xdr:to>
    <xdr:cxnSp macro="">
      <xdr:nvCxnSpPr>
        <xdr:cNvPr id="427" name="直線コネクタ 426"/>
        <xdr:cNvCxnSpPr/>
      </xdr:nvCxnSpPr>
      <xdr:spPr>
        <a:xfrm flipV="1">
          <a:off x="1008380" y="17471572"/>
          <a:ext cx="78232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83111</xdr:rowOff>
    </xdr:from>
    <xdr:ext cx="405111" cy="259045"/>
    <xdr:sp macro="" textlink="">
      <xdr:nvSpPr>
        <xdr:cNvPr id="428" name="n_1aveValue【港湾・漁港】&#10;有形固定資産減価償却率"/>
        <xdr:cNvSpPr txBox="1"/>
      </xdr:nvSpPr>
      <xdr:spPr>
        <a:xfrm>
          <a:off x="317056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29" name="n_2aveValue【港湾・漁港】&#10;有形固定資産減価償却率"/>
        <xdr:cNvSpPr txBox="1"/>
      </xdr:nvSpPr>
      <xdr:spPr>
        <a:xfrm>
          <a:off x="238570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131190</xdr:rowOff>
    </xdr:from>
    <xdr:ext cx="405111" cy="259045"/>
    <xdr:sp macro="" textlink="">
      <xdr:nvSpPr>
        <xdr:cNvPr id="430" name="n_3aveValue【港湾・漁港】&#10;有形固定資産減価償却率"/>
        <xdr:cNvSpPr txBox="1"/>
      </xdr:nvSpPr>
      <xdr:spPr>
        <a:xfrm>
          <a:off x="1611004" y="1756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19429</xdr:rowOff>
    </xdr:from>
    <xdr:ext cx="405111" cy="259045"/>
    <xdr:sp macro="" textlink="">
      <xdr:nvSpPr>
        <xdr:cNvPr id="431" name="n_4aveValue【港湾・漁港】&#10;有形固定資産減価償却率"/>
        <xdr:cNvSpPr txBox="1"/>
      </xdr:nvSpPr>
      <xdr:spPr>
        <a:xfrm>
          <a:off x="83630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432" name="n_1mainValue【港湾・漁港】&#10;有形固定資産減価償却率"/>
        <xdr:cNvSpPr txBox="1"/>
      </xdr:nvSpPr>
      <xdr:spPr>
        <a:xfrm>
          <a:off x="317056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150058</xdr:rowOff>
    </xdr:from>
    <xdr:ext cx="405111" cy="259045"/>
    <xdr:sp macro="" textlink="">
      <xdr:nvSpPr>
        <xdr:cNvPr id="433" name="n_2mainValue【港湾・漁港】&#10;有形固定資産減価償却率"/>
        <xdr:cNvSpPr txBox="1"/>
      </xdr:nvSpPr>
      <xdr:spPr>
        <a:xfrm>
          <a:off x="2385704" y="1724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104339</xdr:rowOff>
    </xdr:from>
    <xdr:ext cx="405111" cy="259045"/>
    <xdr:sp macro="" textlink="">
      <xdr:nvSpPr>
        <xdr:cNvPr id="434" name="n_3mainValue【港湾・漁港】&#10;有形固定資産減価償却率"/>
        <xdr:cNvSpPr txBox="1"/>
      </xdr:nvSpPr>
      <xdr:spPr>
        <a:xfrm>
          <a:off x="161100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157315</xdr:rowOff>
    </xdr:from>
    <xdr:ext cx="405111" cy="259045"/>
    <xdr:sp macro="" textlink="">
      <xdr:nvSpPr>
        <xdr:cNvPr id="435" name="n_4mainValue【港湾・漁港】&#10;有形固定資産減価償却率"/>
        <xdr:cNvSpPr txBox="1"/>
      </xdr:nvSpPr>
      <xdr:spPr>
        <a:xfrm>
          <a:off x="836304" y="1759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9" name="テキスト ボックス 448"/>
        <xdr:cNvSpPr txBox="1"/>
      </xdr:nvSpPr>
      <xdr:spPr>
        <a:xfrm>
          <a:off x="5364041" y="17745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51" name="テキスト ボックス 450"/>
        <xdr:cNvSpPr txBox="1"/>
      </xdr:nvSpPr>
      <xdr:spPr>
        <a:xfrm>
          <a:off x="536404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3" name="テキスト ボックス 452"/>
        <xdr:cNvSpPr txBox="1"/>
      </xdr:nvSpPr>
      <xdr:spPr>
        <a:xfrm>
          <a:off x="536404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5" name="テキスト ボックス 454"/>
        <xdr:cNvSpPr txBox="1"/>
      </xdr:nvSpPr>
      <xdr:spPr>
        <a:xfrm>
          <a:off x="536404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26994</xdr:rowOff>
    </xdr:from>
    <xdr:to>
      <xdr:col>54</xdr:col>
      <xdr:colOff>189865</xdr:colOff>
      <xdr:row>107</xdr:row>
      <xdr:rowOff>160782</xdr:rowOff>
    </xdr:to>
    <xdr:cxnSp macro="">
      <xdr:nvCxnSpPr>
        <xdr:cNvPr id="459" name="直線コネクタ 458"/>
        <xdr:cNvCxnSpPr/>
      </xdr:nvCxnSpPr>
      <xdr:spPr>
        <a:xfrm flipV="1">
          <a:off x="9219565" y="16958634"/>
          <a:ext cx="0" cy="1139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164609</xdr:rowOff>
    </xdr:from>
    <xdr:ext cx="469744" cy="259045"/>
    <xdr:sp macro="" textlink="">
      <xdr:nvSpPr>
        <xdr:cNvPr id="460" name="【港湾・漁港】&#10;一人当たり有形固定資産（償却資産）額最小値テキスト"/>
        <xdr:cNvSpPr txBox="1"/>
      </xdr:nvSpPr>
      <xdr:spPr>
        <a:xfrm>
          <a:off x="9258300" y="1810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160782</xdr:rowOff>
    </xdr:from>
    <xdr:to>
      <xdr:col>55</xdr:col>
      <xdr:colOff>88900</xdr:colOff>
      <xdr:row>107</xdr:row>
      <xdr:rowOff>160782</xdr:rowOff>
    </xdr:to>
    <xdr:cxnSp macro="">
      <xdr:nvCxnSpPr>
        <xdr:cNvPr id="461" name="直線コネクタ 460"/>
        <xdr:cNvCxnSpPr/>
      </xdr:nvCxnSpPr>
      <xdr:spPr>
        <a:xfrm>
          <a:off x="9154160" y="18098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145121</xdr:rowOff>
    </xdr:from>
    <xdr:ext cx="534377" cy="259045"/>
    <xdr:sp macro="" textlink="">
      <xdr:nvSpPr>
        <xdr:cNvPr id="462" name="【港湾・漁港】&#10;一人当たり有形固定資産（償却資産）額最大値テキスト"/>
        <xdr:cNvSpPr txBox="1"/>
      </xdr:nvSpPr>
      <xdr:spPr>
        <a:xfrm>
          <a:off x="9258300" y="1674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26994</xdr:rowOff>
    </xdr:from>
    <xdr:to>
      <xdr:col>55</xdr:col>
      <xdr:colOff>88900</xdr:colOff>
      <xdr:row>101</xdr:row>
      <xdr:rowOff>26994</xdr:rowOff>
    </xdr:to>
    <xdr:cxnSp macro="">
      <xdr:nvCxnSpPr>
        <xdr:cNvPr id="463" name="直線コネクタ 462"/>
        <xdr:cNvCxnSpPr/>
      </xdr:nvCxnSpPr>
      <xdr:spPr>
        <a:xfrm>
          <a:off x="9154160" y="16958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25474</xdr:rowOff>
    </xdr:from>
    <xdr:ext cx="534377" cy="259045"/>
    <xdr:sp macro="" textlink="">
      <xdr:nvSpPr>
        <xdr:cNvPr id="464" name="【港湾・漁港】&#10;一人当たり有形固定資産（償却資産）額平均値テキスト"/>
        <xdr:cNvSpPr txBox="1"/>
      </xdr:nvSpPr>
      <xdr:spPr>
        <a:xfrm>
          <a:off x="9258300" y="17627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2597</xdr:rowOff>
    </xdr:from>
    <xdr:to>
      <xdr:col>55</xdr:col>
      <xdr:colOff>50800</xdr:colOff>
      <xdr:row>106</xdr:row>
      <xdr:rowOff>104197</xdr:rowOff>
    </xdr:to>
    <xdr:sp macro="" textlink="">
      <xdr:nvSpPr>
        <xdr:cNvPr id="465" name="フローチャート: 判断 464"/>
        <xdr:cNvSpPr/>
      </xdr:nvSpPr>
      <xdr:spPr>
        <a:xfrm>
          <a:off x="9192260" y="17772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20543</xdr:rowOff>
    </xdr:from>
    <xdr:to>
      <xdr:col>50</xdr:col>
      <xdr:colOff>165100</xdr:colOff>
      <xdr:row>106</xdr:row>
      <xdr:rowOff>122143</xdr:rowOff>
    </xdr:to>
    <xdr:sp macro="" textlink="">
      <xdr:nvSpPr>
        <xdr:cNvPr id="466" name="フローチャート: 判断 465"/>
        <xdr:cNvSpPr/>
      </xdr:nvSpPr>
      <xdr:spPr>
        <a:xfrm>
          <a:off x="8445500" y="177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29514</xdr:rowOff>
    </xdr:from>
    <xdr:to>
      <xdr:col>46</xdr:col>
      <xdr:colOff>38100</xdr:colOff>
      <xdr:row>106</xdr:row>
      <xdr:rowOff>131114</xdr:rowOff>
    </xdr:to>
    <xdr:sp macro="" textlink="">
      <xdr:nvSpPr>
        <xdr:cNvPr id="467" name="フローチャート: 判断 466"/>
        <xdr:cNvSpPr/>
      </xdr:nvSpPr>
      <xdr:spPr>
        <a:xfrm>
          <a:off x="7670800" y="177993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35116</xdr:rowOff>
    </xdr:from>
    <xdr:to>
      <xdr:col>41</xdr:col>
      <xdr:colOff>101600</xdr:colOff>
      <xdr:row>106</xdr:row>
      <xdr:rowOff>136716</xdr:rowOff>
    </xdr:to>
    <xdr:sp macro="" textlink="">
      <xdr:nvSpPr>
        <xdr:cNvPr id="468" name="フローチャート: 判断 467"/>
        <xdr:cNvSpPr/>
      </xdr:nvSpPr>
      <xdr:spPr>
        <a:xfrm>
          <a:off x="6873240" y="1780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69" name="フローチャート: 判断 468"/>
        <xdr:cNvSpPr/>
      </xdr:nvSpPr>
      <xdr:spPr>
        <a:xfrm>
          <a:off x="6098540" y="1782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57232</xdr:rowOff>
    </xdr:from>
    <xdr:to>
      <xdr:col>55</xdr:col>
      <xdr:colOff>50800</xdr:colOff>
      <xdr:row>106</xdr:row>
      <xdr:rowOff>158832</xdr:rowOff>
    </xdr:to>
    <xdr:sp macro="" textlink="">
      <xdr:nvSpPr>
        <xdr:cNvPr id="475" name="楕円 474"/>
        <xdr:cNvSpPr/>
      </xdr:nvSpPr>
      <xdr:spPr>
        <a:xfrm>
          <a:off x="9192260" y="178270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35659</xdr:rowOff>
    </xdr:from>
    <xdr:ext cx="534377" cy="259045"/>
    <xdr:sp macro="" textlink="">
      <xdr:nvSpPr>
        <xdr:cNvPr id="476" name="【港湾・漁港】&#10;一人当たり有形固定資産（償却資産）額該当値テキスト"/>
        <xdr:cNvSpPr txBox="1"/>
      </xdr:nvSpPr>
      <xdr:spPr>
        <a:xfrm>
          <a:off x="9258300" y="178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67938</xdr:rowOff>
    </xdr:from>
    <xdr:to>
      <xdr:col>50</xdr:col>
      <xdr:colOff>165100</xdr:colOff>
      <xdr:row>106</xdr:row>
      <xdr:rowOff>169538</xdr:rowOff>
    </xdr:to>
    <xdr:sp macro="" textlink="">
      <xdr:nvSpPr>
        <xdr:cNvPr id="477" name="楕円 476"/>
        <xdr:cNvSpPr/>
      </xdr:nvSpPr>
      <xdr:spPr>
        <a:xfrm>
          <a:off x="8445500" y="178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108032</xdr:rowOff>
    </xdr:from>
    <xdr:to>
      <xdr:col>55</xdr:col>
      <xdr:colOff>0</xdr:colOff>
      <xdr:row>106</xdr:row>
      <xdr:rowOff>118738</xdr:rowOff>
    </xdr:to>
    <xdr:cxnSp macro="">
      <xdr:nvCxnSpPr>
        <xdr:cNvPr id="478" name="直線コネクタ 477"/>
        <xdr:cNvCxnSpPr/>
      </xdr:nvCxnSpPr>
      <xdr:spPr>
        <a:xfrm flipV="1">
          <a:off x="8496300" y="17877872"/>
          <a:ext cx="7239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63557</xdr:rowOff>
    </xdr:from>
    <xdr:to>
      <xdr:col>46</xdr:col>
      <xdr:colOff>38100</xdr:colOff>
      <xdr:row>106</xdr:row>
      <xdr:rowOff>165157</xdr:rowOff>
    </xdr:to>
    <xdr:sp macro="" textlink="">
      <xdr:nvSpPr>
        <xdr:cNvPr id="479" name="楕円 478"/>
        <xdr:cNvSpPr/>
      </xdr:nvSpPr>
      <xdr:spPr>
        <a:xfrm>
          <a:off x="7670800" y="178333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114357</xdr:rowOff>
    </xdr:from>
    <xdr:to>
      <xdr:col>50</xdr:col>
      <xdr:colOff>114300</xdr:colOff>
      <xdr:row>106</xdr:row>
      <xdr:rowOff>118738</xdr:rowOff>
    </xdr:to>
    <xdr:cxnSp macro="">
      <xdr:nvCxnSpPr>
        <xdr:cNvPr id="480" name="直線コネクタ 479"/>
        <xdr:cNvCxnSpPr/>
      </xdr:nvCxnSpPr>
      <xdr:spPr>
        <a:xfrm>
          <a:off x="7713980" y="17884197"/>
          <a:ext cx="78232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74473</xdr:rowOff>
    </xdr:from>
    <xdr:to>
      <xdr:col>41</xdr:col>
      <xdr:colOff>101600</xdr:colOff>
      <xdr:row>107</xdr:row>
      <xdr:rowOff>4623</xdr:rowOff>
    </xdr:to>
    <xdr:sp macro="" textlink="">
      <xdr:nvSpPr>
        <xdr:cNvPr id="481" name="楕円 480"/>
        <xdr:cNvSpPr/>
      </xdr:nvSpPr>
      <xdr:spPr>
        <a:xfrm>
          <a:off x="6873240" y="17844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114357</xdr:rowOff>
    </xdr:from>
    <xdr:to>
      <xdr:col>45</xdr:col>
      <xdr:colOff>177800</xdr:colOff>
      <xdr:row>106</xdr:row>
      <xdr:rowOff>125273</xdr:rowOff>
    </xdr:to>
    <xdr:cxnSp macro="">
      <xdr:nvCxnSpPr>
        <xdr:cNvPr id="482" name="直線コネクタ 481"/>
        <xdr:cNvCxnSpPr/>
      </xdr:nvCxnSpPr>
      <xdr:spPr>
        <a:xfrm flipV="1">
          <a:off x="6924040" y="17884197"/>
          <a:ext cx="78994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95428</xdr:rowOff>
    </xdr:from>
    <xdr:to>
      <xdr:col>36</xdr:col>
      <xdr:colOff>165100</xdr:colOff>
      <xdr:row>107</xdr:row>
      <xdr:rowOff>25578</xdr:rowOff>
    </xdr:to>
    <xdr:sp macro="" textlink="">
      <xdr:nvSpPr>
        <xdr:cNvPr id="483" name="楕円 482"/>
        <xdr:cNvSpPr/>
      </xdr:nvSpPr>
      <xdr:spPr>
        <a:xfrm>
          <a:off x="6098540" y="17865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125273</xdr:rowOff>
    </xdr:from>
    <xdr:to>
      <xdr:col>41</xdr:col>
      <xdr:colOff>50800</xdr:colOff>
      <xdr:row>106</xdr:row>
      <xdr:rowOff>146228</xdr:rowOff>
    </xdr:to>
    <xdr:cxnSp macro="">
      <xdr:nvCxnSpPr>
        <xdr:cNvPr id="484" name="直線コネクタ 483"/>
        <xdr:cNvCxnSpPr/>
      </xdr:nvCxnSpPr>
      <xdr:spPr>
        <a:xfrm flipV="1">
          <a:off x="6149340" y="17895113"/>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138670</xdr:rowOff>
    </xdr:from>
    <xdr:ext cx="534377" cy="259045"/>
    <xdr:sp macro="" textlink="">
      <xdr:nvSpPr>
        <xdr:cNvPr id="485" name="n_1aveValue【港湾・漁港】&#10;一人当たり有形固定資産（償却資産）額"/>
        <xdr:cNvSpPr txBox="1"/>
      </xdr:nvSpPr>
      <xdr:spPr>
        <a:xfrm>
          <a:off x="8239271" y="175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147641</xdr:rowOff>
    </xdr:from>
    <xdr:ext cx="534377" cy="259045"/>
    <xdr:sp macro="" textlink="">
      <xdr:nvSpPr>
        <xdr:cNvPr id="486" name="n_2aveValue【港湾・漁港】&#10;一人当たり有形固定資産（償却資産）額"/>
        <xdr:cNvSpPr txBox="1"/>
      </xdr:nvSpPr>
      <xdr:spPr>
        <a:xfrm>
          <a:off x="7477271" y="175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153243</xdr:rowOff>
    </xdr:from>
    <xdr:ext cx="534377" cy="259045"/>
    <xdr:sp macro="" textlink="">
      <xdr:nvSpPr>
        <xdr:cNvPr id="487" name="n_3aveValue【港湾・漁港】&#10;一人当たり有形固定資産（償却資産）額"/>
        <xdr:cNvSpPr txBox="1"/>
      </xdr:nvSpPr>
      <xdr:spPr>
        <a:xfrm>
          <a:off x="6702571" y="17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88" name="n_4aveValue【港湾・漁港】&#10;一人当たり有形固定資産（償却資産）額"/>
        <xdr:cNvSpPr txBox="1"/>
      </xdr:nvSpPr>
      <xdr:spPr>
        <a:xfrm>
          <a:off x="5905011" y="1760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160665</xdr:rowOff>
    </xdr:from>
    <xdr:ext cx="534377" cy="259045"/>
    <xdr:sp macro="" textlink="">
      <xdr:nvSpPr>
        <xdr:cNvPr id="489" name="n_1mainValue【港湾・漁港】&#10;一人当たり有形固定資産（償却資産）額"/>
        <xdr:cNvSpPr txBox="1"/>
      </xdr:nvSpPr>
      <xdr:spPr>
        <a:xfrm>
          <a:off x="8239271" y="179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156284</xdr:rowOff>
    </xdr:from>
    <xdr:ext cx="534377" cy="259045"/>
    <xdr:sp macro="" textlink="">
      <xdr:nvSpPr>
        <xdr:cNvPr id="490" name="n_2mainValue【港湾・漁港】&#10;一人当たり有形固定資産（償却資産）額"/>
        <xdr:cNvSpPr txBox="1"/>
      </xdr:nvSpPr>
      <xdr:spPr>
        <a:xfrm>
          <a:off x="7477271" y="179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167200</xdr:rowOff>
    </xdr:from>
    <xdr:ext cx="534377" cy="259045"/>
    <xdr:sp macro="" textlink="">
      <xdr:nvSpPr>
        <xdr:cNvPr id="491" name="n_3mainValue【港湾・漁港】&#10;一人当たり有形固定資産（償却資産）額"/>
        <xdr:cNvSpPr txBox="1"/>
      </xdr:nvSpPr>
      <xdr:spPr>
        <a:xfrm>
          <a:off x="6702571" y="179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16705</xdr:rowOff>
    </xdr:from>
    <xdr:ext cx="534377" cy="259045"/>
    <xdr:sp macro="" textlink="">
      <xdr:nvSpPr>
        <xdr:cNvPr id="492" name="n_4mainValue【港湾・漁港】&#10;一人当たり有形固定資産（償却資産）額"/>
        <xdr:cNvSpPr txBox="1"/>
      </xdr:nvSpPr>
      <xdr:spPr>
        <a:xfrm>
          <a:off x="5905011" y="179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517" name="直線コネクタ 516"/>
        <xdr:cNvCxnSpPr/>
      </xdr:nvCxnSpPr>
      <xdr:spPr>
        <a:xfrm flipV="1">
          <a:off x="14375764" y="561022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518" name="【認定こども園・幼稚園・保育所】&#10;有形固定資産減価償却率最小値テキスト"/>
        <xdr:cNvSpPr txBox="1"/>
      </xdr:nvSpPr>
      <xdr:spPr>
        <a:xfrm>
          <a:off x="144145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519" name="直線コネクタ 518"/>
        <xdr:cNvCxnSpPr/>
      </xdr:nvCxnSpPr>
      <xdr:spPr>
        <a:xfrm>
          <a:off x="14287500" y="694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0" name="【認定こども園・幼稚園・保育所】&#10;有形固定資産減価償却率最大値テキスト"/>
        <xdr:cNvSpPr txBox="1"/>
      </xdr:nvSpPr>
      <xdr:spPr>
        <a:xfrm>
          <a:off x="144145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1" name="直線コネクタ 520"/>
        <xdr:cNvCxnSpPr/>
      </xdr:nvCxnSpPr>
      <xdr:spPr>
        <a:xfrm>
          <a:off x="1428750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522" name="【認定こども園・幼稚園・保育所】&#10;有形固定資産減価償却率平均値テキスト"/>
        <xdr:cNvSpPr txBox="1"/>
      </xdr:nvSpPr>
      <xdr:spPr>
        <a:xfrm>
          <a:off x="14414500" y="598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3" name="フローチャート: 判断 522"/>
        <xdr:cNvSpPr/>
      </xdr:nvSpPr>
      <xdr:spPr>
        <a:xfrm>
          <a:off x="14325600" y="61347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4" name="フローチャート: 判断 523"/>
        <xdr:cNvSpPr/>
      </xdr:nvSpPr>
      <xdr:spPr>
        <a:xfrm>
          <a:off x="135788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25" name="フローチャート: 判断 524"/>
        <xdr:cNvSpPr/>
      </xdr:nvSpPr>
      <xdr:spPr>
        <a:xfrm>
          <a:off x="12804140" y="616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526" name="フローチャート: 判断 525"/>
        <xdr:cNvSpPr/>
      </xdr:nvSpPr>
      <xdr:spPr>
        <a:xfrm>
          <a:off x="12029440" y="6148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27" name="フローチャート: 判断 526"/>
        <xdr:cNvSpPr/>
      </xdr:nvSpPr>
      <xdr:spPr>
        <a:xfrm>
          <a:off x="1123188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50165</xdr:rowOff>
    </xdr:from>
    <xdr:to>
      <xdr:col>85</xdr:col>
      <xdr:colOff>177800</xdr:colOff>
      <xdr:row>39</xdr:row>
      <xdr:rowOff>151765</xdr:rowOff>
    </xdr:to>
    <xdr:sp macro="" textlink="">
      <xdr:nvSpPr>
        <xdr:cNvPr id="533" name="楕円 532"/>
        <xdr:cNvSpPr/>
      </xdr:nvSpPr>
      <xdr:spPr>
        <a:xfrm>
          <a:off x="14325600" y="65881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28592</xdr:rowOff>
    </xdr:from>
    <xdr:ext cx="405111" cy="259045"/>
    <xdr:sp macro="" textlink="">
      <xdr:nvSpPr>
        <xdr:cNvPr id="534" name="【認定こども園・幼稚園・保育所】&#10;有形固定資産減価償却率該当値テキスト"/>
        <xdr:cNvSpPr txBox="1"/>
      </xdr:nvSpPr>
      <xdr:spPr>
        <a:xfrm>
          <a:off x="144145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35" name="楕円 534"/>
        <xdr:cNvSpPr/>
      </xdr:nvSpPr>
      <xdr:spPr>
        <a:xfrm>
          <a:off x="1357884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100965</xdr:rowOff>
    </xdr:to>
    <xdr:cxnSp macro="">
      <xdr:nvCxnSpPr>
        <xdr:cNvPr id="536" name="直線コネクタ 535"/>
        <xdr:cNvCxnSpPr/>
      </xdr:nvCxnSpPr>
      <xdr:spPr>
        <a:xfrm>
          <a:off x="13629640" y="660273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141605</xdr:rowOff>
    </xdr:from>
    <xdr:to>
      <xdr:col>76</xdr:col>
      <xdr:colOff>165100</xdr:colOff>
      <xdr:row>39</xdr:row>
      <xdr:rowOff>71755</xdr:rowOff>
    </xdr:to>
    <xdr:sp macro="" textlink="">
      <xdr:nvSpPr>
        <xdr:cNvPr id="537" name="楕円 536"/>
        <xdr:cNvSpPr/>
      </xdr:nvSpPr>
      <xdr:spPr>
        <a:xfrm>
          <a:off x="12804140" y="651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20955</xdr:rowOff>
    </xdr:from>
    <xdr:to>
      <xdr:col>81</xdr:col>
      <xdr:colOff>50800</xdr:colOff>
      <xdr:row>39</xdr:row>
      <xdr:rowOff>64770</xdr:rowOff>
    </xdr:to>
    <xdr:cxnSp macro="">
      <xdr:nvCxnSpPr>
        <xdr:cNvPr id="538" name="直線コネクタ 537"/>
        <xdr:cNvCxnSpPr/>
      </xdr:nvCxnSpPr>
      <xdr:spPr>
        <a:xfrm>
          <a:off x="12854940" y="655891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84455</xdr:rowOff>
    </xdr:from>
    <xdr:to>
      <xdr:col>72</xdr:col>
      <xdr:colOff>38100</xdr:colOff>
      <xdr:row>39</xdr:row>
      <xdr:rowOff>14605</xdr:rowOff>
    </xdr:to>
    <xdr:sp macro="" textlink="">
      <xdr:nvSpPr>
        <xdr:cNvPr id="539" name="楕円 538"/>
        <xdr:cNvSpPr/>
      </xdr:nvSpPr>
      <xdr:spPr>
        <a:xfrm>
          <a:off x="12029440" y="6454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135255</xdr:rowOff>
    </xdr:from>
    <xdr:to>
      <xdr:col>76</xdr:col>
      <xdr:colOff>114300</xdr:colOff>
      <xdr:row>39</xdr:row>
      <xdr:rowOff>20955</xdr:rowOff>
    </xdr:to>
    <xdr:cxnSp macro="">
      <xdr:nvCxnSpPr>
        <xdr:cNvPr id="540" name="直線コネクタ 539"/>
        <xdr:cNvCxnSpPr/>
      </xdr:nvCxnSpPr>
      <xdr:spPr>
        <a:xfrm>
          <a:off x="12072620" y="6505575"/>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61595</xdr:rowOff>
    </xdr:from>
    <xdr:to>
      <xdr:col>67</xdr:col>
      <xdr:colOff>101600</xdr:colOff>
      <xdr:row>38</xdr:row>
      <xdr:rowOff>163195</xdr:rowOff>
    </xdr:to>
    <xdr:sp macro="" textlink="">
      <xdr:nvSpPr>
        <xdr:cNvPr id="541" name="楕円 540"/>
        <xdr:cNvSpPr/>
      </xdr:nvSpPr>
      <xdr:spPr>
        <a:xfrm>
          <a:off x="1123188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112395</xdr:rowOff>
    </xdr:from>
    <xdr:to>
      <xdr:col>71</xdr:col>
      <xdr:colOff>177800</xdr:colOff>
      <xdr:row>38</xdr:row>
      <xdr:rowOff>135255</xdr:rowOff>
    </xdr:to>
    <xdr:cxnSp macro="">
      <xdr:nvCxnSpPr>
        <xdr:cNvPr id="542" name="直線コネクタ 541"/>
        <xdr:cNvCxnSpPr/>
      </xdr:nvCxnSpPr>
      <xdr:spPr>
        <a:xfrm>
          <a:off x="11282680" y="648271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3" name="n_1aveValue【認定こども園・幼稚園・保育所】&#10;有形固定資産減価償却率"/>
        <xdr:cNvSpPr txBox="1"/>
      </xdr:nvSpPr>
      <xdr:spPr>
        <a:xfrm>
          <a:off x="13437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544" name="n_2aveValue【認定こども園・幼稚園・保育所】&#10;有形固定資産減価償却率"/>
        <xdr:cNvSpPr txBox="1"/>
      </xdr:nvSpPr>
      <xdr:spPr>
        <a:xfrm>
          <a:off x="126752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545" name="n_3aveValue【認定こども園・幼稚園・保育所】&#10;有形固定資産減価償却率"/>
        <xdr:cNvSpPr txBox="1"/>
      </xdr:nvSpPr>
      <xdr:spPr>
        <a:xfrm>
          <a:off x="119005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46" name="n_4aveValue【認定こども園・幼稚園・保育所】&#10;有形固定資産減価償却率"/>
        <xdr:cNvSpPr txBox="1"/>
      </xdr:nvSpPr>
      <xdr:spPr>
        <a:xfrm>
          <a:off x="1110298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547" name="n_1mainValue【認定こども園・幼稚園・保育所】&#10;有形固定資産減価償却率"/>
        <xdr:cNvSpPr txBox="1"/>
      </xdr:nvSpPr>
      <xdr:spPr>
        <a:xfrm>
          <a:off x="134372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62882</xdr:rowOff>
    </xdr:from>
    <xdr:ext cx="405111" cy="259045"/>
    <xdr:sp macro="" textlink="">
      <xdr:nvSpPr>
        <xdr:cNvPr id="548" name="n_2mainValue【認定こども園・幼稚園・保育所】&#10;有形固定資産減価償却率"/>
        <xdr:cNvSpPr txBox="1"/>
      </xdr:nvSpPr>
      <xdr:spPr>
        <a:xfrm>
          <a:off x="126752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5732</xdr:rowOff>
    </xdr:from>
    <xdr:ext cx="405111" cy="259045"/>
    <xdr:sp macro="" textlink="">
      <xdr:nvSpPr>
        <xdr:cNvPr id="549" name="n_3mainValue【認定こども園・幼稚園・保育所】&#10;有形固定資産減価償却率"/>
        <xdr:cNvSpPr txBox="1"/>
      </xdr:nvSpPr>
      <xdr:spPr>
        <a:xfrm>
          <a:off x="119005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154322</xdr:rowOff>
    </xdr:from>
    <xdr:ext cx="405111" cy="259045"/>
    <xdr:sp macro="" textlink="">
      <xdr:nvSpPr>
        <xdr:cNvPr id="550" name="n_4mainValue【認定こども園・幼稚園・保育所】&#10;有形固定資産減価償却率"/>
        <xdr:cNvSpPr txBox="1"/>
      </xdr:nvSpPr>
      <xdr:spPr>
        <a:xfrm>
          <a:off x="1110298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61" name="テキスト ボックス 560"/>
        <xdr:cNvSpPr txBox="1"/>
      </xdr:nvSpPr>
      <xdr:spPr>
        <a:xfrm>
          <a:off x="156948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577" name="直線コネクタ 576"/>
        <xdr:cNvCxnSpPr/>
      </xdr:nvCxnSpPr>
      <xdr:spPr>
        <a:xfrm flipV="1">
          <a:off x="19509104" y="5748746"/>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578" name="【認定こども園・幼稚園・保育所】&#10;一人当たり面積最小値テキスト"/>
        <xdr:cNvSpPr txBox="1"/>
      </xdr:nvSpPr>
      <xdr:spPr>
        <a:xfrm>
          <a:off x="19547840"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579" name="直線コネクタ 578"/>
        <xdr:cNvCxnSpPr/>
      </xdr:nvCxnSpPr>
      <xdr:spPr>
        <a:xfrm>
          <a:off x="19443700" y="7187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580" name="【認定こども園・幼稚園・保育所】&#10;一人当たり面積最大値テキスト"/>
        <xdr:cNvSpPr txBox="1"/>
      </xdr:nvSpPr>
      <xdr:spPr>
        <a:xfrm>
          <a:off x="19547840" y="553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581" name="直線コネクタ 580"/>
        <xdr:cNvCxnSpPr/>
      </xdr:nvCxnSpPr>
      <xdr:spPr>
        <a:xfrm>
          <a:off x="19443700" y="5748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20155</xdr:rowOff>
    </xdr:from>
    <xdr:ext cx="469744" cy="259045"/>
    <xdr:sp macro="" textlink="">
      <xdr:nvSpPr>
        <xdr:cNvPr id="582" name="【認定こども園・幼稚園・保育所】&#10;一人当たり面積平均値テキスト"/>
        <xdr:cNvSpPr txBox="1"/>
      </xdr:nvSpPr>
      <xdr:spPr>
        <a:xfrm>
          <a:off x="19547840" y="639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583" name="フローチャート: 判断 582"/>
        <xdr:cNvSpPr/>
      </xdr:nvSpPr>
      <xdr:spPr>
        <a:xfrm>
          <a:off x="1945894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584" name="フローチャート: 判断 583"/>
        <xdr:cNvSpPr/>
      </xdr:nvSpPr>
      <xdr:spPr>
        <a:xfrm>
          <a:off x="18735040" y="6412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585" name="フローチャート: 判断 584"/>
        <xdr:cNvSpPr/>
      </xdr:nvSpPr>
      <xdr:spPr>
        <a:xfrm>
          <a:off x="1793748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586" name="フローチャート: 判断 585"/>
        <xdr:cNvSpPr/>
      </xdr:nvSpPr>
      <xdr:spPr>
        <a:xfrm>
          <a:off x="17162780" y="64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87" name="フローチャート: 判断 586"/>
        <xdr:cNvSpPr/>
      </xdr:nvSpPr>
      <xdr:spPr>
        <a:xfrm>
          <a:off x="16388080" y="665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593" name="楕円 592"/>
        <xdr:cNvSpPr/>
      </xdr:nvSpPr>
      <xdr:spPr>
        <a:xfrm>
          <a:off x="1945894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29227</xdr:rowOff>
    </xdr:from>
    <xdr:ext cx="469744" cy="259045"/>
    <xdr:sp macro="" textlink="">
      <xdr:nvSpPr>
        <xdr:cNvPr id="594" name="【認定こども園・幼稚園・保育所】&#10;一人当たり面積該当値テキスト"/>
        <xdr:cNvSpPr txBox="1"/>
      </xdr:nvSpPr>
      <xdr:spPr>
        <a:xfrm>
          <a:off x="1954784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17236</xdr:rowOff>
    </xdr:from>
    <xdr:to>
      <xdr:col>112</xdr:col>
      <xdr:colOff>38100</xdr:colOff>
      <xdr:row>37</xdr:row>
      <xdr:rowOff>118836</xdr:rowOff>
    </xdr:to>
    <xdr:sp macro="" textlink="">
      <xdr:nvSpPr>
        <xdr:cNvPr id="595" name="楕円 594"/>
        <xdr:cNvSpPr/>
      </xdr:nvSpPr>
      <xdr:spPr>
        <a:xfrm>
          <a:off x="18735040" y="6219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68036</xdr:rowOff>
    </xdr:to>
    <xdr:cxnSp macro="">
      <xdr:nvCxnSpPr>
        <xdr:cNvPr id="596" name="直線コネクタ 595"/>
        <xdr:cNvCxnSpPr/>
      </xdr:nvCxnSpPr>
      <xdr:spPr>
        <a:xfrm flipV="1">
          <a:off x="18778220" y="6259830"/>
          <a:ext cx="7315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28122</xdr:rowOff>
    </xdr:from>
    <xdr:to>
      <xdr:col>107</xdr:col>
      <xdr:colOff>101600</xdr:colOff>
      <xdr:row>37</xdr:row>
      <xdr:rowOff>129722</xdr:rowOff>
    </xdr:to>
    <xdr:sp macro="" textlink="">
      <xdr:nvSpPr>
        <xdr:cNvPr id="597" name="楕円 596"/>
        <xdr:cNvSpPr/>
      </xdr:nvSpPr>
      <xdr:spPr>
        <a:xfrm>
          <a:off x="17937480" y="62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68036</xdr:rowOff>
    </xdr:from>
    <xdr:to>
      <xdr:col>111</xdr:col>
      <xdr:colOff>177800</xdr:colOff>
      <xdr:row>37</xdr:row>
      <xdr:rowOff>78922</xdr:rowOff>
    </xdr:to>
    <xdr:cxnSp macro="">
      <xdr:nvCxnSpPr>
        <xdr:cNvPr id="598" name="直線コネクタ 597"/>
        <xdr:cNvCxnSpPr/>
      </xdr:nvCxnSpPr>
      <xdr:spPr>
        <a:xfrm flipV="1">
          <a:off x="17988280" y="6270716"/>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39007</xdr:rowOff>
    </xdr:from>
    <xdr:to>
      <xdr:col>102</xdr:col>
      <xdr:colOff>165100</xdr:colOff>
      <xdr:row>37</xdr:row>
      <xdr:rowOff>140607</xdr:rowOff>
    </xdr:to>
    <xdr:sp macro="" textlink="">
      <xdr:nvSpPr>
        <xdr:cNvPr id="599" name="楕円 598"/>
        <xdr:cNvSpPr/>
      </xdr:nvSpPr>
      <xdr:spPr>
        <a:xfrm>
          <a:off x="1716278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78922</xdr:rowOff>
    </xdr:from>
    <xdr:to>
      <xdr:col>107</xdr:col>
      <xdr:colOff>50800</xdr:colOff>
      <xdr:row>37</xdr:row>
      <xdr:rowOff>89807</xdr:rowOff>
    </xdr:to>
    <xdr:cxnSp macro="">
      <xdr:nvCxnSpPr>
        <xdr:cNvPr id="600" name="直線コネクタ 599"/>
        <xdr:cNvCxnSpPr/>
      </xdr:nvCxnSpPr>
      <xdr:spPr>
        <a:xfrm flipV="1">
          <a:off x="17213580" y="6281602"/>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166914</xdr:rowOff>
    </xdr:from>
    <xdr:to>
      <xdr:col>98</xdr:col>
      <xdr:colOff>38100</xdr:colOff>
      <xdr:row>37</xdr:row>
      <xdr:rowOff>97064</xdr:rowOff>
    </xdr:to>
    <xdr:sp macro="" textlink="">
      <xdr:nvSpPr>
        <xdr:cNvPr id="601" name="楕円 600"/>
        <xdr:cNvSpPr/>
      </xdr:nvSpPr>
      <xdr:spPr>
        <a:xfrm>
          <a:off x="16388080" y="6201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46264</xdr:rowOff>
    </xdr:from>
    <xdr:to>
      <xdr:col>102</xdr:col>
      <xdr:colOff>114300</xdr:colOff>
      <xdr:row>37</xdr:row>
      <xdr:rowOff>89807</xdr:rowOff>
    </xdr:to>
    <xdr:cxnSp macro="">
      <xdr:nvCxnSpPr>
        <xdr:cNvPr id="602" name="直線コネクタ 601"/>
        <xdr:cNvCxnSpPr/>
      </xdr:nvCxnSpPr>
      <xdr:spPr>
        <a:xfrm>
          <a:off x="16431260" y="6248944"/>
          <a:ext cx="7823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134455</xdr:rowOff>
    </xdr:from>
    <xdr:ext cx="469744" cy="259045"/>
    <xdr:sp macro="" textlink="">
      <xdr:nvSpPr>
        <xdr:cNvPr id="603" name="n_1aveValue【認定こども園・幼稚園・保育所】&#10;一人当たり面積"/>
        <xdr:cNvSpPr txBox="1"/>
      </xdr:nvSpPr>
      <xdr:spPr>
        <a:xfrm>
          <a:off x="18561127" y="650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134455</xdr:rowOff>
    </xdr:from>
    <xdr:ext cx="469744" cy="259045"/>
    <xdr:sp macro="" textlink="">
      <xdr:nvSpPr>
        <xdr:cNvPr id="604" name="n_2aveValue【認定こども園・幼稚園・保育所】&#10;一人当たり面積"/>
        <xdr:cNvSpPr txBox="1"/>
      </xdr:nvSpPr>
      <xdr:spPr>
        <a:xfrm>
          <a:off x="17776267" y="650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145342</xdr:rowOff>
    </xdr:from>
    <xdr:ext cx="469744" cy="259045"/>
    <xdr:sp macro="" textlink="">
      <xdr:nvSpPr>
        <xdr:cNvPr id="605" name="n_3aveValue【認定こども園・幼稚園・保育所】&#10;一人当たり面積"/>
        <xdr:cNvSpPr txBox="1"/>
      </xdr:nvSpPr>
      <xdr:spPr>
        <a:xfrm>
          <a:off x="17001567" y="651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41927</xdr:rowOff>
    </xdr:from>
    <xdr:ext cx="469744" cy="259045"/>
    <xdr:sp macro="" textlink="">
      <xdr:nvSpPr>
        <xdr:cNvPr id="606" name="n_4aveValue【認定こども園・幼稚園・保育所】&#10;一人当たり面積"/>
        <xdr:cNvSpPr txBox="1"/>
      </xdr:nvSpPr>
      <xdr:spPr>
        <a:xfrm>
          <a:off x="1622686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135363</xdr:rowOff>
    </xdr:from>
    <xdr:ext cx="469744" cy="259045"/>
    <xdr:sp macro="" textlink="">
      <xdr:nvSpPr>
        <xdr:cNvPr id="607" name="n_1mainValue【認定こども園・幼稚園・保育所】&#10;一人当たり面積"/>
        <xdr:cNvSpPr txBox="1"/>
      </xdr:nvSpPr>
      <xdr:spPr>
        <a:xfrm>
          <a:off x="18561127" y="600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146249</xdr:rowOff>
    </xdr:from>
    <xdr:ext cx="469744" cy="259045"/>
    <xdr:sp macro="" textlink="">
      <xdr:nvSpPr>
        <xdr:cNvPr id="608" name="n_2mainValue【認定こども園・幼稚園・保育所】&#10;一人当たり面積"/>
        <xdr:cNvSpPr txBox="1"/>
      </xdr:nvSpPr>
      <xdr:spPr>
        <a:xfrm>
          <a:off x="17776267" y="60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157134</xdr:rowOff>
    </xdr:from>
    <xdr:ext cx="469744" cy="259045"/>
    <xdr:sp macro="" textlink="">
      <xdr:nvSpPr>
        <xdr:cNvPr id="609" name="n_3mainValue【認定こども園・幼稚園・保育所】&#10;一人当たり面積"/>
        <xdr:cNvSpPr txBox="1"/>
      </xdr:nvSpPr>
      <xdr:spPr>
        <a:xfrm>
          <a:off x="17001567" y="60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113591</xdr:rowOff>
    </xdr:from>
    <xdr:ext cx="469744" cy="259045"/>
    <xdr:sp macro="" textlink="">
      <xdr:nvSpPr>
        <xdr:cNvPr id="610" name="n_4mainValue【認定こども園・幼稚園・保育所】&#10;一人当たり面積"/>
        <xdr:cNvSpPr txBox="1"/>
      </xdr:nvSpPr>
      <xdr:spPr>
        <a:xfrm>
          <a:off x="16226867" y="598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3" name="テキスト ボックス 622"/>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635" name="直線コネクタ 634"/>
        <xdr:cNvCxnSpPr/>
      </xdr:nvCxnSpPr>
      <xdr:spPr>
        <a:xfrm flipV="1">
          <a:off x="14375764" y="9220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636" name="【学校施設】&#10;有形固定資産減価償却率最小値テキスト"/>
        <xdr:cNvSpPr txBox="1"/>
      </xdr:nvSpPr>
      <xdr:spPr>
        <a:xfrm>
          <a:off x="144145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637" name="直線コネクタ 636"/>
        <xdr:cNvCxnSpPr/>
      </xdr:nvCxnSpPr>
      <xdr:spPr>
        <a:xfrm>
          <a:off x="14287500" y="10576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38" name="【学校施設】&#10;有形固定資産減価償却率最大値テキスト"/>
        <xdr:cNvSpPr txBox="1"/>
      </xdr:nvSpPr>
      <xdr:spPr>
        <a:xfrm>
          <a:off x="1441450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39" name="直線コネクタ 638"/>
        <xdr:cNvCxnSpPr/>
      </xdr:nvCxnSpPr>
      <xdr:spPr>
        <a:xfrm>
          <a:off x="1428750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640" name="【学校施設】&#10;有形固定資産減価償却率平均値テキスト"/>
        <xdr:cNvSpPr txBox="1"/>
      </xdr:nvSpPr>
      <xdr:spPr>
        <a:xfrm>
          <a:off x="144145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641" name="フローチャート: 判断 640"/>
        <xdr:cNvSpPr/>
      </xdr:nvSpPr>
      <xdr:spPr>
        <a:xfrm>
          <a:off x="14325600" y="99009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642" name="フローチャート: 判断 641"/>
        <xdr:cNvSpPr/>
      </xdr:nvSpPr>
      <xdr:spPr>
        <a:xfrm>
          <a:off x="1357884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43" name="フローチャート: 判断 642"/>
        <xdr:cNvSpPr/>
      </xdr:nvSpPr>
      <xdr:spPr>
        <a:xfrm>
          <a:off x="12804140" y="988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44" name="フローチャート: 判断 643"/>
        <xdr:cNvSpPr/>
      </xdr:nvSpPr>
      <xdr:spPr>
        <a:xfrm>
          <a:off x="12029440" y="9839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5" name="フローチャート: 判断 644"/>
        <xdr:cNvSpPr/>
      </xdr:nvSpPr>
      <xdr:spPr>
        <a:xfrm>
          <a:off x="11231880" y="1000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651" name="楕円 650"/>
        <xdr:cNvSpPr/>
      </xdr:nvSpPr>
      <xdr:spPr>
        <a:xfrm>
          <a:off x="14325600" y="103352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652" name="【学校施設】&#10;有形固定資産減価償却率該当値テキスト"/>
        <xdr:cNvSpPr txBox="1"/>
      </xdr:nvSpPr>
      <xdr:spPr>
        <a:xfrm>
          <a:off x="144145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653" name="楕円 652"/>
        <xdr:cNvSpPr/>
      </xdr:nvSpPr>
      <xdr:spPr>
        <a:xfrm>
          <a:off x="13578840" y="10537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63</xdr:row>
      <xdr:rowOff>22860</xdr:rowOff>
    </xdr:to>
    <xdr:cxnSp macro="">
      <xdr:nvCxnSpPr>
        <xdr:cNvPr id="654" name="直線コネクタ 653"/>
        <xdr:cNvCxnSpPr/>
      </xdr:nvCxnSpPr>
      <xdr:spPr>
        <a:xfrm flipV="1">
          <a:off x="13629640" y="10386060"/>
          <a:ext cx="74676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2540</xdr:rowOff>
    </xdr:from>
    <xdr:to>
      <xdr:col>76</xdr:col>
      <xdr:colOff>165100</xdr:colOff>
      <xdr:row>63</xdr:row>
      <xdr:rowOff>104140</xdr:rowOff>
    </xdr:to>
    <xdr:sp macro="" textlink="">
      <xdr:nvSpPr>
        <xdr:cNvPr id="655" name="楕円 654"/>
        <xdr:cNvSpPr/>
      </xdr:nvSpPr>
      <xdr:spPr>
        <a:xfrm>
          <a:off x="1280414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22860</xdr:rowOff>
    </xdr:from>
    <xdr:to>
      <xdr:col>81</xdr:col>
      <xdr:colOff>50800</xdr:colOff>
      <xdr:row>63</xdr:row>
      <xdr:rowOff>53340</xdr:rowOff>
    </xdr:to>
    <xdr:cxnSp macro="">
      <xdr:nvCxnSpPr>
        <xdr:cNvPr id="656" name="直線コネクタ 655"/>
        <xdr:cNvCxnSpPr/>
      </xdr:nvCxnSpPr>
      <xdr:spPr>
        <a:xfrm flipV="1">
          <a:off x="12854940" y="1058418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33020</xdr:rowOff>
    </xdr:from>
    <xdr:to>
      <xdr:col>72</xdr:col>
      <xdr:colOff>38100</xdr:colOff>
      <xdr:row>63</xdr:row>
      <xdr:rowOff>134620</xdr:rowOff>
    </xdr:to>
    <xdr:sp macro="" textlink="">
      <xdr:nvSpPr>
        <xdr:cNvPr id="657" name="楕円 656"/>
        <xdr:cNvSpPr/>
      </xdr:nvSpPr>
      <xdr:spPr>
        <a:xfrm>
          <a:off x="12029440" y="10594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53340</xdr:rowOff>
    </xdr:from>
    <xdr:to>
      <xdr:col>76</xdr:col>
      <xdr:colOff>114300</xdr:colOff>
      <xdr:row>63</xdr:row>
      <xdr:rowOff>83820</xdr:rowOff>
    </xdr:to>
    <xdr:cxnSp macro="">
      <xdr:nvCxnSpPr>
        <xdr:cNvPr id="658" name="直線コネクタ 657"/>
        <xdr:cNvCxnSpPr/>
      </xdr:nvCxnSpPr>
      <xdr:spPr>
        <a:xfrm flipV="1">
          <a:off x="12072620" y="1061466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52070</xdr:rowOff>
    </xdr:from>
    <xdr:to>
      <xdr:col>67</xdr:col>
      <xdr:colOff>101600</xdr:colOff>
      <xdr:row>63</xdr:row>
      <xdr:rowOff>153670</xdr:rowOff>
    </xdr:to>
    <xdr:sp macro="" textlink="">
      <xdr:nvSpPr>
        <xdr:cNvPr id="659" name="楕円 658"/>
        <xdr:cNvSpPr/>
      </xdr:nvSpPr>
      <xdr:spPr>
        <a:xfrm>
          <a:off x="1123188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83820</xdr:rowOff>
    </xdr:from>
    <xdr:to>
      <xdr:col>71</xdr:col>
      <xdr:colOff>177800</xdr:colOff>
      <xdr:row>63</xdr:row>
      <xdr:rowOff>102870</xdr:rowOff>
    </xdr:to>
    <xdr:cxnSp macro="">
      <xdr:nvCxnSpPr>
        <xdr:cNvPr id="660" name="直線コネクタ 659"/>
        <xdr:cNvCxnSpPr/>
      </xdr:nvCxnSpPr>
      <xdr:spPr>
        <a:xfrm flipV="1">
          <a:off x="11282680" y="1064514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661" name="n_1aveValue【学校施設】&#10;有形固定資産減価償却率"/>
        <xdr:cNvSpPr txBox="1"/>
      </xdr:nvSpPr>
      <xdr:spPr>
        <a:xfrm>
          <a:off x="134372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662" name="n_2aveValue【学校施設】&#10;有形固定資産減価償却率"/>
        <xdr:cNvSpPr txBox="1"/>
      </xdr:nvSpPr>
      <xdr:spPr>
        <a:xfrm>
          <a:off x="126752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663" name="n_3aveValue【学校施設】&#10;有形固定資産減価償却率"/>
        <xdr:cNvSpPr txBox="1"/>
      </xdr:nvSpPr>
      <xdr:spPr>
        <a:xfrm>
          <a:off x="119005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4" name="n_4aveValue【学校施設】&#10;有形固定資産減価償却率"/>
        <xdr:cNvSpPr txBox="1"/>
      </xdr:nvSpPr>
      <xdr:spPr>
        <a:xfrm>
          <a:off x="1110298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665" name="n_1mainValue【学校施設】&#10;有形固定資産減価償却率"/>
        <xdr:cNvSpPr txBox="1"/>
      </xdr:nvSpPr>
      <xdr:spPr>
        <a:xfrm>
          <a:off x="134372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95267</xdr:rowOff>
    </xdr:from>
    <xdr:ext cx="405111" cy="259045"/>
    <xdr:sp macro="" textlink="">
      <xdr:nvSpPr>
        <xdr:cNvPr id="666" name="n_2mainValue【学校施設】&#10;有形固定資産減価償却率"/>
        <xdr:cNvSpPr txBox="1"/>
      </xdr:nvSpPr>
      <xdr:spPr>
        <a:xfrm>
          <a:off x="126752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125747</xdr:rowOff>
    </xdr:from>
    <xdr:ext cx="405111" cy="259045"/>
    <xdr:sp macro="" textlink="">
      <xdr:nvSpPr>
        <xdr:cNvPr id="667" name="n_3mainValue【学校施設】&#10;有形固定資産減価償却率"/>
        <xdr:cNvSpPr txBox="1"/>
      </xdr:nvSpPr>
      <xdr:spPr>
        <a:xfrm>
          <a:off x="119005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144797</xdr:rowOff>
    </xdr:from>
    <xdr:ext cx="405111" cy="259045"/>
    <xdr:sp macro="" textlink="">
      <xdr:nvSpPr>
        <xdr:cNvPr id="668" name="n_4mainValue【学校施設】&#10;有形固定資産減価償却率"/>
        <xdr:cNvSpPr txBox="1"/>
      </xdr:nvSpPr>
      <xdr:spPr>
        <a:xfrm>
          <a:off x="1110298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9" name="テキスト ボックス 67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691" name="直線コネクタ 690"/>
        <xdr:cNvCxnSpPr/>
      </xdr:nvCxnSpPr>
      <xdr:spPr>
        <a:xfrm flipV="1">
          <a:off x="19509104" y="9274607"/>
          <a:ext cx="0" cy="15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692" name="【学校施設】&#10;一人当たり面積最小値テキスト"/>
        <xdr:cNvSpPr txBox="1"/>
      </xdr:nvSpPr>
      <xdr:spPr>
        <a:xfrm>
          <a:off x="19547840"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693" name="直線コネクタ 692"/>
        <xdr:cNvCxnSpPr/>
      </xdr:nvCxnSpPr>
      <xdr:spPr>
        <a:xfrm>
          <a:off x="19443700" y="10833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694" name="【学校施設】&#10;一人当たり面積最大値テキスト"/>
        <xdr:cNvSpPr txBox="1"/>
      </xdr:nvSpPr>
      <xdr:spPr>
        <a:xfrm>
          <a:off x="19547840" y="905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695" name="直線コネクタ 694"/>
        <xdr:cNvCxnSpPr/>
      </xdr:nvCxnSpPr>
      <xdr:spPr>
        <a:xfrm>
          <a:off x="19443700" y="9274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66615</xdr:rowOff>
    </xdr:from>
    <xdr:ext cx="469744" cy="259045"/>
    <xdr:sp macro="" textlink="">
      <xdr:nvSpPr>
        <xdr:cNvPr id="696" name="【学校施設】&#10;一人当たり面積平均値テキスト"/>
        <xdr:cNvSpPr txBox="1"/>
      </xdr:nvSpPr>
      <xdr:spPr>
        <a:xfrm>
          <a:off x="19547840" y="10125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697" name="フローチャート: 判断 696"/>
        <xdr:cNvSpPr/>
      </xdr:nvSpPr>
      <xdr:spPr>
        <a:xfrm>
          <a:off x="19458940" y="101465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698" name="フローチャート: 判断 697"/>
        <xdr:cNvSpPr/>
      </xdr:nvSpPr>
      <xdr:spPr>
        <a:xfrm>
          <a:off x="18735040" y="10107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699" name="フローチャート: 判断 698"/>
        <xdr:cNvSpPr/>
      </xdr:nvSpPr>
      <xdr:spPr>
        <a:xfrm>
          <a:off x="17937480" y="1011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700" name="フローチャート: 判断 699"/>
        <xdr:cNvSpPr/>
      </xdr:nvSpPr>
      <xdr:spPr>
        <a:xfrm>
          <a:off x="17162780" y="10138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701" name="フローチャート: 判断 700"/>
        <xdr:cNvSpPr/>
      </xdr:nvSpPr>
      <xdr:spPr>
        <a:xfrm>
          <a:off x="16388080" y="103585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169113</xdr:rowOff>
    </xdr:from>
    <xdr:to>
      <xdr:col>116</xdr:col>
      <xdr:colOff>114300</xdr:colOff>
      <xdr:row>60</xdr:row>
      <xdr:rowOff>99263</xdr:rowOff>
    </xdr:to>
    <xdr:sp macro="" textlink="">
      <xdr:nvSpPr>
        <xdr:cNvPr id="707" name="楕円 706"/>
        <xdr:cNvSpPr/>
      </xdr:nvSpPr>
      <xdr:spPr>
        <a:xfrm>
          <a:off x="19458940" y="10059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20540</xdr:rowOff>
    </xdr:from>
    <xdr:ext cx="469744" cy="259045"/>
    <xdr:sp macro="" textlink="">
      <xdr:nvSpPr>
        <xdr:cNvPr id="708" name="【学校施設】&#10;一人当たり面積該当値テキスト"/>
        <xdr:cNvSpPr txBox="1"/>
      </xdr:nvSpPr>
      <xdr:spPr>
        <a:xfrm>
          <a:off x="19547840" y="991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23266</xdr:rowOff>
    </xdr:from>
    <xdr:to>
      <xdr:col>112</xdr:col>
      <xdr:colOff>38100</xdr:colOff>
      <xdr:row>60</xdr:row>
      <xdr:rowOff>124866</xdr:rowOff>
    </xdr:to>
    <xdr:sp macro="" textlink="">
      <xdr:nvSpPr>
        <xdr:cNvPr id="709" name="楕円 708"/>
        <xdr:cNvSpPr/>
      </xdr:nvSpPr>
      <xdr:spPr>
        <a:xfrm>
          <a:off x="18735040" y="100816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48463</xdr:rowOff>
    </xdr:from>
    <xdr:to>
      <xdr:col>116</xdr:col>
      <xdr:colOff>63500</xdr:colOff>
      <xdr:row>60</xdr:row>
      <xdr:rowOff>74066</xdr:rowOff>
    </xdr:to>
    <xdr:cxnSp macro="">
      <xdr:nvCxnSpPr>
        <xdr:cNvPr id="710" name="直線コネクタ 709"/>
        <xdr:cNvCxnSpPr/>
      </xdr:nvCxnSpPr>
      <xdr:spPr>
        <a:xfrm flipV="1">
          <a:off x="18778220" y="10106863"/>
          <a:ext cx="73152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51613</xdr:rowOff>
    </xdr:from>
    <xdr:to>
      <xdr:col>107</xdr:col>
      <xdr:colOff>101600</xdr:colOff>
      <xdr:row>60</xdr:row>
      <xdr:rowOff>153213</xdr:rowOff>
    </xdr:to>
    <xdr:sp macro="" textlink="">
      <xdr:nvSpPr>
        <xdr:cNvPr id="711" name="楕円 710"/>
        <xdr:cNvSpPr/>
      </xdr:nvSpPr>
      <xdr:spPr>
        <a:xfrm>
          <a:off x="17937480" y="101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74066</xdr:rowOff>
    </xdr:from>
    <xdr:to>
      <xdr:col>111</xdr:col>
      <xdr:colOff>177800</xdr:colOff>
      <xdr:row>60</xdr:row>
      <xdr:rowOff>102413</xdr:rowOff>
    </xdr:to>
    <xdr:cxnSp macro="">
      <xdr:nvCxnSpPr>
        <xdr:cNvPr id="712" name="直線コネクタ 711"/>
        <xdr:cNvCxnSpPr/>
      </xdr:nvCxnSpPr>
      <xdr:spPr>
        <a:xfrm flipV="1">
          <a:off x="17988280" y="10132466"/>
          <a:ext cx="78994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78130</xdr:rowOff>
    </xdr:from>
    <xdr:to>
      <xdr:col>102</xdr:col>
      <xdr:colOff>165100</xdr:colOff>
      <xdr:row>61</xdr:row>
      <xdr:rowOff>8280</xdr:rowOff>
    </xdr:to>
    <xdr:sp macro="" textlink="">
      <xdr:nvSpPr>
        <xdr:cNvPr id="713" name="楕円 712"/>
        <xdr:cNvSpPr/>
      </xdr:nvSpPr>
      <xdr:spPr>
        <a:xfrm>
          <a:off x="17162780" y="10136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102413</xdr:rowOff>
    </xdr:from>
    <xdr:to>
      <xdr:col>107</xdr:col>
      <xdr:colOff>50800</xdr:colOff>
      <xdr:row>60</xdr:row>
      <xdr:rowOff>128930</xdr:rowOff>
    </xdr:to>
    <xdr:cxnSp macro="">
      <xdr:nvCxnSpPr>
        <xdr:cNvPr id="714" name="直線コネクタ 713"/>
        <xdr:cNvCxnSpPr/>
      </xdr:nvCxnSpPr>
      <xdr:spPr>
        <a:xfrm flipV="1">
          <a:off x="17213580" y="10160813"/>
          <a:ext cx="7747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132994</xdr:rowOff>
    </xdr:from>
    <xdr:to>
      <xdr:col>98</xdr:col>
      <xdr:colOff>38100</xdr:colOff>
      <xdr:row>61</xdr:row>
      <xdr:rowOff>63144</xdr:rowOff>
    </xdr:to>
    <xdr:sp macro="" textlink="">
      <xdr:nvSpPr>
        <xdr:cNvPr id="715" name="楕円 714"/>
        <xdr:cNvSpPr/>
      </xdr:nvSpPr>
      <xdr:spPr>
        <a:xfrm>
          <a:off x="16388080" y="101913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128930</xdr:rowOff>
    </xdr:from>
    <xdr:to>
      <xdr:col>102</xdr:col>
      <xdr:colOff>114300</xdr:colOff>
      <xdr:row>61</xdr:row>
      <xdr:rowOff>12344</xdr:rowOff>
    </xdr:to>
    <xdr:cxnSp macro="">
      <xdr:nvCxnSpPr>
        <xdr:cNvPr id="716" name="直線コネクタ 715"/>
        <xdr:cNvCxnSpPr/>
      </xdr:nvCxnSpPr>
      <xdr:spPr>
        <a:xfrm flipV="1">
          <a:off x="16431260" y="10187330"/>
          <a:ext cx="78232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141597</xdr:rowOff>
    </xdr:from>
    <xdr:ext cx="469744" cy="259045"/>
    <xdr:sp macro="" textlink="">
      <xdr:nvSpPr>
        <xdr:cNvPr id="717" name="n_1aveValue【学校施設】&#10;一人当たり面積"/>
        <xdr:cNvSpPr txBox="1"/>
      </xdr:nvSpPr>
      <xdr:spPr>
        <a:xfrm>
          <a:off x="18561127" y="101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147997</xdr:rowOff>
    </xdr:from>
    <xdr:ext cx="469744" cy="259045"/>
    <xdr:sp macro="" textlink="">
      <xdr:nvSpPr>
        <xdr:cNvPr id="718" name="n_2aveValue【学校施設】&#10;一人当たり面積"/>
        <xdr:cNvSpPr txBox="1"/>
      </xdr:nvSpPr>
      <xdr:spPr>
        <a:xfrm>
          <a:off x="17776267" y="102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1236</xdr:rowOff>
    </xdr:from>
    <xdr:ext cx="469744" cy="259045"/>
    <xdr:sp macro="" textlink="">
      <xdr:nvSpPr>
        <xdr:cNvPr id="719" name="n_3aveValue【学校施設】&#10;一人当たり面積"/>
        <xdr:cNvSpPr txBox="1"/>
      </xdr:nvSpPr>
      <xdr:spPr>
        <a:xfrm>
          <a:off x="17001567" y="102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53814</xdr:rowOff>
    </xdr:from>
    <xdr:ext cx="469744" cy="259045"/>
    <xdr:sp macro="" textlink="">
      <xdr:nvSpPr>
        <xdr:cNvPr id="720" name="n_4aveValue【学校施設】&#10;一人当たり面積"/>
        <xdr:cNvSpPr txBox="1"/>
      </xdr:nvSpPr>
      <xdr:spPr>
        <a:xfrm>
          <a:off x="16226867" y="1044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141393</xdr:rowOff>
    </xdr:from>
    <xdr:ext cx="469744" cy="259045"/>
    <xdr:sp macro="" textlink="">
      <xdr:nvSpPr>
        <xdr:cNvPr id="721" name="n_1mainValue【学校施設】&#10;一人当たり面積"/>
        <xdr:cNvSpPr txBox="1"/>
      </xdr:nvSpPr>
      <xdr:spPr>
        <a:xfrm>
          <a:off x="18561127" y="986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169740</xdr:rowOff>
    </xdr:from>
    <xdr:ext cx="469744" cy="259045"/>
    <xdr:sp macro="" textlink="">
      <xdr:nvSpPr>
        <xdr:cNvPr id="722" name="n_2mainValue【学校施設】&#10;一人当たり面積"/>
        <xdr:cNvSpPr txBox="1"/>
      </xdr:nvSpPr>
      <xdr:spPr>
        <a:xfrm>
          <a:off x="17776267" y="989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24807</xdr:rowOff>
    </xdr:from>
    <xdr:ext cx="469744" cy="259045"/>
    <xdr:sp macro="" textlink="">
      <xdr:nvSpPr>
        <xdr:cNvPr id="723" name="n_3mainValue【学校施設】&#10;一人当たり面積"/>
        <xdr:cNvSpPr txBox="1"/>
      </xdr:nvSpPr>
      <xdr:spPr>
        <a:xfrm>
          <a:off x="17001567" y="99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79671</xdr:rowOff>
    </xdr:from>
    <xdr:ext cx="469744" cy="259045"/>
    <xdr:sp macro="" textlink="">
      <xdr:nvSpPr>
        <xdr:cNvPr id="724" name="n_4mainValue【学校施設】&#10;一人当たり面積"/>
        <xdr:cNvSpPr txBox="1"/>
      </xdr:nvSpPr>
      <xdr:spPr>
        <a:xfrm>
          <a:off x="16226867" y="997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5" name="テキスト ボックス 744"/>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749" name="直線コネクタ 748"/>
        <xdr:cNvCxnSpPr/>
      </xdr:nvCxnSpPr>
      <xdr:spPr>
        <a:xfrm flipV="1">
          <a:off x="14375764" y="1310449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750" name="【児童館】&#10;有形固定資産減価償却率最小値テキスト"/>
        <xdr:cNvSpPr txBox="1"/>
      </xdr:nvSpPr>
      <xdr:spPr>
        <a:xfrm>
          <a:off x="1441450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751" name="直線コネクタ 750"/>
        <xdr:cNvCxnSpPr/>
      </xdr:nvCxnSpPr>
      <xdr:spPr>
        <a:xfrm>
          <a:off x="1428750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752" name="【児童館】&#10;有形固定資産減価償却率最大値テキスト"/>
        <xdr:cNvSpPr txBox="1"/>
      </xdr:nvSpPr>
      <xdr:spPr>
        <a:xfrm>
          <a:off x="14414500" y="1288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753" name="直線コネクタ 752"/>
        <xdr:cNvCxnSpPr/>
      </xdr:nvCxnSpPr>
      <xdr:spPr>
        <a:xfrm>
          <a:off x="14287500" y="13104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99713</xdr:rowOff>
    </xdr:from>
    <xdr:ext cx="405111" cy="259045"/>
    <xdr:sp macro="" textlink="">
      <xdr:nvSpPr>
        <xdr:cNvPr id="754" name="【児童館】&#10;有形固定資産減価償却率平均値テキスト"/>
        <xdr:cNvSpPr txBox="1"/>
      </xdr:nvSpPr>
      <xdr:spPr>
        <a:xfrm>
          <a:off x="14414500" y="133432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755" name="フローチャート: 判断 754"/>
        <xdr:cNvSpPr/>
      </xdr:nvSpPr>
      <xdr:spPr>
        <a:xfrm>
          <a:off x="14325600" y="134880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756" name="フローチャート: 判断 755"/>
        <xdr:cNvSpPr/>
      </xdr:nvSpPr>
      <xdr:spPr>
        <a:xfrm>
          <a:off x="1357884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57" name="フローチャート: 判断 756"/>
        <xdr:cNvSpPr/>
      </xdr:nvSpPr>
      <xdr:spPr>
        <a:xfrm>
          <a:off x="12804140" y="1346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758" name="フローチャート: 判断 757"/>
        <xdr:cNvSpPr/>
      </xdr:nvSpPr>
      <xdr:spPr>
        <a:xfrm>
          <a:off x="12029440" y="13514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59" name="フローチャート: 判断 758"/>
        <xdr:cNvSpPr/>
      </xdr:nvSpPr>
      <xdr:spPr>
        <a:xfrm>
          <a:off x="11231880" y="13571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765" name="楕円 764"/>
        <xdr:cNvSpPr/>
      </xdr:nvSpPr>
      <xdr:spPr>
        <a:xfrm>
          <a:off x="14325600" y="1398143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766" name="【児童館】&#10;有形固定資産減価償却率該当値テキスト"/>
        <xdr:cNvSpPr txBox="1"/>
      </xdr:nvSpPr>
      <xdr:spPr>
        <a:xfrm>
          <a:off x="14414500"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xdr:rowOff>
    </xdr:from>
    <xdr:to>
      <xdr:col>81</xdr:col>
      <xdr:colOff>101600</xdr:colOff>
      <xdr:row>83</xdr:row>
      <xdr:rowOff>107950</xdr:rowOff>
    </xdr:to>
    <xdr:sp macro="" textlink="">
      <xdr:nvSpPr>
        <xdr:cNvPr id="767" name="楕円 766"/>
        <xdr:cNvSpPr/>
      </xdr:nvSpPr>
      <xdr:spPr>
        <a:xfrm>
          <a:off x="135788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57150</xdr:rowOff>
    </xdr:from>
    <xdr:to>
      <xdr:col>85</xdr:col>
      <xdr:colOff>127000</xdr:colOff>
      <xdr:row>83</xdr:row>
      <xdr:rowOff>118111</xdr:rowOff>
    </xdr:to>
    <xdr:cxnSp macro="">
      <xdr:nvCxnSpPr>
        <xdr:cNvPr id="768" name="直線コネクタ 767"/>
        <xdr:cNvCxnSpPr/>
      </xdr:nvCxnSpPr>
      <xdr:spPr>
        <a:xfrm>
          <a:off x="13629640" y="13971270"/>
          <a:ext cx="74676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116839</xdr:rowOff>
    </xdr:from>
    <xdr:to>
      <xdr:col>76</xdr:col>
      <xdr:colOff>165100</xdr:colOff>
      <xdr:row>83</xdr:row>
      <xdr:rowOff>46989</xdr:rowOff>
    </xdr:to>
    <xdr:sp macro="" textlink="">
      <xdr:nvSpPr>
        <xdr:cNvPr id="769" name="楕円 768"/>
        <xdr:cNvSpPr/>
      </xdr:nvSpPr>
      <xdr:spPr>
        <a:xfrm>
          <a:off x="1280414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167639</xdr:rowOff>
    </xdr:from>
    <xdr:to>
      <xdr:col>81</xdr:col>
      <xdr:colOff>50800</xdr:colOff>
      <xdr:row>83</xdr:row>
      <xdr:rowOff>57150</xdr:rowOff>
    </xdr:to>
    <xdr:cxnSp macro="">
      <xdr:nvCxnSpPr>
        <xdr:cNvPr id="770" name="直線コネクタ 769"/>
        <xdr:cNvCxnSpPr/>
      </xdr:nvCxnSpPr>
      <xdr:spPr>
        <a:xfrm>
          <a:off x="12854940" y="13914119"/>
          <a:ext cx="7747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55880</xdr:rowOff>
    </xdr:from>
    <xdr:to>
      <xdr:col>72</xdr:col>
      <xdr:colOff>38100</xdr:colOff>
      <xdr:row>82</xdr:row>
      <xdr:rowOff>157480</xdr:rowOff>
    </xdr:to>
    <xdr:sp macro="" textlink="">
      <xdr:nvSpPr>
        <xdr:cNvPr id="771" name="楕円 770"/>
        <xdr:cNvSpPr/>
      </xdr:nvSpPr>
      <xdr:spPr>
        <a:xfrm>
          <a:off x="12029440" y="13802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106680</xdr:rowOff>
    </xdr:from>
    <xdr:to>
      <xdr:col>76</xdr:col>
      <xdr:colOff>114300</xdr:colOff>
      <xdr:row>82</xdr:row>
      <xdr:rowOff>167639</xdr:rowOff>
    </xdr:to>
    <xdr:cxnSp macro="">
      <xdr:nvCxnSpPr>
        <xdr:cNvPr id="772" name="直線コネクタ 771"/>
        <xdr:cNvCxnSpPr/>
      </xdr:nvCxnSpPr>
      <xdr:spPr>
        <a:xfrm>
          <a:off x="12072620" y="13853160"/>
          <a:ext cx="78232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55880</xdr:rowOff>
    </xdr:from>
    <xdr:to>
      <xdr:col>67</xdr:col>
      <xdr:colOff>101600</xdr:colOff>
      <xdr:row>82</xdr:row>
      <xdr:rowOff>157480</xdr:rowOff>
    </xdr:to>
    <xdr:sp macro="" textlink="">
      <xdr:nvSpPr>
        <xdr:cNvPr id="773" name="楕円 772"/>
        <xdr:cNvSpPr/>
      </xdr:nvSpPr>
      <xdr:spPr>
        <a:xfrm>
          <a:off x="1123188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106680</xdr:rowOff>
    </xdr:from>
    <xdr:to>
      <xdr:col>71</xdr:col>
      <xdr:colOff>177800</xdr:colOff>
      <xdr:row>82</xdr:row>
      <xdr:rowOff>106680</xdr:rowOff>
    </xdr:to>
    <xdr:cxnSp macro="">
      <xdr:nvCxnSpPr>
        <xdr:cNvPr id="774" name="直線コネクタ 773"/>
        <xdr:cNvCxnSpPr/>
      </xdr:nvCxnSpPr>
      <xdr:spPr>
        <a:xfrm>
          <a:off x="11282680" y="13853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170197</xdr:rowOff>
    </xdr:from>
    <xdr:ext cx="405111" cy="259045"/>
    <xdr:sp macro="" textlink="">
      <xdr:nvSpPr>
        <xdr:cNvPr id="775" name="n_1aveValue【児童館】&#10;有形固定資産減価償却率"/>
        <xdr:cNvSpPr txBox="1"/>
      </xdr:nvSpPr>
      <xdr:spPr>
        <a:xfrm>
          <a:off x="1343724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776" name="n_2aveValue【児童館】&#10;有形固定資産減価償却率"/>
        <xdr:cNvSpPr txBox="1"/>
      </xdr:nvSpPr>
      <xdr:spPr>
        <a:xfrm>
          <a:off x="12675244" y="1324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50182</xdr:rowOff>
    </xdr:from>
    <xdr:ext cx="405111" cy="259045"/>
    <xdr:sp macro="" textlink="">
      <xdr:nvSpPr>
        <xdr:cNvPr id="777" name="n_3aveValue【児童館】&#10;有形固定資産減価償却率"/>
        <xdr:cNvSpPr txBox="1"/>
      </xdr:nvSpPr>
      <xdr:spPr>
        <a:xfrm>
          <a:off x="11900544" y="1329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778" name="n_4aveValue【児童館】&#10;有形固定資産減価償却率"/>
        <xdr:cNvSpPr txBox="1"/>
      </xdr:nvSpPr>
      <xdr:spPr>
        <a:xfrm>
          <a:off x="11102984" y="1335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99077</xdr:rowOff>
    </xdr:from>
    <xdr:ext cx="405111" cy="259045"/>
    <xdr:sp macro="" textlink="">
      <xdr:nvSpPr>
        <xdr:cNvPr id="779" name="n_1mainValue【児童館】&#10;有形固定資産減価償却率"/>
        <xdr:cNvSpPr txBox="1"/>
      </xdr:nvSpPr>
      <xdr:spPr>
        <a:xfrm>
          <a:off x="134372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780" name="n_2mainValue【児童館】&#10;有形固定資産減価償却率"/>
        <xdr:cNvSpPr txBox="1"/>
      </xdr:nvSpPr>
      <xdr:spPr>
        <a:xfrm>
          <a:off x="1267524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148607</xdr:rowOff>
    </xdr:from>
    <xdr:ext cx="405111" cy="259045"/>
    <xdr:sp macro="" textlink="">
      <xdr:nvSpPr>
        <xdr:cNvPr id="781" name="n_3mainValue【児童館】&#10;有形固定資産減価償却率"/>
        <xdr:cNvSpPr txBox="1"/>
      </xdr:nvSpPr>
      <xdr:spPr>
        <a:xfrm>
          <a:off x="1190054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148607</xdr:rowOff>
    </xdr:from>
    <xdr:ext cx="405111" cy="259045"/>
    <xdr:sp macro="" textlink="">
      <xdr:nvSpPr>
        <xdr:cNvPr id="782" name="n_4mainValue【児童館】&#10;有形固定資産減価償却率"/>
        <xdr:cNvSpPr txBox="1"/>
      </xdr:nvSpPr>
      <xdr:spPr>
        <a:xfrm>
          <a:off x="1110298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804" name="直線コネクタ 803"/>
        <xdr:cNvCxnSpPr/>
      </xdr:nvCxnSpPr>
      <xdr:spPr>
        <a:xfrm flipV="1">
          <a:off x="19509104" y="13136881"/>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5"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6" name="直線コネクタ 805"/>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7" name="【児童館】&#10;一人当たり面積最大値テキスト"/>
        <xdr:cNvSpPr txBox="1"/>
      </xdr:nvSpPr>
      <xdr:spPr>
        <a:xfrm>
          <a:off x="19547840"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8" name="直線コネクタ 807"/>
        <xdr:cNvCxnSpPr/>
      </xdr:nvCxnSpPr>
      <xdr:spPr>
        <a:xfrm>
          <a:off x="194437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9" name="【児童館】&#10;一人当たり面積平均値テキスト"/>
        <xdr:cNvSpPr txBox="1"/>
      </xdr:nvSpPr>
      <xdr:spPr>
        <a:xfrm>
          <a:off x="19547840" y="13813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1" name="フローチャート: 判断 810"/>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2" name="フローチャート: 判断 811"/>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3" name="フローチャート: 判断 812"/>
        <xdr:cNvSpPr/>
      </xdr:nvSpPr>
      <xdr:spPr>
        <a:xfrm>
          <a:off x="171627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4" name="フローチャート: 判断 813"/>
        <xdr:cNvSpPr/>
      </xdr:nvSpPr>
      <xdr:spPr>
        <a:xfrm>
          <a:off x="1638808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20" name="楕円 819"/>
        <xdr:cNvSpPr/>
      </xdr:nvSpPr>
      <xdr:spPr>
        <a:xfrm>
          <a:off x="1945894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821" name="【児童館】&#10;一人当たり面積該当値テキスト"/>
        <xdr:cNvSpPr txBox="1"/>
      </xdr:nvSpPr>
      <xdr:spPr>
        <a:xfrm>
          <a:off x="19547840"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822" name="楕円 821"/>
        <xdr:cNvSpPr/>
      </xdr:nvSpPr>
      <xdr:spPr>
        <a:xfrm>
          <a:off x="1873504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823" name="直線コネクタ 822"/>
        <xdr:cNvCxnSpPr/>
      </xdr:nvCxnSpPr>
      <xdr:spPr>
        <a:xfrm>
          <a:off x="18778220" y="1421129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824" name="楕円 823"/>
        <xdr:cNvSpPr/>
      </xdr:nvSpPr>
      <xdr:spPr>
        <a:xfrm>
          <a:off x="179374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825" name="直線コネクタ 824"/>
        <xdr:cNvCxnSpPr/>
      </xdr:nvCxnSpPr>
      <xdr:spPr>
        <a:xfrm>
          <a:off x="17988280" y="142112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826" name="楕円 825"/>
        <xdr:cNvSpPr/>
      </xdr:nvSpPr>
      <xdr:spPr>
        <a:xfrm>
          <a:off x="171627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827" name="直線コネクタ 826"/>
        <xdr:cNvCxnSpPr/>
      </xdr:nvCxnSpPr>
      <xdr:spPr>
        <a:xfrm>
          <a:off x="17213580" y="1421129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828" name="楕円 827"/>
        <xdr:cNvSpPr/>
      </xdr:nvSpPr>
      <xdr:spPr>
        <a:xfrm>
          <a:off x="1638808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829" name="直線コネクタ 828"/>
        <xdr:cNvCxnSpPr/>
      </xdr:nvCxnSpPr>
      <xdr:spPr>
        <a:xfrm>
          <a:off x="16431260" y="1421129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0" name="n_1aveValue【児童館】&#10;一人当たり面積"/>
        <xdr:cNvSpPr txBox="1"/>
      </xdr:nvSpPr>
      <xdr:spPr>
        <a:xfrm>
          <a:off x="1856112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31" name="n_2aveValue【児童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32" name="n_3aveValue【児童館】&#10;一人当たり面積"/>
        <xdr:cNvSpPr txBox="1"/>
      </xdr:nvSpPr>
      <xdr:spPr>
        <a:xfrm>
          <a:off x="170015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3" name="n_4aveValue【児童館】&#10;一人当たり面積"/>
        <xdr:cNvSpPr txBox="1"/>
      </xdr:nvSpPr>
      <xdr:spPr>
        <a:xfrm>
          <a:off x="162268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834" name="n_1mainValue【児童館】&#10;一人当たり面積"/>
        <xdr:cNvSpPr txBox="1"/>
      </xdr:nvSpPr>
      <xdr:spPr>
        <a:xfrm>
          <a:off x="1856112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835" name="n_2mainValue【児童館】&#10;一人当たり面積"/>
        <xdr:cNvSpPr txBox="1"/>
      </xdr:nvSpPr>
      <xdr:spPr>
        <a:xfrm>
          <a:off x="177762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836" name="n_3mainValue【児童館】&#10;一人当たり面積"/>
        <xdr:cNvSpPr txBox="1"/>
      </xdr:nvSpPr>
      <xdr:spPr>
        <a:xfrm>
          <a:off x="170015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837" name="n_4mainValue【児童館】&#10;一人当たり面積"/>
        <xdr:cNvSpPr txBox="1"/>
      </xdr:nvSpPr>
      <xdr:spPr>
        <a:xfrm>
          <a:off x="162268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0" name="テキスト ボックス 849"/>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860" name="直線コネクタ 859"/>
        <xdr:cNvCxnSpPr/>
      </xdr:nvCxnSpPr>
      <xdr:spPr>
        <a:xfrm flipV="1">
          <a:off x="14375764" y="16835628"/>
          <a:ext cx="0" cy="133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61" name="【公民館】&#10;有形固定資産減価償却率最小値テキスト"/>
        <xdr:cNvSpPr txBox="1"/>
      </xdr:nvSpPr>
      <xdr:spPr>
        <a:xfrm>
          <a:off x="14414500" y="181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62" name="直線コネクタ 861"/>
        <xdr:cNvCxnSpPr/>
      </xdr:nvCxnSpPr>
      <xdr:spPr>
        <a:xfrm>
          <a:off x="142875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863" name="【公民館】&#10;有形固定資産減価償却率最大値テキスト"/>
        <xdr:cNvSpPr txBox="1"/>
      </xdr:nvSpPr>
      <xdr:spPr>
        <a:xfrm>
          <a:off x="14414500" y="1661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864" name="直線コネクタ 863"/>
        <xdr:cNvCxnSpPr/>
      </xdr:nvCxnSpPr>
      <xdr:spPr>
        <a:xfrm>
          <a:off x="14287500" y="16835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54119</xdr:rowOff>
    </xdr:from>
    <xdr:ext cx="405111" cy="259045"/>
    <xdr:sp macro="" textlink="">
      <xdr:nvSpPr>
        <xdr:cNvPr id="865" name="【公民館】&#10;有形固定資産減価償却率平均値テキスト"/>
        <xdr:cNvSpPr txBox="1"/>
      </xdr:nvSpPr>
      <xdr:spPr>
        <a:xfrm>
          <a:off x="14414500" y="171533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66" name="フローチャート: 判断 865"/>
        <xdr:cNvSpPr/>
      </xdr:nvSpPr>
      <xdr:spPr>
        <a:xfrm>
          <a:off x="14325600" y="171749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867" name="フローチャート: 判断 866"/>
        <xdr:cNvSpPr/>
      </xdr:nvSpPr>
      <xdr:spPr>
        <a:xfrm>
          <a:off x="13578840" y="171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868" name="フローチャート: 判断 867"/>
        <xdr:cNvSpPr/>
      </xdr:nvSpPr>
      <xdr:spPr>
        <a:xfrm>
          <a:off x="12804140" y="1716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869" name="フローチャート: 判断 868"/>
        <xdr:cNvSpPr/>
      </xdr:nvSpPr>
      <xdr:spPr>
        <a:xfrm>
          <a:off x="12029440" y="171315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870" name="フローチャート: 判断 869"/>
        <xdr:cNvSpPr/>
      </xdr:nvSpPr>
      <xdr:spPr>
        <a:xfrm>
          <a:off x="11231880" y="171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876" name="楕円 875"/>
        <xdr:cNvSpPr/>
      </xdr:nvSpPr>
      <xdr:spPr>
        <a:xfrm>
          <a:off x="14325600" y="171475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877" name="【公民館】&#10;有形固定資産減価償却率該当値テキスト"/>
        <xdr:cNvSpPr txBox="1"/>
      </xdr:nvSpPr>
      <xdr:spPr>
        <a:xfrm>
          <a:off x="14414500" y="1700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34544</xdr:rowOff>
    </xdr:from>
    <xdr:to>
      <xdr:col>81</xdr:col>
      <xdr:colOff>101600</xdr:colOff>
      <xdr:row>102</xdr:row>
      <xdr:rowOff>136144</xdr:rowOff>
    </xdr:to>
    <xdr:sp macro="" textlink="">
      <xdr:nvSpPr>
        <xdr:cNvPr id="878" name="楕円 877"/>
        <xdr:cNvSpPr/>
      </xdr:nvSpPr>
      <xdr:spPr>
        <a:xfrm>
          <a:off x="13578840" y="171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85344</xdr:rowOff>
    </xdr:from>
    <xdr:to>
      <xdr:col>85</xdr:col>
      <xdr:colOff>127000</xdr:colOff>
      <xdr:row>102</xdr:row>
      <xdr:rowOff>99061</xdr:rowOff>
    </xdr:to>
    <xdr:cxnSp macro="">
      <xdr:nvCxnSpPr>
        <xdr:cNvPr id="879" name="直線コネクタ 878"/>
        <xdr:cNvCxnSpPr/>
      </xdr:nvCxnSpPr>
      <xdr:spPr>
        <a:xfrm>
          <a:off x="13629640" y="17184624"/>
          <a:ext cx="74676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880" name="楕円 879"/>
        <xdr:cNvSpPr/>
      </xdr:nvSpPr>
      <xdr:spPr>
        <a:xfrm>
          <a:off x="12804140" y="1719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85344</xdr:rowOff>
    </xdr:from>
    <xdr:to>
      <xdr:col>81</xdr:col>
      <xdr:colOff>50800</xdr:colOff>
      <xdr:row>102</xdr:row>
      <xdr:rowOff>144780</xdr:rowOff>
    </xdr:to>
    <xdr:cxnSp macro="">
      <xdr:nvCxnSpPr>
        <xdr:cNvPr id="881" name="直線コネクタ 880"/>
        <xdr:cNvCxnSpPr/>
      </xdr:nvCxnSpPr>
      <xdr:spPr>
        <a:xfrm flipV="1">
          <a:off x="12854940" y="17184624"/>
          <a:ext cx="7747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55118</xdr:rowOff>
    </xdr:from>
    <xdr:to>
      <xdr:col>72</xdr:col>
      <xdr:colOff>38100</xdr:colOff>
      <xdr:row>102</xdr:row>
      <xdr:rowOff>156718</xdr:rowOff>
    </xdr:to>
    <xdr:sp macro="" textlink="">
      <xdr:nvSpPr>
        <xdr:cNvPr id="882" name="楕円 881"/>
        <xdr:cNvSpPr/>
      </xdr:nvSpPr>
      <xdr:spPr>
        <a:xfrm>
          <a:off x="12029440" y="17154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105918</xdr:rowOff>
    </xdr:from>
    <xdr:to>
      <xdr:col>76</xdr:col>
      <xdr:colOff>114300</xdr:colOff>
      <xdr:row>102</xdr:row>
      <xdr:rowOff>144780</xdr:rowOff>
    </xdr:to>
    <xdr:cxnSp macro="">
      <xdr:nvCxnSpPr>
        <xdr:cNvPr id="883" name="直線コネクタ 882"/>
        <xdr:cNvCxnSpPr/>
      </xdr:nvCxnSpPr>
      <xdr:spPr>
        <a:xfrm>
          <a:off x="12072620" y="17205198"/>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71120</xdr:rowOff>
    </xdr:from>
    <xdr:to>
      <xdr:col>67</xdr:col>
      <xdr:colOff>101600</xdr:colOff>
      <xdr:row>103</xdr:row>
      <xdr:rowOff>1270</xdr:rowOff>
    </xdr:to>
    <xdr:sp macro="" textlink="">
      <xdr:nvSpPr>
        <xdr:cNvPr id="884" name="楕円 883"/>
        <xdr:cNvSpPr/>
      </xdr:nvSpPr>
      <xdr:spPr>
        <a:xfrm>
          <a:off x="1123188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105918</xdr:rowOff>
    </xdr:from>
    <xdr:to>
      <xdr:col>71</xdr:col>
      <xdr:colOff>177800</xdr:colOff>
      <xdr:row>102</xdr:row>
      <xdr:rowOff>121920</xdr:rowOff>
    </xdr:to>
    <xdr:cxnSp macro="">
      <xdr:nvCxnSpPr>
        <xdr:cNvPr id="885" name="直線コネクタ 884"/>
        <xdr:cNvCxnSpPr/>
      </xdr:nvCxnSpPr>
      <xdr:spPr>
        <a:xfrm flipV="1">
          <a:off x="11282680" y="17205198"/>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134129</xdr:rowOff>
    </xdr:from>
    <xdr:ext cx="405111" cy="259045"/>
    <xdr:sp macro="" textlink="">
      <xdr:nvSpPr>
        <xdr:cNvPr id="886" name="n_1aveValue【公民館】&#10;有形固定資産減価償却率"/>
        <xdr:cNvSpPr txBox="1"/>
      </xdr:nvSpPr>
      <xdr:spPr>
        <a:xfrm>
          <a:off x="13437244" y="1723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887" name="n_2aveValue【公民館】&#10;有形固定資産減価償却率"/>
        <xdr:cNvSpPr txBox="1"/>
      </xdr:nvSpPr>
      <xdr:spPr>
        <a:xfrm>
          <a:off x="12675244" y="1694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888" name="n_3aveValue【公民館】&#10;有形固定資産減価償却率"/>
        <xdr:cNvSpPr txBox="1"/>
      </xdr:nvSpPr>
      <xdr:spPr>
        <a:xfrm>
          <a:off x="11900544" y="1691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889" name="n_4aveValue【公民館】&#10;有形固定資産減価償却率"/>
        <xdr:cNvSpPr txBox="1"/>
      </xdr:nvSpPr>
      <xdr:spPr>
        <a:xfrm>
          <a:off x="11102984" y="1688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152671</xdr:rowOff>
    </xdr:from>
    <xdr:ext cx="405111" cy="259045"/>
    <xdr:sp macro="" textlink="">
      <xdr:nvSpPr>
        <xdr:cNvPr id="890" name="n_1mainValue【公民館】&#10;有形固定資産減価償却率"/>
        <xdr:cNvSpPr txBox="1"/>
      </xdr:nvSpPr>
      <xdr:spPr>
        <a:xfrm>
          <a:off x="13437244" y="169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15257</xdr:rowOff>
    </xdr:from>
    <xdr:ext cx="405111" cy="259045"/>
    <xdr:sp macro="" textlink="">
      <xdr:nvSpPr>
        <xdr:cNvPr id="891" name="n_2mainValue【公民館】&#10;有形固定資産減価償却率"/>
        <xdr:cNvSpPr txBox="1"/>
      </xdr:nvSpPr>
      <xdr:spPr>
        <a:xfrm>
          <a:off x="12675244" y="1728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147845</xdr:rowOff>
    </xdr:from>
    <xdr:ext cx="405111" cy="259045"/>
    <xdr:sp macro="" textlink="">
      <xdr:nvSpPr>
        <xdr:cNvPr id="892" name="n_3mainValue【公民館】&#10;有形固定資産減価償却率"/>
        <xdr:cNvSpPr txBox="1"/>
      </xdr:nvSpPr>
      <xdr:spPr>
        <a:xfrm>
          <a:off x="11900544" y="17247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163847</xdr:rowOff>
    </xdr:from>
    <xdr:ext cx="405111" cy="259045"/>
    <xdr:sp macro="" textlink="">
      <xdr:nvSpPr>
        <xdr:cNvPr id="893" name="n_4mainValue【公民館】&#10;有形固定資産減価償却率"/>
        <xdr:cNvSpPr txBox="1"/>
      </xdr:nvSpPr>
      <xdr:spPr>
        <a:xfrm>
          <a:off x="1110298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915" name="直線コネクタ 914"/>
        <xdr:cNvCxnSpPr/>
      </xdr:nvCxnSpPr>
      <xdr:spPr>
        <a:xfrm flipV="1">
          <a:off x="19509104" y="169133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6"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7" name="直線コネクタ 916"/>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918" name="【公民館】&#10;一人当たり面積最大値テキスト"/>
        <xdr:cNvSpPr txBox="1"/>
      </xdr:nvSpPr>
      <xdr:spPr>
        <a:xfrm>
          <a:off x="19547840" y="1669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919" name="直線コネクタ 918"/>
        <xdr:cNvCxnSpPr/>
      </xdr:nvCxnSpPr>
      <xdr:spPr>
        <a:xfrm>
          <a:off x="19443700" y="16913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47262</xdr:rowOff>
    </xdr:from>
    <xdr:ext cx="469744" cy="259045"/>
    <xdr:sp macro="" textlink="">
      <xdr:nvSpPr>
        <xdr:cNvPr id="920" name="【公民館】&#10;一人当たり面積平均値テキスト"/>
        <xdr:cNvSpPr txBox="1"/>
      </xdr:nvSpPr>
      <xdr:spPr>
        <a:xfrm>
          <a:off x="19547840" y="17649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921" name="フローチャート: 判断 920"/>
        <xdr:cNvSpPr/>
      </xdr:nvSpPr>
      <xdr:spPr>
        <a:xfrm>
          <a:off x="1945894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922" name="フローチャート: 判断 921"/>
        <xdr:cNvSpPr/>
      </xdr:nvSpPr>
      <xdr:spPr>
        <a:xfrm>
          <a:off x="18735040" y="17671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923" name="フローチャート: 判断 922"/>
        <xdr:cNvSpPr/>
      </xdr:nvSpPr>
      <xdr:spPr>
        <a:xfrm>
          <a:off x="1793748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924" name="フローチャート: 判断 923"/>
        <xdr:cNvSpPr/>
      </xdr:nvSpPr>
      <xdr:spPr>
        <a:xfrm>
          <a:off x="1716278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25" name="フローチャート: 判断 924"/>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151130</xdr:rowOff>
    </xdr:from>
    <xdr:to>
      <xdr:col>116</xdr:col>
      <xdr:colOff>114300</xdr:colOff>
      <xdr:row>102</xdr:row>
      <xdr:rowOff>81280</xdr:rowOff>
    </xdr:to>
    <xdr:sp macro="" textlink="">
      <xdr:nvSpPr>
        <xdr:cNvPr id="931" name="楕円 930"/>
        <xdr:cNvSpPr/>
      </xdr:nvSpPr>
      <xdr:spPr>
        <a:xfrm>
          <a:off x="19458940" y="1708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2557</xdr:rowOff>
    </xdr:from>
    <xdr:ext cx="469744" cy="259045"/>
    <xdr:sp macro="" textlink="">
      <xdr:nvSpPr>
        <xdr:cNvPr id="932" name="【公民館】&#10;一人当たり面積該当値テキスト"/>
        <xdr:cNvSpPr txBox="1"/>
      </xdr:nvSpPr>
      <xdr:spPr>
        <a:xfrm>
          <a:off x="19547840"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155702</xdr:rowOff>
    </xdr:from>
    <xdr:to>
      <xdr:col>112</xdr:col>
      <xdr:colOff>38100</xdr:colOff>
      <xdr:row>102</xdr:row>
      <xdr:rowOff>85852</xdr:rowOff>
    </xdr:to>
    <xdr:sp macro="" textlink="">
      <xdr:nvSpPr>
        <xdr:cNvPr id="933" name="楕円 932"/>
        <xdr:cNvSpPr/>
      </xdr:nvSpPr>
      <xdr:spPr>
        <a:xfrm>
          <a:off x="18735040" y="17087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30480</xdr:rowOff>
    </xdr:from>
    <xdr:to>
      <xdr:col>116</xdr:col>
      <xdr:colOff>63500</xdr:colOff>
      <xdr:row>102</xdr:row>
      <xdr:rowOff>35052</xdr:rowOff>
    </xdr:to>
    <xdr:cxnSp macro="">
      <xdr:nvCxnSpPr>
        <xdr:cNvPr id="934" name="直線コネクタ 933"/>
        <xdr:cNvCxnSpPr/>
      </xdr:nvCxnSpPr>
      <xdr:spPr>
        <a:xfrm flipV="1">
          <a:off x="18778220" y="17129760"/>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29972</xdr:rowOff>
    </xdr:from>
    <xdr:to>
      <xdr:col>107</xdr:col>
      <xdr:colOff>101600</xdr:colOff>
      <xdr:row>102</xdr:row>
      <xdr:rowOff>131572</xdr:rowOff>
    </xdr:to>
    <xdr:sp macro="" textlink="">
      <xdr:nvSpPr>
        <xdr:cNvPr id="935" name="楕円 934"/>
        <xdr:cNvSpPr/>
      </xdr:nvSpPr>
      <xdr:spPr>
        <a:xfrm>
          <a:off x="17937480" y="171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35052</xdr:rowOff>
    </xdr:from>
    <xdr:to>
      <xdr:col>111</xdr:col>
      <xdr:colOff>177800</xdr:colOff>
      <xdr:row>102</xdr:row>
      <xdr:rowOff>80772</xdr:rowOff>
    </xdr:to>
    <xdr:cxnSp macro="">
      <xdr:nvCxnSpPr>
        <xdr:cNvPr id="936" name="直線コネクタ 935"/>
        <xdr:cNvCxnSpPr/>
      </xdr:nvCxnSpPr>
      <xdr:spPr>
        <a:xfrm flipV="1">
          <a:off x="17988280" y="17134332"/>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39115</xdr:rowOff>
    </xdr:from>
    <xdr:to>
      <xdr:col>102</xdr:col>
      <xdr:colOff>165100</xdr:colOff>
      <xdr:row>102</xdr:row>
      <xdr:rowOff>140715</xdr:rowOff>
    </xdr:to>
    <xdr:sp macro="" textlink="">
      <xdr:nvSpPr>
        <xdr:cNvPr id="937" name="楕円 936"/>
        <xdr:cNvSpPr/>
      </xdr:nvSpPr>
      <xdr:spPr>
        <a:xfrm>
          <a:off x="17162780" y="171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80772</xdr:rowOff>
    </xdr:from>
    <xdr:to>
      <xdr:col>107</xdr:col>
      <xdr:colOff>50800</xdr:colOff>
      <xdr:row>102</xdr:row>
      <xdr:rowOff>89915</xdr:rowOff>
    </xdr:to>
    <xdr:cxnSp macro="">
      <xdr:nvCxnSpPr>
        <xdr:cNvPr id="938" name="直線コネクタ 937"/>
        <xdr:cNvCxnSpPr/>
      </xdr:nvCxnSpPr>
      <xdr:spPr>
        <a:xfrm flipV="1">
          <a:off x="17213580" y="17180052"/>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107696</xdr:rowOff>
    </xdr:from>
    <xdr:to>
      <xdr:col>98</xdr:col>
      <xdr:colOff>38100</xdr:colOff>
      <xdr:row>103</xdr:row>
      <xdr:rowOff>37846</xdr:rowOff>
    </xdr:to>
    <xdr:sp macro="" textlink="">
      <xdr:nvSpPr>
        <xdr:cNvPr id="939" name="楕円 938"/>
        <xdr:cNvSpPr/>
      </xdr:nvSpPr>
      <xdr:spPr>
        <a:xfrm>
          <a:off x="16388080" y="172069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89915</xdr:rowOff>
    </xdr:from>
    <xdr:to>
      <xdr:col>102</xdr:col>
      <xdr:colOff>114300</xdr:colOff>
      <xdr:row>102</xdr:row>
      <xdr:rowOff>158496</xdr:rowOff>
    </xdr:to>
    <xdr:cxnSp macro="">
      <xdr:nvCxnSpPr>
        <xdr:cNvPr id="940" name="直線コネクタ 939"/>
        <xdr:cNvCxnSpPr/>
      </xdr:nvCxnSpPr>
      <xdr:spPr>
        <a:xfrm flipV="1">
          <a:off x="16431260" y="17189195"/>
          <a:ext cx="7823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941" name="n_1aveValue【公民館】&#10;一人当たり面積"/>
        <xdr:cNvSpPr txBox="1"/>
      </xdr:nvSpPr>
      <xdr:spPr>
        <a:xfrm>
          <a:off x="1856112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942" name="n_2aveValue【公民館】&#10;一人当たり面積"/>
        <xdr:cNvSpPr txBox="1"/>
      </xdr:nvSpPr>
      <xdr:spPr>
        <a:xfrm>
          <a:off x="177762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943" name="n_3aveValue【公民館】&#10;一人当たり面積"/>
        <xdr:cNvSpPr txBox="1"/>
      </xdr:nvSpPr>
      <xdr:spPr>
        <a:xfrm>
          <a:off x="17001567" y="1772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944" name="n_4aveValue【公民館】&#10;一人当たり面積"/>
        <xdr:cNvSpPr txBox="1"/>
      </xdr:nvSpPr>
      <xdr:spPr>
        <a:xfrm>
          <a:off x="162268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102379</xdr:rowOff>
    </xdr:from>
    <xdr:ext cx="469744" cy="259045"/>
    <xdr:sp macro="" textlink="">
      <xdr:nvSpPr>
        <xdr:cNvPr id="945" name="n_1mainValue【公民館】&#10;一人当たり面積"/>
        <xdr:cNvSpPr txBox="1"/>
      </xdr:nvSpPr>
      <xdr:spPr>
        <a:xfrm>
          <a:off x="18561127" y="1686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148099</xdr:rowOff>
    </xdr:from>
    <xdr:ext cx="469744" cy="259045"/>
    <xdr:sp macro="" textlink="">
      <xdr:nvSpPr>
        <xdr:cNvPr id="946" name="n_2mainValue【公民館】&#10;一人当たり面積"/>
        <xdr:cNvSpPr txBox="1"/>
      </xdr:nvSpPr>
      <xdr:spPr>
        <a:xfrm>
          <a:off x="17776267"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157242</xdr:rowOff>
    </xdr:from>
    <xdr:ext cx="469744" cy="259045"/>
    <xdr:sp macro="" textlink="">
      <xdr:nvSpPr>
        <xdr:cNvPr id="947" name="n_3mainValue【公民館】&#10;一人当たり面積"/>
        <xdr:cNvSpPr txBox="1"/>
      </xdr:nvSpPr>
      <xdr:spPr>
        <a:xfrm>
          <a:off x="17001567" y="1692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54373</xdr:rowOff>
    </xdr:from>
    <xdr:ext cx="469744" cy="259045"/>
    <xdr:sp macro="" textlink="">
      <xdr:nvSpPr>
        <xdr:cNvPr id="948" name="n_4mainValue【公民館】&#10;一人当たり面積"/>
        <xdr:cNvSpPr txBox="1"/>
      </xdr:nvSpPr>
      <xdr:spPr>
        <a:xfrm>
          <a:off x="16226867" y="1698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有形固定資産原価償却率は、（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を除いてほどんどの施設で類似団体平均と同程度、もしくは数値が悪くなっていることから、老朽化の進んだ施設が多い状況となっている。特に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については、類似団体平均より大幅に悪い状態となっている。また、一人当たりの面積においては、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県・全国平均より大幅に悪い状況である。今後は、地区ごとの人口推移を勘案し、長寿命化改修工事や建替改修工事を計画的に実施し、人口減少により利用者の減少が想定される施設については、統廃合を実施するなど効率的な施設の管理運営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107,455
510.04
56,361,949
53,936,284
2,382,811
27,111,758
61,947,462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086225" y="549211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12496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020820" y="686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124960"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020820" y="5492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87647</xdr:rowOff>
    </xdr:from>
    <xdr:ext cx="405111" cy="259045"/>
    <xdr:sp macro="" textlink="">
      <xdr:nvSpPr>
        <xdr:cNvPr id="62" name="【図書館】&#10;有形固定資産減価償却率平均値テキスト"/>
        <xdr:cNvSpPr txBox="1"/>
      </xdr:nvSpPr>
      <xdr:spPr>
        <a:xfrm>
          <a:off x="4124960" y="595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036060" y="597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312160" y="6018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514600" y="597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739900" y="594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965200" y="5824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3" name="楕円 72"/>
        <xdr:cNvSpPr/>
      </xdr:nvSpPr>
      <xdr:spPr>
        <a:xfrm>
          <a:off x="403606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4" name="【図書館】&#10;有形固定資産減価償却率該当値テキスト"/>
        <xdr:cNvSpPr txBox="1"/>
      </xdr:nvSpPr>
      <xdr:spPr>
        <a:xfrm>
          <a:off x="4124960"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74930</xdr:rowOff>
    </xdr:from>
    <xdr:to>
      <xdr:col>20</xdr:col>
      <xdr:colOff>38100</xdr:colOff>
      <xdr:row>36</xdr:row>
      <xdr:rowOff>5080</xdr:rowOff>
    </xdr:to>
    <xdr:sp macro="" textlink="">
      <xdr:nvSpPr>
        <xdr:cNvPr id="75" name="楕円 74"/>
        <xdr:cNvSpPr/>
      </xdr:nvSpPr>
      <xdr:spPr>
        <a:xfrm>
          <a:off x="3312160" y="5942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125730</xdr:rowOff>
    </xdr:from>
    <xdr:to>
      <xdr:col>24</xdr:col>
      <xdr:colOff>63500</xdr:colOff>
      <xdr:row>35</xdr:row>
      <xdr:rowOff>156210</xdr:rowOff>
    </xdr:to>
    <xdr:cxnSp macro="">
      <xdr:nvCxnSpPr>
        <xdr:cNvPr id="76" name="直線コネクタ 75"/>
        <xdr:cNvCxnSpPr/>
      </xdr:nvCxnSpPr>
      <xdr:spPr>
        <a:xfrm>
          <a:off x="3355340" y="599313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19685</xdr:rowOff>
    </xdr:from>
    <xdr:to>
      <xdr:col>15</xdr:col>
      <xdr:colOff>101600</xdr:colOff>
      <xdr:row>35</xdr:row>
      <xdr:rowOff>121285</xdr:rowOff>
    </xdr:to>
    <xdr:sp macro="" textlink="">
      <xdr:nvSpPr>
        <xdr:cNvPr id="77" name="楕円 76"/>
        <xdr:cNvSpPr/>
      </xdr:nvSpPr>
      <xdr:spPr>
        <a:xfrm>
          <a:off x="25146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70485</xdr:rowOff>
    </xdr:from>
    <xdr:to>
      <xdr:col>19</xdr:col>
      <xdr:colOff>177800</xdr:colOff>
      <xdr:row>35</xdr:row>
      <xdr:rowOff>125730</xdr:rowOff>
    </xdr:to>
    <xdr:cxnSp macro="">
      <xdr:nvCxnSpPr>
        <xdr:cNvPr id="78" name="直線コネクタ 77"/>
        <xdr:cNvCxnSpPr/>
      </xdr:nvCxnSpPr>
      <xdr:spPr>
        <a:xfrm>
          <a:off x="2565400" y="593788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132080</xdr:rowOff>
    </xdr:from>
    <xdr:to>
      <xdr:col>10</xdr:col>
      <xdr:colOff>165100</xdr:colOff>
      <xdr:row>35</xdr:row>
      <xdr:rowOff>62230</xdr:rowOff>
    </xdr:to>
    <xdr:sp macro="" textlink="">
      <xdr:nvSpPr>
        <xdr:cNvPr id="79" name="楕円 78"/>
        <xdr:cNvSpPr/>
      </xdr:nvSpPr>
      <xdr:spPr>
        <a:xfrm>
          <a:off x="1739900" y="583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xdr:rowOff>
    </xdr:from>
    <xdr:to>
      <xdr:col>15</xdr:col>
      <xdr:colOff>50800</xdr:colOff>
      <xdr:row>35</xdr:row>
      <xdr:rowOff>70485</xdr:rowOff>
    </xdr:to>
    <xdr:cxnSp macro="">
      <xdr:nvCxnSpPr>
        <xdr:cNvPr id="80" name="直線コネクタ 79"/>
        <xdr:cNvCxnSpPr/>
      </xdr:nvCxnSpPr>
      <xdr:spPr>
        <a:xfrm>
          <a:off x="1790700" y="5878830"/>
          <a:ext cx="7747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132080</xdr:rowOff>
    </xdr:from>
    <xdr:to>
      <xdr:col>6</xdr:col>
      <xdr:colOff>38100</xdr:colOff>
      <xdr:row>35</xdr:row>
      <xdr:rowOff>62230</xdr:rowOff>
    </xdr:to>
    <xdr:sp macro="" textlink="">
      <xdr:nvSpPr>
        <xdr:cNvPr id="81" name="楕円 80"/>
        <xdr:cNvSpPr/>
      </xdr:nvSpPr>
      <xdr:spPr>
        <a:xfrm>
          <a:off x="965200" y="5831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11430</xdr:rowOff>
    </xdr:from>
    <xdr:to>
      <xdr:col>10</xdr:col>
      <xdr:colOff>114300</xdr:colOff>
      <xdr:row>35</xdr:row>
      <xdr:rowOff>11430</xdr:rowOff>
    </xdr:to>
    <xdr:cxnSp macro="">
      <xdr:nvCxnSpPr>
        <xdr:cNvPr id="82" name="直線コネクタ 81"/>
        <xdr:cNvCxnSpPr/>
      </xdr:nvCxnSpPr>
      <xdr:spPr>
        <a:xfrm>
          <a:off x="1008380" y="58788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3" name="n_1aveValue【図書館】&#10;有形固定資産減価償却率"/>
        <xdr:cNvSpPr txBox="1"/>
      </xdr:nvSpPr>
      <xdr:spPr>
        <a:xfrm>
          <a:off x="317056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28592</xdr:rowOff>
    </xdr:from>
    <xdr:ext cx="405111" cy="259045"/>
    <xdr:sp macro="" textlink="">
      <xdr:nvSpPr>
        <xdr:cNvPr id="84" name="n_2aveValue【図書館】&#10;有形固定資産減価償却率"/>
        <xdr:cNvSpPr txBox="1"/>
      </xdr:nvSpPr>
      <xdr:spPr>
        <a:xfrm>
          <a:off x="238570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xdr:cNvSpPr txBox="1"/>
      </xdr:nvSpPr>
      <xdr:spPr>
        <a:xfrm>
          <a:off x="1611004" y="603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xdr:cNvSpPr txBox="1"/>
      </xdr:nvSpPr>
      <xdr:spPr>
        <a:xfrm>
          <a:off x="836304"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21607</xdr:rowOff>
    </xdr:from>
    <xdr:ext cx="405111" cy="259045"/>
    <xdr:sp macro="" textlink="">
      <xdr:nvSpPr>
        <xdr:cNvPr id="87" name="n_1mainValue【図書館】&#10;有形固定資産減価償却率"/>
        <xdr:cNvSpPr txBox="1"/>
      </xdr:nvSpPr>
      <xdr:spPr>
        <a:xfrm>
          <a:off x="317056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137812</xdr:rowOff>
    </xdr:from>
    <xdr:ext cx="405111" cy="259045"/>
    <xdr:sp macro="" textlink="">
      <xdr:nvSpPr>
        <xdr:cNvPr id="88" name="n_2mainValue【図書館】&#10;有形固定資産減価償却率"/>
        <xdr:cNvSpPr txBox="1"/>
      </xdr:nvSpPr>
      <xdr:spPr>
        <a:xfrm>
          <a:off x="238570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78757</xdr:rowOff>
    </xdr:from>
    <xdr:ext cx="405111" cy="259045"/>
    <xdr:sp macro="" textlink="">
      <xdr:nvSpPr>
        <xdr:cNvPr id="89" name="n_3mainValue【図書館】&#10;有形固定資産減価償却率"/>
        <xdr:cNvSpPr txBox="1"/>
      </xdr:nvSpPr>
      <xdr:spPr>
        <a:xfrm>
          <a:off x="161100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53357</xdr:rowOff>
    </xdr:from>
    <xdr:ext cx="405111" cy="259045"/>
    <xdr:sp macro="" textlink="">
      <xdr:nvSpPr>
        <xdr:cNvPr id="90" name="n_4mainValue【図書館】&#10;有形固定資産減価償却率"/>
        <xdr:cNvSpPr txBox="1"/>
      </xdr:nvSpPr>
      <xdr:spPr>
        <a:xfrm>
          <a:off x="836304" y="592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xdr:cNvCxnSpPr/>
      </xdr:nvCxnSpPr>
      <xdr:spPr>
        <a:xfrm flipV="1">
          <a:off x="9219565" y="5649142"/>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xdr:cNvSpPr txBox="1"/>
      </xdr:nvSpPr>
      <xdr:spPr>
        <a:xfrm>
          <a:off x="9258300" y="720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xdr:cNvCxnSpPr/>
      </xdr:nvCxnSpPr>
      <xdr:spPr>
        <a:xfrm>
          <a:off x="9154160" y="71987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xdr:cNvSpPr txBox="1"/>
      </xdr:nvSpPr>
      <xdr:spPr>
        <a:xfrm>
          <a:off x="9258300" y="542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xdr:cNvCxnSpPr/>
      </xdr:nvCxnSpPr>
      <xdr:spPr>
        <a:xfrm>
          <a:off x="9154160" y="5649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93634</xdr:rowOff>
    </xdr:from>
    <xdr:ext cx="469744" cy="259045"/>
    <xdr:sp macro="" textlink="">
      <xdr:nvSpPr>
        <xdr:cNvPr id="122" name="【図書館】&#10;一人当たり面積平均値テキスト"/>
        <xdr:cNvSpPr txBox="1"/>
      </xdr:nvSpPr>
      <xdr:spPr>
        <a:xfrm>
          <a:off x="9258300" y="6631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xdr:cNvSpPr/>
      </xdr:nvSpPr>
      <xdr:spPr>
        <a:xfrm>
          <a:off x="9192260" y="66531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8445500" y="6685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xdr:cNvSpPr/>
      </xdr:nvSpPr>
      <xdr:spPr>
        <a:xfrm>
          <a:off x="767080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6873240" y="666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098540" y="666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49893</xdr:rowOff>
    </xdr:from>
    <xdr:to>
      <xdr:col>55</xdr:col>
      <xdr:colOff>50800</xdr:colOff>
      <xdr:row>35</xdr:row>
      <xdr:rowOff>151493</xdr:rowOff>
    </xdr:to>
    <xdr:sp macro="" textlink="">
      <xdr:nvSpPr>
        <xdr:cNvPr id="133" name="楕円 132"/>
        <xdr:cNvSpPr/>
      </xdr:nvSpPr>
      <xdr:spPr>
        <a:xfrm>
          <a:off x="9192260" y="59172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72770</xdr:rowOff>
    </xdr:from>
    <xdr:ext cx="469744" cy="259045"/>
    <xdr:sp macro="" textlink="">
      <xdr:nvSpPr>
        <xdr:cNvPr id="134" name="【図書館】&#10;一人当たり面積該当値テキスト"/>
        <xdr:cNvSpPr txBox="1"/>
      </xdr:nvSpPr>
      <xdr:spPr>
        <a:xfrm>
          <a:off x="9258300" y="577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66222</xdr:rowOff>
    </xdr:from>
    <xdr:to>
      <xdr:col>50</xdr:col>
      <xdr:colOff>165100</xdr:colOff>
      <xdr:row>35</xdr:row>
      <xdr:rowOff>167822</xdr:rowOff>
    </xdr:to>
    <xdr:sp macro="" textlink="">
      <xdr:nvSpPr>
        <xdr:cNvPr id="135" name="楕円 134"/>
        <xdr:cNvSpPr/>
      </xdr:nvSpPr>
      <xdr:spPr>
        <a:xfrm>
          <a:off x="8445500" y="59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100693</xdr:rowOff>
    </xdr:from>
    <xdr:to>
      <xdr:col>55</xdr:col>
      <xdr:colOff>0</xdr:colOff>
      <xdr:row>35</xdr:row>
      <xdr:rowOff>117022</xdr:rowOff>
    </xdr:to>
    <xdr:cxnSp macro="">
      <xdr:nvCxnSpPr>
        <xdr:cNvPr id="136" name="直線コネクタ 135"/>
        <xdr:cNvCxnSpPr/>
      </xdr:nvCxnSpPr>
      <xdr:spPr>
        <a:xfrm flipV="1">
          <a:off x="8496300" y="5968093"/>
          <a:ext cx="7239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12700</xdr:rowOff>
    </xdr:to>
    <xdr:sp macro="" textlink="">
      <xdr:nvSpPr>
        <xdr:cNvPr id="137" name="楕円 136"/>
        <xdr:cNvSpPr/>
      </xdr:nvSpPr>
      <xdr:spPr>
        <a:xfrm>
          <a:off x="7670800" y="594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117022</xdr:rowOff>
    </xdr:from>
    <xdr:to>
      <xdr:col>50</xdr:col>
      <xdr:colOff>114300</xdr:colOff>
      <xdr:row>35</xdr:row>
      <xdr:rowOff>133350</xdr:rowOff>
    </xdr:to>
    <xdr:cxnSp macro="">
      <xdr:nvCxnSpPr>
        <xdr:cNvPr id="138" name="直線コネクタ 137"/>
        <xdr:cNvCxnSpPr/>
      </xdr:nvCxnSpPr>
      <xdr:spPr>
        <a:xfrm flipV="1">
          <a:off x="7713980" y="5984422"/>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98878</xdr:rowOff>
    </xdr:from>
    <xdr:to>
      <xdr:col>41</xdr:col>
      <xdr:colOff>101600</xdr:colOff>
      <xdr:row>36</xdr:row>
      <xdr:rowOff>29028</xdr:rowOff>
    </xdr:to>
    <xdr:sp macro="" textlink="">
      <xdr:nvSpPr>
        <xdr:cNvPr id="139" name="楕円 138"/>
        <xdr:cNvSpPr/>
      </xdr:nvSpPr>
      <xdr:spPr>
        <a:xfrm>
          <a:off x="6873240" y="5966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133350</xdr:rowOff>
    </xdr:from>
    <xdr:to>
      <xdr:col>45</xdr:col>
      <xdr:colOff>177800</xdr:colOff>
      <xdr:row>35</xdr:row>
      <xdr:rowOff>149678</xdr:rowOff>
    </xdr:to>
    <xdr:cxnSp macro="">
      <xdr:nvCxnSpPr>
        <xdr:cNvPr id="140" name="直線コネクタ 139"/>
        <xdr:cNvCxnSpPr/>
      </xdr:nvCxnSpPr>
      <xdr:spPr>
        <a:xfrm flipV="1">
          <a:off x="6924040" y="6000750"/>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98878</xdr:rowOff>
    </xdr:from>
    <xdr:to>
      <xdr:col>36</xdr:col>
      <xdr:colOff>165100</xdr:colOff>
      <xdr:row>36</xdr:row>
      <xdr:rowOff>29028</xdr:rowOff>
    </xdr:to>
    <xdr:sp macro="" textlink="">
      <xdr:nvSpPr>
        <xdr:cNvPr id="141" name="楕円 140"/>
        <xdr:cNvSpPr/>
      </xdr:nvSpPr>
      <xdr:spPr>
        <a:xfrm>
          <a:off x="6098540" y="5966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149678</xdr:rowOff>
    </xdr:from>
    <xdr:to>
      <xdr:col>41</xdr:col>
      <xdr:colOff>50800</xdr:colOff>
      <xdr:row>35</xdr:row>
      <xdr:rowOff>149678</xdr:rowOff>
    </xdr:to>
    <xdr:cxnSp macro="">
      <xdr:nvCxnSpPr>
        <xdr:cNvPr id="142" name="直線コネクタ 141"/>
        <xdr:cNvCxnSpPr/>
      </xdr:nvCxnSpPr>
      <xdr:spPr>
        <a:xfrm>
          <a:off x="6149340" y="601707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43" name="n_1aveValue【図書館】&#10;一人当たり面積"/>
        <xdr:cNvSpPr txBox="1"/>
      </xdr:nvSpPr>
      <xdr:spPr>
        <a:xfrm>
          <a:off x="8271587" y="67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4" name="n_2aveValue【図書館】&#10;一人当たり面積"/>
        <xdr:cNvSpPr txBox="1"/>
      </xdr:nvSpPr>
      <xdr:spPr>
        <a:xfrm>
          <a:off x="750958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5" name="n_3aveValue【図書館】&#10;一人当たり面積"/>
        <xdr:cNvSpPr txBox="1"/>
      </xdr:nvSpPr>
      <xdr:spPr>
        <a:xfrm>
          <a:off x="67120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52812</xdr:rowOff>
    </xdr:from>
    <xdr:ext cx="469744" cy="259045"/>
    <xdr:sp macro="" textlink="">
      <xdr:nvSpPr>
        <xdr:cNvPr id="146" name="n_4aveValue【図書館】&#10;一人当たり面積"/>
        <xdr:cNvSpPr txBox="1"/>
      </xdr:nvSpPr>
      <xdr:spPr>
        <a:xfrm>
          <a:off x="59373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12899</xdr:rowOff>
    </xdr:from>
    <xdr:ext cx="469744" cy="259045"/>
    <xdr:sp macro="" textlink="">
      <xdr:nvSpPr>
        <xdr:cNvPr id="147" name="n_1mainValue【図書館】&#10;一人当たり面積"/>
        <xdr:cNvSpPr txBox="1"/>
      </xdr:nvSpPr>
      <xdr:spPr>
        <a:xfrm>
          <a:off x="8271587" y="571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29227</xdr:rowOff>
    </xdr:from>
    <xdr:ext cx="469744" cy="259045"/>
    <xdr:sp macro="" textlink="">
      <xdr:nvSpPr>
        <xdr:cNvPr id="148" name="n_2mainValue【図書館】&#10;一人当たり面積"/>
        <xdr:cNvSpPr txBox="1"/>
      </xdr:nvSpPr>
      <xdr:spPr>
        <a:xfrm>
          <a:off x="750958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45555</xdr:rowOff>
    </xdr:from>
    <xdr:ext cx="469744" cy="259045"/>
    <xdr:sp macro="" textlink="">
      <xdr:nvSpPr>
        <xdr:cNvPr id="149" name="n_3mainValue【図書館】&#10;一人当たり面積"/>
        <xdr:cNvSpPr txBox="1"/>
      </xdr:nvSpPr>
      <xdr:spPr>
        <a:xfrm>
          <a:off x="6712027" y="57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45555</xdr:rowOff>
    </xdr:from>
    <xdr:ext cx="469744" cy="259045"/>
    <xdr:sp macro="" textlink="">
      <xdr:nvSpPr>
        <xdr:cNvPr id="150" name="n_4mainValue【図書館】&#10;一人当たり面積"/>
        <xdr:cNvSpPr txBox="1"/>
      </xdr:nvSpPr>
      <xdr:spPr>
        <a:xfrm>
          <a:off x="5937327" y="57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73" name="直線コネクタ 172"/>
        <xdr:cNvCxnSpPr/>
      </xdr:nvCxnSpPr>
      <xdr:spPr>
        <a:xfrm flipV="1">
          <a:off x="4086225" y="9329928"/>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4" name="【体育館・プール】&#10;有形固定資産減価償却率最小値テキスト"/>
        <xdr:cNvSpPr txBox="1"/>
      </xdr:nvSpPr>
      <xdr:spPr>
        <a:xfrm>
          <a:off x="412496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5" name="直線コネクタ 174"/>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6" name="【体育館・プール】&#10;有形固定資産減価償却率最大値テキスト"/>
        <xdr:cNvSpPr txBox="1"/>
      </xdr:nvSpPr>
      <xdr:spPr>
        <a:xfrm>
          <a:off x="4124960" y="910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7" name="直線コネクタ 176"/>
        <xdr:cNvCxnSpPr/>
      </xdr:nvCxnSpPr>
      <xdr:spPr>
        <a:xfrm>
          <a:off x="4020820" y="9329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8" name="【体育館・プール】&#10;有形固定資産減価償却率平均値テキスト"/>
        <xdr:cNvSpPr txBox="1"/>
      </xdr:nvSpPr>
      <xdr:spPr>
        <a:xfrm>
          <a:off x="4124960" y="1015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9" name="フローチャート: 判断 178"/>
        <xdr:cNvSpPr/>
      </xdr:nvSpPr>
      <xdr:spPr>
        <a:xfrm>
          <a:off x="4036060" y="102963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80" name="フローチャート: 判断 179"/>
        <xdr:cNvSpPr/>
      </xdr:nvSpPr>
      <xdr:spPr>
        <a:xfrm>
          <a:off x="3312160" y="102621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81" name="フローチャート: 判断 180"/>
        <xdr:cNvSpPr/>
      </xdr:nvSpPr>
      <xdr:spPr>
        <a:xfrm>
          <a:off x="2514600" y="102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82" name="フローチャート: 判断 181"/>
        <xdr:cNvSpPr/>
      </xdr:nvSpPr>
      <xdr:spPr>
        <a:xfrm>
          <a:off x="1739900" y="1023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83" name="フローチャート: 判断 182"/>
        <xdr:cNvSpPr/>
      </xdr:nvSpPr>
      <xdr:spPr>
        <a:xfrm>
          <a:off x="965200" y="10206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89" name="楕円 188"/>
        <xdr:cNvSpPr/>
      </xdr:nvSpPr>
      <xdr:spPr>
        <a:xfrm>
          <a:off x="403606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90" name="【体育館・プール】&#10;有形固定資産減価償却率該当値テキスト"/>
        <xdr:cNvSpPr txBox="1"/>
      </xdr:nvSpPr>
      <xdr:spPr>
        <a:xfrm>
          <a:off x="412496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170942</xdr:rowOff>
    </xdr:from>
    <xdr:to>
      <xdr:col>20</xdr:col>
      <xdr:colOff>38100</xdr:colOff>
      <xdr:row>62</xdr:row>
      <xdr:rowOff>101092</xdr:rowOff>
    </xdr:to>
    <xdr:sp macro="" textlink="">
      <xdr:nvSpPr>
        <xdr:cNvPr id="191" name="楕円 190"/>
        <xdr:cNvSpPr/>
      </xdr:nvSpPr>
      <xdr:spPr>
        <a:xfrm>
          <a:off x="3312160" y="10396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50292</xdr:rowOff>
    </xdr:from>
    <xdr:to>
      <xdr:col>24</xdr:col>
      <xdr:colOff>63500</xdr:colOff>
      <xdr:row>62</xdr:row>
      <xdr:rowOff>102870</xdr:rowOff>
    </xdr:to>
    <xdr:cxnSp macro="">
      <xdr:nvCxnSpPr>
        <xdr:cNvPr id="192" name="直線コネクタ 191"/>
        <xdr:cNvCxnSpPr/>
      </xdr:nvCxnSpPr>
      <xdr:spPr>
        <a:xfrm>
          <a:off x="3355340" y="10443972"/>
          <a:ext cx="7315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xdr:rowOff>
    </xdr:from>
    <xdr:to>
      <xdr:col>15</xdr:col>
      <xdr:colOff>101600</xdr:colOff>
      <xdr:row>62</xdr:row>
      <xdr:rowOff>117094</xdr:rowOff>
    </xdr:to>
    <xdr:sp macro="" textlink="">
      <xdr:nvSpPr>
        <xdr:cNvPr id="193" name="楕円 192"/>
        <xdr:cNvSpPr/>
      </xdr:nvSpPr>
      <xdr:spPr>
        <a:xfrm>
          <a:off x="2514600" y="104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50292</xdr:rowOff>
    </xdr:from>
    <xdr:to>
      <xdr:col>19</xdr:col>
      <xdr:colOff>177800</xdr:colOff>
      <xdr:row>62</xdr:row>
      <xdr:rowOff>66294</xdr:rowOff>
    </xdr:to>
    <xdr:cxnSp macro="">
      <xdr:nvCxnSpPr>
        <xdr:cNvPr id="194" name="直線コネクタ 193"/>
        <xdr:cNvCxnSpPr/>
      </xdr:nvCxnSpPr>
      <xdr:spPr>
        <a:xfrm flipV="1">
          <a:off x="2565400" y="10443972"/>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8636</xdr:rowOff>
    </xdr:from>
    <xdr:to>
      <xdr:col>10</xdr:col>
      <xdr:colOff>165100</xdr:colOff>
      <xdr:row>62</xdr:row>
      <xdr:rowOff>110236</xdr:rowOff>
    </xdr:to>
    <xdr:sp macro="" textlink="">
      <xdr:nvSpPr>
        <xdr:cNvPr id="195" name="楕円 194"/>
        <xdr:cNvSpPr/>
      </xdr:nvSpPr>
      <xdr:spPr>
        <a:xfrm>
          <a:off x="1739900" y="104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59436</xdr:rowOff>
    </xdr:from>
    <xdr:to>
      <xdr:col>15</xdr:col>
      <xdr:colOff>50800</xdr:colOff>
      <xdr:row>62</xdr:row>
      <xdr:rowOff>66294</xdr:rowOff>
    </xdr:to>
    <xdr:cxnSp macro="">
      <xdr:nvCxnSpPr>
        <xdr:cNvPr id="196" name="直線コネクタ 195"/>
        <xdr:cNvCxnSpPr/>
      </xdr:nvCxnSpPr>
      <xdr:spPr>
        <a:xfrm>
          <a:off x="1790700" y="10453116"/>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xdr:rowOff>
    </xdr:from>
    <xdr:to>
      <xdr:col>6</xdr:col>
      <xdr:colOff>38100</xdr:colOff>
      <xdr:row>62</xdr:row>
      <xdr:rowOff>110236</xdr:rowOff>
    </xdr:to>
    <xdr:sp macro="" textlink="">
      <xdr:nvSpPr>
        <xdr:cNvPr id="197" name="楕円 196"/>
        <xdr:cNvSpPr/>
      </xdr:nvSpPr>
      <xdr:spPr>
        <a:xfrm>
          <a:off x="965200" y="104023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59436</xdr:rowOff>
    </xdr:from>
    <xdr:to>
      <xdr:col>10</xdr:col>
      <xdr:colOff>114300</xdr:colOff>
      <xdr:row>62</xdr:row>
      <xdr:rowOff>59436</xdr:rowOff>
    </xdr:to>
    <xdr:cxnSp macro="">
      <xdr:nvCxnSpPr>
        <xdr:cNvPr id="198" name="直線コネクタ 197"/>
        <xdr:cNvCxnSpPr/>
      </xdr:nvCxnSpPr>
      <xdr:spPr>
        <a:xfrm>
          <a:off x="1008380" y="1045311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154195</xdr:rowOff>
    </xdr:from>
    <xdr:ext cx="405111" cy="259045"/>
    <xdr:sp macro="" textlink="">
      <xdr:nvSpPr>
        <xdr:cNvPr id="199" name="n_1aveValue【体育館・プール】&#10;有形固定資産減価償却率"/>
        <xdr:cNvSpPr txBox="1"/>
      </xdr:nvSpPr>
      <xdr:spPr>
        <a:xfrm>
          <a:off x="3170564" y="10044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200" name="n_2aveValue【体育館・プール】&#10;有形固定資産減価償却率"/>
        <xdr:cNvSpPr txBox="1"/>
      </xdr:nvSpPr>
      <xdr:spPr>
        <a:xfrm>
          <a:off x="2385704" y="1001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201" name="n_3aveValue【体育館・プール】&#10;有形固定資産減価償却率"/>
        <xdr:cNvSpPr txBox="1"/>
      </xdr:nvSpPr>
      <xdr:spPr>
        <a:xfrm>
          <a:off x="1611004" y="10019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202" name="n_4aveValue【体育館・プール】&#10;有形固定資産減価償却率"/>
        <xdr:cNvSpPr txBox="1"/>
      </xdr:nvSpPr>
      <xdr:spPr>
        <a:xfrm>
          <a:off x="836304" y="998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92219</xdr:rowOff>
    </xdr:from>
    <xdr:ext cx="405111" cy="259045"/>
    <xdr:sp macro="" textlink="">
      <xdr:nvSpPr>
        <xdr:cNvPr id="203" name="n_1mainValue【体育館・プール】&#10;有形固定資産減価償却率"/>
        <xdr:cNvSpPr txBox="1"/>
      </xdr:nvSpPr>
      <xdr:spPr>
        <a:xfrm>
          <a:off x="3170564" y="1048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108221</xdr:rowOff>
    </xdr:from>
    <xdr:ext cx="405111" cy="259045"/>
    <xdr:sp macro="" textlink="">
      <xdr:nvSpPr>
        <xdr:cNvPr id="204" name="n_2mainValue【体育館・プール】&#10;有形固定資産減価償却率"/>
        <xdr:cNvSpPr txBox="1"/>
      </xdr:nvSpPr>
      <xdr:spPr>
        <a:xfrm>
          <a:off x="2385704" y="1050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101363</xdr:rowOff>
    </xdr:from>
    <xdr:ext cx="405111" cy="259045"/>
    <xdr:sp macro="" textlink="">
      <xdr:nvSpPr>
        <xdr:cNvPr id="205" name="n_3mainValue【体育館・プール】&#10;有形固定資産減価償却率"/>
        <xdr:cNvSpPr txBox="1"/>
      </xdr:nvSpPr>
      <xdr:spPr>
        <a:xfrm>
          <a:off x="1611004" y="104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101363</xdr:rowOff>
    </xdr:from>
    <xdr:ext cx="405111" cy="259045"/>
    <xdr:sp macro="" textlink="">
      <xdr:nvSpPr>
        <xdr:cNvPr id="206" name="n_4mainValue【体育館・プール】&#10;有形固定資産減価償却率"/>
        <xdr:cNvSpPr txBox="1"/>
      </xdr:nvSpPr>
      <xdr:spPr>
        <a:xfrm>
          <a:off x="836304" y="104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34" name="直線コネクタ 233"/>
        <xdr:cNvCxnSpPr/>
      </xdr:nvCxnSpPr>
      <xdr:spPr>
        <a:xfrm flipV="1">
          <a:off x="9219565" y="9393555"/>
          <a:ext cx="0" cy="1319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35" name="【体育館・プール】&#10;一人当たり面積最小値テキスト"/>
        <xdr:cNvSpPr txBox="1"/>
      </xdr:nvSpPr>
      <xdr:spPr>
        <a:xfrm>
          <a:off x="9258300" y="107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36" name="直線コネクタ 235"/>
        <xdr:cNvCxnSpPr/>
      </xdr:nvCxnSpPr>
      <xdr:spPr>
        <a:xfrm>
          <a:off x="9154160" y="10712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37" name="【体育館・プール】&#10;一人当たり面積最大値テキスト"/>
        <xdr:cNvSpPr txBox="1"/>
      </xdr:nvSpPr>
      <xdr:spPr>
        <a:xfrm>
          <a:off x="9258300" y="917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8" name="直線コネクタ 237"/>
        <xdr:cNvCxnSpPr/>
      </xdr:nvCxnSpPr>
      <xdr:spPr>
        <a:xfrm>
          <a:off x="9154160" y="939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9" name="【体育館・プール】&#10;一人当たり面積平均値テキスト"/>
        <xdr:cNvSpPr txBox="1"/>
      </xdr:nvSpPr>
      <xdr:spPr>
        <a:xfrm>
          <a:off x="9258300" y="1014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0" name="フローチャート: 判断 239"/>
        <xdr:cNvSpPr/>
      </xdr:nvSpPr>
      <xdr:spPr>
        <a:xfrm>
          <a:off x="9192260" y="1028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41" name="フローチャート: 判断 240"/>
        <xdr:cNvSpPr/>
      </xdr:nvSpPr>
      <xdr:spPr>
        <a:xfrm>
          <a:off x="8445500" y="1028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42" name="フローチャート: 判断 241"/>
        <xdr:cNvSpPr/>
      </xdr:nvSpPr>
      <xdr:spPr>
        <a:xfrm>
          <a:off x="7670800" y="102981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43" name="フローチャート: 判断 242"/>
        <xdr:cNvSpPr/>
      </xdr:nvSpPr>
      <xdr:spPr>
        <a:xfrm>
          <a:off x="68732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44" name="フローチャート: 判断 243"/>
        <xdr:cNvSpPr/>
      </xdr:nvSpPr>
      <xdr:spPr>
        <a:xfrm>
          <a:off x="609854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126365</xdr:rowOff>
    </xdr:from>
    <xdr:to>
      <xdr:col>55</xdr:col>
      <xdr:colOff>50800</xdr:colOff>
      <xdr:row>62</xdr:row>
      <xdr:rowOff>56515</xdr:rowOff>
    </xdr:to>
    <xdr:sp macro="" textlink="">
      <xdr:nvSpPr>
        <xdr:cNvPr id="250" name="楕円 249"/>
        <xdr:cNvSpPr/>
      </xdr:nvSpPr>
      <xdr:spPr>
        <a:xfrm>
          <a:off x="9192260" y="10352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104792</xdr:rowOff>
    </xdr:from>
    <xdr:ext cx="469744" cy="259045"/>
    <xdr:sp macro="" textlink="">
      <xdr:nvSpPr>
        <xdr:cNvPr id="251" name="【体育館・プール】&#10;一人当たり面積該当値テキスト"/>
        <xdr:cNvSpPr txBox="1"/>
      </xdr:nvSpPr>
      <xdr:spPr>
        <a:xfrm>
          <a:off x="9258300" y="1033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129222</xdr:rowOff>
    </xdr:from>
    <xdr:to>
      <xdr:col>50</xdr:col>
      <xdr:colOff>165100</xdr:colOff>
      <xdr:row>62</xdr:row>
      <xdr:rowOff>59372</xdr:rowOff>
    </xdr:to>
    <xdr:sp macro="" textlink="">
      <xdr:nvSpPr>
        <xdr:cNvPr id="252" name="楕円 251"/>
        <xdr:cNvSpPr/>
      </xdr:nvSpPr>
      <xdr:spPr>
        <a:xfrm>
          <a:off x="8445500" y="10355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xdr:rowOff>
    </xdr:from>
    <xdr:to>
      <xdr:col>55</xdr:col>
      <xdr:colOff>0</xdr:colOff>
      <xdr:row>62</xdr:row>
      <xdr:rowOff>8572</xdr:rowOff>
    </xdr:to>
    <xdr:cxnSp macro="">
      <xdr:nvCxnSpPr>
        <xdr:cNvPr id="253" name="直線コネクタ 252"/>
        <xdr:cNvCxnSpPr/>
      </xdr:nvCxnSpPr>
      <xdr:spPr>
        <a:xfrm flipV="1">
          <a:off x="8496300" y="10399395"/>
          <a:ext cx="7239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134938</xdr:rowOff>
    </xdr:from>
    <xdr:to>
      <xdr:col>46</xdr:col>
      <xdr:colOff>38100</xdr:colOff>
      <xdr:row>62</xdr:row>
      <xdr:rowOff>65088</xdr:rowOff>
    </xdr:to>
    <xdr:sp macro="" textlink="">
      <xdr:nvSpPr>
        <xdr:cNvPr id="254" name="楕円 253"/>
        <xdr:cNvSpPr/>
      </xdr:nvSpPr>
      <xdr:spPr>
        <a:xfrm>
          <a:off x="7670800" y="10360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8572</xdr:rowOff>
    </xdr:from>
    <xdr:to>
      <xdr:col>50</xdr:col>
      <xdr:colOff>114300</xdr:colOff>
      <xdr:row>62</xdr:row>
      <xdr:rowOff>14288</xdr:rowOff>
    </xdr:to>
    <xdr:cxnSp macro="">
      <xdr:nvCxnSpPr>
        <xdr:cNvPr id="255" name="直線コネクタ 254"/>
        <xdr:cNvCxnSpPr/>
      </xdr:nvCxnSpPr>
      <xdr:spPr>
        <a:xfrm flipV="1">
          <a:off x="7713980" y="10402252"/>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140653</xdr:rowOff>
    </xdr:from>
    <xdr:to>
      <xdr:col>41</xdr:col>
      <xdr:colOff>101600</xdr:colOff>
      <xdr:row>62</xdr:row>
      <xdr:rowOff>70803</xdr:rowOff>
    </xdr:to>
    <xdr:sp macro="" textlink="">
      <xdr:nvSpPr>
        <xdr:cNvPr id="256" name="楕円 255"/>
        <xdr:cNvSpPr/>
      </xdr:nvSpPr>
      <xdr:spPr>
        <a:xfrm>
          <a:off x="6873240" y="10366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14288</xdr:rowOff>
    </xdr:from>
    <xdr:to>
      <xdr:col>45</xdr:col>
      <xdr:colOff>177800</xdr:colOff>
      <xdr:row>62</xdr:row>
      <xdr:rowOff>20003</xdr:rowOff>
    </xdr:to>
    <xdr:cxnSp macro="">
      <xdr:nvCxnSpPr>
        <xdr:cNvPr id="257" name="直線コネクタ 256"/>
        <xdr:cNvCxnSpPr/>
      </xdr:nvCxnSpPr>
      <xdr:spPr>
        <a:xfrm flipV="1">
          <a:off x="6924040" y="10407968"/>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140653</xdr:rowOff>
    </xdr:from>
    <xdr:to>
      <xdr:col>36</xdr:col>
      <xdr:colOff>165100</xdr:colOff>
      <xdr:row>62</xdr:row>
      <xdr:rowOff>70803</xdr:rowOff>
    </xdr:to>
    <xdr:sp macro="" textlink="">
      <xdr:nvSpPr>
        <xdr:cNvPr id="258" name="楕円 257"/>
        <xdr:cNvSpPr/>
      </xdr:nvSpPr>
      <xdr:spPr>
        <a:xfrm>
          <a:off x="6098540" y="10366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20003</xdr:rowOff>
    </xdr:from>
    <xdr:to>
      <xdr:col>41</xdr:col>
      <xdr:colOff>50800</xdr:colOff>
      <xdr:row>62</xdr:row>
      <xdr:rowOff>20003</xdr:rowOff>
    </xdr:to>
    <xdr:cxnSp macro="">
      <xdr:nvCxnSpPr>
        <xdr:cNvPr id="259" name="直線コネクタ 258"/>
        <xdr:cNvCxnSpPr/>
      </xdr:nvCxnSpPr>
      <xdr:spPr>
        <a:xfrm>
          <a:off x="6149340" y="104136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7320</xdr:rowOff>
    </xdr:from>
    <xdr:ext cx="469744" cy="259045"/>
    <xdr:sp macro="" textlink="">
      <xdr:nvSpPr>
        <xdr:cNvPr id="260" name="n_1aveValue【体育館・プール】&#10;一人当たり面積"/>
        <xdr:cNvSpPr txBox="1"/>
      </xdr:nvSpPr>
      <xdr:spPr>
        <a:xfrm>
          <a:off x="8271587" y="1006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61" name="n_2aveValue【体育館・プール】&#10;一人当たり面積"/>
        <xdr:cNvSpPr txBox="1"/>
      </xdr:nvSpPr>
      <xdr:spPr>
        <a:xfrm>
          <a:off x="7509587" y="1007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262" name="n_3aveValue【体育館・プール】&#10;一人当たり面積"/>
        <xdr:cNvSpPr txBox="1"/>
      </xdr:nvSpPr>
      <xdr:spPr>
        <a:xfrm>
          <a:off x="67120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3" name="n_4aveValue【体育館・プール】&#10;一人当たり面積"/>
        <xdr:cNvSpPr txBox="1"/>
      </xdr:nvSpPr>
      <xdr:spPr>
        <a:xfrm>
          <a:off x="59373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50499</xdr:rowOff>
    </xdr:from>
    <xdr:ext cx="469744" cy="259045"/>
    <xdr:sp macro="" textlink="">
      <xdr:nvSpPr>
        <xdr:cNvPr id="264" name="n_1mainValue【体育館・プール】&#10;一人当たり面積"/>
        <xdr:cNvSpPr txBox="1"/>
      </xdr:nvSpPr>
      <xdr:spPr>
        <a:xfrm>
          <a:off x="8271587" y="1044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56215</xdr:rowOff>
    </xdr:from>
    <xdr:ext cx="469744" cy="259045"/>
    <xdr:sp macro="" textlink="">
      <xdr:nvSpPr>
        <xdr:cNvPr id="265" name="n_2mainValue【体育館・プール】&#10;一人当たり面積"/>
        <xdr:cNvSpPr txBox="1"/>
      </xdr:nvSpPr>
      <xdr:spPr>
        <a:xfrm>
          <a:off x="7509587" y="1044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61930</xdr:rowOff>
    </xdr:from>
    <xdr:ext cx="469744" cy="259045"/>
    <xdr:sp macro="" textlink="">
      <xdr:nvSpPr>
        <xdr:cNvPr id="266" name="n_3mainValue【体育館・プール】&#10;一人当たり面積"/>
        <xdr:cNvSpPr txBox="1"/>
      </xdr:nvSpPr>
      <xdr:spPr>
        <a:xfrm>
          <a:off x="6712027" y="1045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87330</xdr:rowOff>
    </xdr:from>
    <xdr:ext cx="469744" cy="259045"/>
    <xdr:sp macro="" textlink="">
      <xdr:nvSpPr>
        <xdr:cNvPr id="267" name="n_4mainValue【体育館・プール】&#10;一人当たり面積"/>
        <xdr:cNvSpPr txBox="1"/>
      </xdr:nvSpPr>
      <xdr:spPr>
        <a:xfrm>
          <a:off x="5937327" y="101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92" name="直線コネクタ 291"/>
        <xdr:cNvCxnSpPr/>
      </xdr:nvCxnSpPr>
      <xdr:spPr>
        <a:xfrm flipV="1">
          <a:off x="4086225" y="1324546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3"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4" name="直線コネクタ 293"/>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95" name="【福祉施設】&#10;有形固定資産減価償却率最大値テキスト"/>
        <xdr:cNvSpPr txBox="1"/>
      </xdr:nvSpPr>
      <xdr:spPr>
        <a:xfrm>
          <a:off x="4124960" y="1302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96" name="直線コネクタ 295"/>
        <xdr:cNvCxnSpPr/>
      </xdr:nvCxnSpPr>
      <xdr:spPr>
        <a:xfrm>
          <a:off x="4020820" y="1324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97" name="【福祉施設】&#10;有形固定資産減価償却率平均値テキスト"/>
        <xdr:cNvSpPr txBox="1"/>
      </xdr:nvSpPr>
      <xdr:spPr>
        <a:xfrm>
          <a:off x="4124960" y="1342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98" name="フローチャート: 判断 297"/>
        <xdr:cNvSpPr/>
      </xdr:nvSpPr>
      <xdr:spPr>
        <a:xfrm>
          <a:off x="4036060" y="1357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99" name="フローチャート: 判断 298"/>
        <xdr:cNvSpPr/>
      </xdr:nvSpPr>
      <xdr:spPr>
        <a:xfrm>
          <a:off x="3312160" y="1354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300" name="フローチャート: 判断 299"/>
        <xdr:cNvSpPr/>
      </xdr:nvSpPr>
      <xdr:spPr>
        <a:xfrm>
          <a:off x="2514600" y="13552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301" name="フローチャート: 判断 300"/>
        <xdr:cNvSpPr/>
      </xdr:nvSpPr>
      <xdr:spPr>
        <a:xfrm>
          <a:off x="1739900" y="13526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302" name="フローチャート: 判断 301"/>
        <xdr:cNvSpPr/>
      </xdr:nvSpPr>
      <xdr:spPr>
        <a:xfrm>
          <a:off x="965200" y="13505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308" name="楕円 307"/>
        <xdr:cNvSpPr/>
      </xdr:nvSpPr>
      <xdr:spPr>
        <a:xfrm>
          <a:off x="4036060" y="1404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309" name="【福祉施設】&#10;有形固定資産減価償却率該当値テキスト"/>
        <xdr:cNvSpPr txBox="1"/>
      </xdr:nvSpPr>
      <xdr:spPr>
        <a:xfrm>
          <a:off x="4124960"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133986</xdr:rowOff>
    </xdr:from>
    <xdr:to>
      <xdr:col>20</xdr:col>
      <xdr:colOff>38100</xdr:colOff>
      <xdr:row>85</xdr:row>
      <xdr:rowOff>64136</xdr:rowOff>
    </xdr:to>
    <xdr:sp macro="" textlink="">
      <xdr:nvSpPr>
        <xdr:cNvPr id="310" name="楕円 309"/>
        <xdr:cNvSpPr/>
      </xdr:nvSpPr>
      <xdr:spPr>
        <a:xfrm>
          <a:off x="3312160" y="14215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85</xdr:row>
      <xdr:rowOff>13336</xdr:rowOff>
    </xdr:to>
    <xdr:cxnSp macro="">
      <xdr:nvCxnSpPr>
        <xdr:cNvPr id="311" name="直線コネクタ 310"/>
        <xdr:cNvCxnSpPr/>
      </xdr:nvCxnSpPr>
      <xdr:spPr>
        <a:xfrm flipV="1">
          <a:off x="3355340" y="14091285"/>
          <a:ext cx="731520" cy="17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312" name="楕円 311"/>
        <xdr:cNvSpPr/>
      </xdr:nvSpPr>
      <xdr:spPr>
        <a:xfrm>
          <a:off x="2514600" y="14181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150495</xdr:rowOff>
    </xdr:from>
    <xdr:to>
      <xdr:col>19</xdr:col>
      <xdr:colOff>177800</xdr:colOff>
      <xdr:row>85</xdr:row>
      <xdr:rowOff>13336</xdr:rowOff>
    </xdr:to>
    <xdr:cxnSp macro="">
      <xdr:nvCxnSpPr>
        <xdr:cNvPr id="313" name="直線コネクタ 312"/>
        <xdr:cNvCxnSpPr/>
      </xdr:nvCxnSpPr>
      <xdr:spPr>
        <a:xfrm>
          <a:off x="2565400" y="14232255"/>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67311</xdr:rowOff>
    </xdr:from>
    <xdr:to>
      <xdr:col>10</xdr:col>
      <xdr:colOff>165100</xdr:colOff>
      <xdr:row>84</xdr:row>
      <xdr:rowOff>168911</xdr:rowOff>
    </xdr:to>
    <xdr:sp macro="" textlink="">
      <xdr:nvSpPr>
        <xdr:cNvPr id="314" name="楕円 313"/>
        <xdr:cNvSpPr/>
      </xdr:nvSpPr>
      <xdr:spPr>
        <a:xfrm>
          <a:off x="1739900" y="141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118111</xdr:rowOff>
    </xdr:from>
    <xdr:to>
      <xdr:col>15</xdr:col>
      <xdr:colOff>50800</xdr:colOff>
      <xdr:row>84</xdr:row>
      <xdr:rowOff>150495</xdr:rowOff>
    </xdr:to>
    <xdr:cxnSp macro="">
      <xdr:nvCxnSpPr>
        <xdr:cNvPr id="315" name="直線コネクタ 314"/>
        <xdr:cNvCxnSpPr/>
      </xdr:nvCxnSpPr>
      <xdr:spPr>
        <a:xfrm>
          <a:off x="1790700" y="14199871"/>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67311</xdr:rowOff>
    </xdr:from>
    <xdr:to>
      <xdr:col>6</xdr:col>
      <xdr:colOff>38100</xdr:colOff>
      <xdr:row>84</xdr:row>
      <xdr:rowOff>168911</xdr:rowOff>
    </xdr:to>
    <xdr:sp macro="" textlink="">
      <xdr:nvSpPr>
        <xdr:cNvPr id="316" name="楕円 315"/>
        <xdr:cNvSpPr/>
      </xdr:nvSpPr>
      <xdr:spPr>
        <a:xfrm>
          <a:off x="965200" y="141490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118111</xdr:rowOff>
    </xdr:from>
    <xdr:to>
      <xdr:col>10</xdr:col>
      <xdr:colOff>114300</xdr:colOff>
      <xdr:row>84</xdr:row>
      <xdr:rowOff>118111</xdr:rowOff>
    </xdr:to>
    <xdr:cxnSp macro="">
      <xdr:nvCxnSpPr>
        <xdr:cNvPr id="317" name="直線コネクタ 316"/>
        <xdr:cNvCxnSpPr/>
      </xdr:nvCxnSpPr>
      <xdr:spPr>
        <a:xfrm>
          <a:off x="1008380" y="1419987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84472</xdr:rowOff>
    </xdr:from>
    <xdr:ext cx="405111" cy="259045"/>
    <xdr:sp macro="" textlink="">
      <xdr:nvSpPr>
        <xdr:cNvPr id="318" name="n_1aveValue【福祉施設】&#10;有形固定資産減価償却率"/>
        <xdr:cNvSpPr txBox="1"/>
      </xdr:nvSpPr>
      <xdr:spPr>
        <a:xfrm>
          <a:off x="317056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19" name="n_2aveValue【福祉施設】&#10;有形固定資産減価償却率"/>
        <xdr:cNvSpPr txBox="1"/>
      </xdr:nvSpPr>
      <xdr:spPr>
        <a:xfrm>
          <a:off x="2385704" y="1333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20" name="n_3aveValue【福祉施設】&#10;有形固定資産減価償却率"/>
        <xdr:cNvSpPr txBox="1"/>
      </xdr:nvSpPr>
      <xdr:spPr>
        <a:xfrm>
          <a:off x="1611004" y="1330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21" name="n_4aveValue【福祉施設】&#10;有形固定資産減価償却率"/>
        <xdr:cNvSpPr txBox="1"/>
      </xdr:nvSpPr>
      <xdr:spPr>
        <a:xfrm>
          <a:off x="836304" y="1328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55263</xdr:rowOff>
    </xdr:from>
    <xdr:ext cx="405111" cy="259045"/>
    <xdr:sp macro="" textlink="">
      <xdr:nvSpPr>
        <xdr:cNvPr id="322" name="n_1mainValue【福祉施設】&#10;有形固定資産減価償却率"/>
        <xdr:cNvSpPr txBox="1"/>
      </xdr:nvSpPr>
      <xdr:spPr>
        <a:xfrm>
          <a:off x="317056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323" name="n_2mainValue【福祉施設】&#10;有形固定資産減価償却率"/>
        <xdr:cNvSpPr txBox="1"/>
      </xdr:nvSpPr>
      <xdr:spPr>
        <a:xfrm>
          <a:off x="238570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160038</xdr:rowOff>
    </xdr:from>
    <xdr:ext cx="405111" cy="259045"/>
    <xdr:sp macro="" textlink="">
      <xdr:nvSpPr>
        <xdr:cNvPr id="324" name="n_3mainValue【福祉施設】&#10;有形固定資産減価償却率"/>
        <xdr:cNvSpPr txBox="1"/>
      </xdr:nvSpPr>
      <xdr:spPr>
        <a:xfrm>
          <a:off x="1611004" y="14241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160038</xdr:rowOff>
    </xdr:from>
    <xdr:ext cx="405111" cy="259045"/>
    <xdr:sp macro="" textlink="">
      <xdr:nvSpPr>
        <xdr:cNvPr id="325" name="n_4mainValue【福祉施設】&#10;有形固定資産減価償却率"/>
        <xdr:cNvSpPr txBox="1"/>
      </xdr:nvSpPr>
      <xdr:spPr>
        <a:xfrm>
          <a:off x="836304" y="14241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9" name="テキスト ボックス 338"/>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1" name="テキスト ボックス 340"/>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3" name="テキスト ボックス 342"/>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47" name="直線コネクタ 346"/>
        <xdr:cNvCxnSpPr/>
      </xdr:nvCxnSpPr>
      <xdr:spPr>
        <a:xfrm flipV="1">
          <a:off x="9219565" y="1305382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8"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9" name="直線コネクタ 348"/>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50" name="【福祉施設】&#10;一人当たり面積最大値テキスト"/>
        <xdr:cNvSpPr txBox="1"/>
      </xdr:nvSpPr>
      <xdr:spPr>
        <a:xfrm>
          <a:off x="9258300" y="128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51" name="直線コネクタ 350"/>
        <xdr:cNvCxnSpPr/>
      </xdr:nvCxnSpPr>
      <xdr:spPr>
        <a:xfrm>
          <a:off x="9154160" y="13053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2" name="【福祉施設】&#10;一人当たり面積平均値テキスト"/>
        <xdr:cNvSpPr txBox="1"/>
      </xdr:nvSpPr>
      <xdr:spPr>
        <a:xfrm>
          <a:off x="9258300"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フローチャート: 判断 352"/>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54" name="フローチャート: 判断 353"/>
        <xdr:cNvSpPr/>
      </xdr:nvSpPr>
      <xdr:spPr>
        <a:xfrm>
          <a:off x="8445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55" name="フローチャート: 判断 354"/>
        <xdr:cNvSpPr/>
      </xdr:nvSpPr>
      <xdr:spPr>
        <a:xfrm>
          <a:off x="767080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56" name="フローチャート: 判断 355"/>
        <xdr:cNvSpPr/>
      </xdr:nvSpPr>
      <xdr:spPr>
        <a:xfrm>
          <a:off x="687324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57" name="フローチャート: 判断 356"/>
        <xdr:cNvSpPr/>
      </xdr:nvSpPr>
      <xdr:spPr>
        <a:xfrm>
          <a:off x="609854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63" name="楕円 362"/>
        <xdr:cNvSpPr/>
      </xdr:nvSpPr>
      <xdr:spPr>
        <a:xfrm>
          <a:off x="9192260" y="14219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116603</xdr:rowOff>
    </xdr:from>
    <xdr:ext cx="469744" cy="259045"/>
    <xdr:sp macro="" textlink="">
      <xdr:nvSpPr>
        <xdr:cNvPr id="364" name="【福祉施設】&#10;一人当たり面積該当値テキスト"/>
        <xdr:cNvSpPr txBox="1"/>
      </xdr:nvSpPr>
      <xdr:spPr>
        <a:xfrm>
          <a:off x="9258300"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138176</xdr:rowOff>
    </xdr:from>
    <xdr:to>
      <xdr:col>50</xdr:col>
      <xdr:colOff>165100</xdr:colOff>
      <xdr:row>85</xdr:row>
      <xdr:rowOff>68326</xdr:rowOff>
    </xdr:to>
    <xdr:sp macro="" textlink="">
      <xdr:nvSpPr>
        <xdr:cNvPr id="365" name="楕円 364"/>
        <xdr:cNvSpPr/>
      </xdr:nvSpPr>
      <xdr:spPr>
        <a:xfrm>
          <a:off x="8445500" y="1421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17526</xdr:rowOff>
    </xdr:from>
    <xdr:to>
      <xdr:col>55</xdr:col>
      <xdr:colOff>0</xdr:colOff>
      <xdr:row>85</xdr:row>
      <xdr:rowOff>17526</xdr:rowOff>
    </xdr:to>
    <xdr:cxnSp macro="">
      <xdr:nvCxnSpPr>
        <xdr:cNvPr id="366" name="直線コネクタ 365"/>
        <xdr:cNvCxnSpPr/>
      </xdr:nvCxnSpPr>
      <xdr:spPr>
        <a:xfrm>
          <a:off x="8496300" y="1426692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67" name="楕円 366"/>
        <xdr:cNvSpPr/>
      </xdr:nvSpPr>
      <xdr:spPr>
        <a:xfrm>
          <a:off x="7670800" y="14224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17526</xdr:rowOff>
    </xdr:from>
    <xdr:to>
      <xdr:col>50</xdr:col>
      <xdr:colOff>114300</xdr:colOff>
      <xdr:row>85</xdr:row>
      <xdr:rowOff>22098</xdr:rowOff>
    </xdr:to>
    <xdr:cxnSp macro="">
      <xdr:nvCxnSpPr>
        <xdr:cNvPr id="368" name="直線コネクタ 367"/>
        <xdr:cNvCxnSpPr/>
      </xdr:nvCxnSpPr>
      <xdr:spPr>
        <a:xfrm flipV="1">
          <a:off x="7713980" y="1426692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142748</xdr:rowOff>
    </xdr:from>
    <xdr:to>
      <xdr:col>41</xdr:col>
      <xdr:colOff>101600</xdr:colOff>
      <xdr:row>85</xdr:row>
      <xdr:rowOff>72898</xdr:rowOff>
    </xdr:to>
    <xdr:sp macro="" textlink="">
      <xdr:nvSpPr>
        <xdr:cNvPr id="369" name="楕円 368"/>
        <xdr:cNvSpPr/>
      </xdr:nvSpPr>
      <xdr:spPr>
        <a:xfrm>
          <a:off x="6873240" y="14224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22098</xdr:rowOff>
    </xdr:from>
    <xdr:to>
      <xdr:col>45</xdr:col>
      <xdr:colOff>177800</xdr:colOff>
      <xdr:row>85</xdr:row>
      <xdr:rowOff>22098</xdr:rowOff>
    </xdr:to>
    <xdr:cxnSp macro="">
      <xdr:nvCxnSpPr>
        <xdr:cNvPr id="370" name="直線コネクタ 369"/>
        <xdr:cNvCxnSpPr/>
      </xdr:nvCxnSpPr>
      <xdr:spPr>
        <a:xfrm>
          <a:off x="6924040" y="1427149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71" name="楕円 370"/>
        <xdr:cNvSpPr/>
      </xdr:nvSpPr>
      <xdr:spPr>
        <a:xfrm>
          <a:off x="6098540" y="14224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22098</xdr:rowOff>
    </xdr:from>
    <xdr:to>
      <xdr:col>41</xdr:col>
      <xdr:colOff>50800</xdr:colOff>
      <xdr:row>85</xdr:row>
      <xdr:rowOff>22098</xdr:rowOff>
    </xdr:to>
    <xdr:cxnSp macro="">
      <xdr:nvCxnSpPr>
        <xdr:cNvPr id="372" name="直線コネクタ 371"/>
        <xdr:cNvCxnSpPr/>
      </xdr:nvCxnSpPr>
      <xdr:spPr>
        <a:xfrm>
          <a:off x="6149340" y="1427149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132859</xdr:rowOff>
    </xdr:from>
    <xdr:ext cx="469744" cy="259045"/>
    <xdr:sp macro="" textlink="">
      <xdr:nvSpPr>
        <xdr:cNvPr id="373" name="n_1aveValue【福祉施設】&#10;一人当たり面積"/>
        <xdr:cNvSpPr txBox="1"/>
      </xdr:nvSpPr>
      <xdr:spPr>
        <a:xfrm>
          <a:off x="827158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74" name="n_2aveValue【福祉施設】&#10;一人当たり面積"/>
        <xdr:cNvSpPr txBox="1"/>
      </xdr:nvSpPr>
      <xdr:spPr>
        <a:xfrm>
          <a:off x="750958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75" name="n_3aveValue【福祉施設】&#10;一人当たり面積"/>
        <xdr:cNvSpPr txBox="1"/>
      </xdr:nvSpPr>
      <xdr:spPr>
        <a:xfrm>
          <a:off x="671202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76" name="n_4aveValue【福祉施設】&#10;一人当たり面積"/>
        <xdr:cNvSpPr txBox="1"/>
      </xdr:nvSpPr>
      <xdr:spPr>
        <a:xfrm>
          <a:off x="5937327" y="1390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59453</xdr:rowOff>
    </xdr:from>
    <xdr:ext cx="469744" cy="259045"/>
    <xdr:sp macro="" textlink="">
      <xdr:nvSpPr>
        <xdr:cNvPr id="377" name="n_1mainValue【福祉施設】&#10;一人当たり面積"/>
        <xdr:cNvSpPr txBox="1"/>
      </xdr:nvSpPr>
      <xdr:spPr>
        <a:xfrm>
          <a:off x="8271587" y="143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378" name="n_2mainValue【福祉施設】&#10;一人当たり面積"/>
        <xdr:cNvSpPr txBox="1"/>
      </xdr:nvSpPr>
      <xdr:spPr>
        <a:xfrm>
          <a:off x="750958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79" name="n_3mainValue【福祉施設】&#10;一人当たり面積"/>
        <xdr:cNvSpPr txBox="1"/>
      </xdr:nvSpPr>
      <xdr:spPr>
        <a:xfrm>
          <a:off x="671202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380" name="n_4mainValue【福祉施設】&#10;一人当たり面積"/>
        <xdr:cNvSpPr txBox="1"/>
      </xdr:nvSpPr>
      <xdr:spPr>
        <a:xfrm>
          <a:off x="593732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91" name="テキスト ボックス 390"/>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3" name="テキスト ボックス 392"/>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3" name="テキスト ボックス 402"/>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5" name="テキスト ボックス 404"/>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407" name="直線コネクタ 406"/>
        <xdr:cNvCxnSpPr/>
      </xdr:nvCxnSpPr>
      <xdr:spPr>
        <a:xfrm flipV="1">
          <a:off x="4086225" y="16644802"/>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1249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410" name="【市民会館】&#10;有形固定資産減価償却率最大値テキスト"/>
        <xdr:cNvSpPr txBox="1"/>
      </xdr:nvSpPr>
      <xdr:spPr>
        <a:xfrm>
          <a:off x="4124960" y="164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411" name="直線コネクタ 410"/>
        <xdr:cNvCxnSpPr/>
      </xdr:nvCxnSpPr>
      <xdr:spPr>
        <a:xfrm>
          <a:off x="4020820" y="16644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35214</xdr:rowOff>
    </xdr:from>
    <xdr:ext cx="405111" cy="259045"/>
    <xdr:sp macro="" textlink="">
      <xdr:nvSpPr>
        <xdr:cNvPr id="412" name="【市民会館】&#10;有形固定資産減価償却率平均値テキスト"/>
        <xdr:cNvSpPr txBox="1"/>
      </xdr:nvSpPr>
      <xdr:spPr>
        <a:xfrm>
          <a:off x="4124960" y="17302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13" name="フローチャート: 判断 412"/>
        <xdr:cNvSpPr/>
      </xdr:nvSpPr>
      <xdr:spPr>
        <a:xfrm>
          <a:off x="4036060" y="174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414" name="フローチャート: 判断 413"/>
        <xdr:cNvSpPr/>
      </xdr:nvSpPr>
      <xdr:spPr>
        <a:xfrm>
          <a:off x="3312160" y="17424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415" name="フローチャート: 判断 414"/>
        <xdr:cNvSpPr/>
      </xdr:nvSpPr>
      <xdr:spPr>
        <a:xfrm>
          <a:off x="2514600" y="17232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416" name="フローチャート: 判断 415"/>
        <xdr:cNvSpPr/>
      </xdr:nvSpPr>
      <xdr:spPr>
        <a:xfrm>
          <a:off x="1739900" y="172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7" name="フローチャート: 判断 416"/>
        <xdr:cNvSpPr/>
      </xdr:nvSpPr>
      <xdr:spPr>
        <a:xfrm>
          <a:off x="965200" y="17408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23" name="楕円 422"/>
        <xdr:cNvSpPr/>
      </xdr:nvSpPr>
      <xdr:spPr>
        <a:xfrm>
          <a:off x="4036060" y="174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10358</xdr:rowOff>
    </xdr:from>
    <xdr:ext cx="405111" cy="259045"/>
    <xdr:sp macro="" textlink="">
      <xdr:nvSpPr>
        <xdr:cNvPr id="424" name="【市民会館】&#10;有形固定資産減価償却率該当値テキスト"/>
        <xdr:cNvSpPr txBox="1"/>
      </xdr:nvSpPr>
      <xdr:spPr>
        <a:xfrm>
          <a:off x="4124960" y="17444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425" name="楕円 424"/>
        <xdr:cNvSpPr/>
      </xdr:nvSpPr>
      <xdr:spPr>
        <a:xfrm>
          <a:off x="3312160" y="173984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10886</xdr:rowOff>
    </xdr:from>
    <xdr:to>
      <xdr:col>24</xdr:col>
      <xdr:colOff>63500</xdr:colOff>
      <xdr:row>104</xdr:row>
      <xdr:rowOff>82731</xdr:rowOff>
    </xdr:to>
    <xdr:cxnSp macro="">
      <xdr:nvCxnSpPr>
        <xdr:cNvPr id="426" name="直線コネクタ 425"/>
        <xdr:cNvCxnSpPr/>
      </xdr:nvCxnSpPr>
      <xdr:spPr>
        <a:xfrm>
          <a:off x="3355340" y="17445446"/>
          <a:ext cx="73152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59689</xdr:rowOff>
    </xdr:from>
    <xdr:to>
      <xdr:col>15</xdr:col>
      <xdr:colOff>101600</xdr:colOff>
      <xdr:row>103</xdr:row>
      <xdr:rowOff>161289</xdr:rowOff>
    </xdr:to>
    <xdr:sp macro="" textlink="">
      <xdr:nvSpPr>
        <xdr:cNvPr id="427" name="楕円 426"/>
        <xdr:cNvSpPr/>
      </xdr:nvSpPr>
      <xdr:spPr>
        <a:xfrm>
          <a:off x="2514600" y="173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104</xdr:row>
      <xdr:rowOff>10886</xdr:rowOff>
    </xdr:to>
    <xdr:cxnSp macro="">
      <xdr:nvCxnSpPr>
        <xdr:cNvPr id="428" name="直線コネクタ 427"/>
        <xdr:cNvCxnSpPr/>
      </xdr:nvCxnSpPr>
      <xdr:spPr>
        <a:xfrm>
          <a:off x="2565400" y="17377409"/>
          <a:ext cx="789940" cy="6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159294</xdr:rowOff>
    </xdr:from>
    <xdr:to>
      <xdr:col>10</xdr:col>
      <xdr:colOff>165100</xdr:colOff>
      <xdr:row>103</xdr:row>
      <xdr:rowOff>89444</xdr:rowOff>
    </xdr:to>
    <xdr:sp macro="" textlink="">
      <xdr:nvSpPr>
        <xdr:cNvPr id="429" name="楕円 428"/>
        <xdr:cNvSpPr/>
      </xdr:nvSpPr>
      <xdr:spPr>
        <a:xfrm>
          <a:off x="1739900" y="17258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38644</xdr:rowOff>
    </xdr:from>
    <xdr:to>
      <xdr:col>15</xdr:col>
      <xdr:colOff>50800</xdr:colOff>
      <xdr:row>103</xdr:row>
      <xdr:rowOff>110489</xdr:rowOff>
    </xdr:to>
    <xdr:cxnSp macro="">
      <xdr:nvCxnSpPr>
        <xdr:cNvPr id="430" name="直線コネクタ 429"/>
        <xdr:cNvCxnSpPr/>
      </xdr:nvCxnSpPr>
      <xdr:spPr>
        <a:xfrm>
          <a:off x="1790700" y="17305564"/>
          <a:ext cx="7747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159294</xdr:rowOff>
    </xdr:from>
    <xdr:to>
      <xdr:col>6</xdr:col>
      <xdr:colOff>38100</xdr:colOff>
      <xdr:row>103</xdr:row>
      <xdr:rowOff>89444</xdr:rowOff>
    </xdr:to>
    <xdr:sp macro="" textlink="">
      <xdr:nvSpPr>
        <xdr:cNvPr id="431" name="楕円 430"/>
        <xdr:cNvSpPr/>
      </xdr:nvSpPr>
      <xdr:spPr>
        <a:xfrm>
          <a:off x="965200" y="17258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38644</xdr:rowOff>
    </xdr:from>
    <xdr:to>
      <xdr:col>10</xdr:col>
      <xdr:colOff>114300</xdr:colOff>
      <xdr:row>103</xdr:row>
      <xdr:rowOff>38644</xdr:rowOff>
    </xdr:to>
    <xdr:cxnSp macro="">
      <xdr:nvCxnSpPr>
        <xdr:cNvPr id="432" name="直線コネクタ 431"/>
        <xdr:cNvCxnSpPr/>
      </xdr:nvCxnSpPr>
      <xdr:spPr>
        <a:xfrm>
          <a:off x="1008380" y="1730556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78939</xdr:rowOff>
    </xdr:from>
    <xdr:ext cx="405111" cy="259045"/>
    <xdr:sp macro="" textlink="">
      <xdr:nvSpPr>
        <xdr:cNvPr id="433" name="n_1aveValue【市民会館】&#10;有形固定資産減価償却率"/>
        <xdr:cNvSpPr txBox="1"/>
      </xdr:nvSpPr>
      <xdr:spPr>
        <a:xfrm>
          <a:off x="3170564" y="1751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434" name="n_2aveValue【市民会館】&#10;有形固定資産減価償却率"/>
        <xdr:cNvSpPr txBox="1"/>
      </xdr:nvSpPr>
      <xdr:spPr>
        <a:xfrm>
          <a:off x="2385704" y="1701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123026</xdr:rowOff>
    </xdr:from>
    <xdr:ext cx="405111" cy="259045"/>
    <xdr:sp macro="" textlink="">
      <xdr:nvSpPr>
        <xdr:cNvPr id="435" name="n_3aveValue【市民会館】&#10;有形固定資産減価償却率"/>
        <xdr:cNvSpPr txBox="1"/>
      </xdr:nvSpPr>
      <xdr:spPr>
        <a:xfrm>
          <a:off x="1611004" y="1738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36" name="n_4aveValue【市民会館】&#10;有形固定資産減価償却率"/>
        <xdr:cNvSpPr txBox="1"/>
      </xdr:nvSpPr>
      <xdr:spPr>
        <a:xfrm>
          <a:off x="836304" y="174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78213</xdr:rowOff>
    </xdr:from>
    <xdr:ext cx="405111" cy="259045"/>
    <xdr:sp macro="" textlink="">
      <xdr:nvSpPr>
        <xdr:cNvPr id="437" name="n_1mainValue【市民会館】&#10;有形固定資産減価償却率"/>
        <xdr:cNvSpPr txBox="1"/>
      </xdr:nvSpPr>
      <xdr:spPr>
        <a:xfrm>
          <a:off x="317056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152416</xdr:rowOff>
    </xdr:from>
    <xdr:ext cx="405111" cy="259045"/>
    <xdr:sp macro="" textlink="">
      <xdr:nvSpPr>
        <xdr:cNvPr id="438" name="n_2mainValue【市民会館】&#10;有形固定資産減価償却率"/>
        <xdr:cNvSpPr txBox="1"/>
      </xdr:nvSpPr>
      <xdr:spPr>
        <a:xfrm>
          <a:off x="2385704" y="17419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105971</xdr:rowOff>
    </xdr:from>
    <xdr:ext cx="405111" cy="259045"/>
    <xdr:sp macro="" textlink="">
      <xdr:nvSpPr>
        <xdr:cNvPr id="439" name="n_3mainValue【市民会館】&#10;有形固定資産減価償却率"/>
        <xdr:cNvSpPr txBox="1"/>
      </xdr:nvSpPr>
      <xdr:spPr>
        <a:xfrm>
          <a:off x="1611004" y="1703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105971</xdr:rowOff>
    </xdr:from>
    <xdr:ext cx="405111" cy="259045"/>
    <xdr:sp macro="" textlink="">
      <xdr:nvSpPr>
        <xdr:cNvPr id="440" name="n_4mainValue【市民会館】&#10;有形固定資産減価償却率"/>
        <xdr:cNvSpPr txBox="1"/>
      </xdr:nvSpPr>
      <xdr:spPr>
        <a:xfrm>
          <a:off x="836304" y="1703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51" name="テキスト ボックス 450"/>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63" name="直線コネクタ 462"/>
        <xdr:cNvCxnSpPr/>
      </xdr:nvCxnSpPr>
      <xdr:spPr>
        <a:xfrm flipV="1">
          <a:off x="9219565" y="16776192"/>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64" name="【市民会館】&#10;一人当たり面積最小値テキスト"/>
        <xdr:cNvSpPr txBox="1"/>
      </xdr:nvSpPr>
      <xdr:spPr>
        <a:xfrm>
          <a:off x="9258300" y="181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65" name="直線コネクタ 464"/>
        <xdr:cNvCxnSpPr/>
      </xdr:nvCxnSpPr>
      <xdr:spPr>
        <a:xfrm>
          <a:off x="9154160" y="18190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66" name="【市民会館】&#10;一人当たり面積最大値テキスト"/>
        <xdr:cNvSpPr txBox="1"/>
      </xdr:nvSpPr>
      <xdr:spPr>
        <a:xfrm>
          <a:off x="9258300" y="1655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67" name="直線コネクタ 466"/>
        <xdr:cNvCxnSpPr/>
      </xdr:nvCxnSpPr>
      <xdr:spPr>
        <a:xfrm>
          <a:off x="9154160" y="16776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68" name="【市民会館】&#10;一人当たり面積平均値テキスト"/>
        <xdr:cNvSpPr txBox="1"/>
      </xdr:nvSpPr>
      <xdr:spPr>
        <a:xfrm>
          <a:off x="9258300" y="17388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69" name="フローチャート: 判断 468"/>
        <xdr:cNvSpPr/>
      </xdr:nvSpPr>
      <xdr:spPr>
        <a:xfrm>
          <a:off x="9192260" y="175331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70" name="フローチャート: 判断 469"/>
        <xdr:cNvSpPr/>
      </xdr:nvSpPr>
      <xdr:spPr>
        <a:xfrm>
          <a:off x="8445500" y="173906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71" name="フローチャート: 判断 470"/>
        <xdr:cNvSpPr/>
      </xdr:nvSpPr>
      <xdr:spPr>
        <a:xfrm>
          <a:off x="7670800" y="17560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72" name="フローチャート: 判断 471"/>
        <xdr:cNvSpPr/>
      </xdr:nvSpPr>
      <xdr:spPr>
        <a:xfrm>
          <a:off x="68732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73" name="フローチャート: 判断 472"/>
        <xdr:cNvSpPr/>
      </xdr:nvSpPr>
      <xdr:spPr>
        <a:xfrm>
          <a:off x="6098540" y="1746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79" name="楕円 478"/>
        <xdr:cNvSpPr/>
      </xdr:nvSpPr>
      <xdr:spPr>
        <a:xfrm>
          <a:off x="9192260" y="17533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76979</xdr:rowOff>
    </xdr:from>
    <xdr:ext cx="469744" cy="259045"/>
    <xdr:sp macro="" textlink="">
      <xdr:nvSpPr>
        <xdr:cNvPr id="480" name="【市民会館】&#10;一人当たり面積該当値テキスト"/>
        <xdr:cNvSpPr txBox="1"/>
      </xdr:nvSpPr>
      <xdr:spPr>
        <a:xfrm>
          <a:off x="9258300" y="1751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107696</xdr:rowOff>
    </xdr:from>
    <xdr:to>
      <xdr:col>50</xdr:col>
      <xdr:colOff>165100</xdr:colOff>
      <xdr:row>105</xdr:row>
      <xdr:rowOff>37846</xdr:rowOff>
    </xdr:to>
    <xdr:sp macro="" textlink="">
      <xdr:nvSpPr>
        <xdr:cNvPr id="481" name="楕円 480"/>
        <xdr:cNvSpPr/>
      </xdr:nvSpPr>
      <xdr:spPr>
        <a:xfrm>
          <a:off x="8445500" y="17542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149352</xdr:rowOff>
    </xdr:from>
    <xdr:to>
      <xdr:col>55</xdr:col>
      <xdr:colOff>0</xdr:colOff>
      <xdr:row>104</xdr:row>
      <xdr:rowOff>158496</xdr:rowOff>
    </xdr:to>
    <xdr:cxnSp macro="">
      <xdr:nvCxnSpPr>
        <xdr:cNvPr id="482" name="直線コネクタ 481"/>
        <xdr:cNvCxnSpPr/>
      </xdr:nvCxnSpPr>
      <xdr:spPr>
        <a:xfrm flipV="1">
          <a:off x="8496300" y="17583912"/>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83" name="楕円 482"/>
        <xdr:cNvSpPr/>
      </xdr:nvSpPr>
      <xdr:spPr>
        <a:xfrm>
          <a:off x="7670800" y="175513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158496</xdr:rowOff>
    </xdr:from>
    <xdr:to>
      <xdr:col>50</xdr:col>
      <xdr:colOff>114300</xdr:colOff>
      <xdr:row>104</xdr:row>
      <xdr:rowOff>167639</xdr:rowOff>
    </xdr:to>
    <xdr:cxnSp macro="">
      <xdr:nvCxnSpPr>
        <xdr:cNvPr id="484" name="直線コネクタ 483"/>
        <xdr:cNvCxnSpPr/>
      </xdr:nvCxnSpPr>
      <xdr:spPr>
        <a:xfrm flipV="1">
          <a:off x="7713980" y="17593056"/>
          <a:ext cx="7823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125985</xdr:rowOff>
    </xdr:from>
    <xdr:to>
      <xdr:col>41</xdr:col>
      <xdr:colOff>101600</xdr:colOff>
      <xdr:row>105</xdr:row>
      <xdr:rowOff>56135</xdr:rowOff>
    </xdr:to>
    <xdr:sp macro="" textlink="">
      <xdr:nvSpPr>
        <xdr:cNvPr id="485" name="楕円 484"/>
        <xdr:cNvSpPr/>
      </xdr:nvSpPr>
      <xdr:spPr>
        <a:xfrm>
          <a:off x="6873240" y="17560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5335</xdr:rowOff>
    </xdr:to>
    <xdr:cxnSp macro="">
      <xdr:nvCxnSpPr>
        <xdr:cNvPr id="486" name="直線コネクタ 485"/>
        <xdr:cNvCxnSpPr/>
      </xdr:nvCxnSpPr>
      <xdr:spPr>
        <a:xfrm flipV="1">
          <a:off x="6924040" y="17602199"/>
          <a:ext cx="78994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125985</xdr:rowOff>
    </xdr:from>
    <xdr:to>
      <xdr:col>36</xdr:col>
      <xdr:colOff>165100</xdr:colOff>
      <xdr:row>105</xdr:row>
      <xdr:rowOff>56135</xdr:rowOff>
    </xdr:to>
    <xdr:sp macro="" textlink="">
      <xdr:nvSpPr>
        <xdr:cNvPr id="487" name="楕円 486"/>
        <xdr:cNvSpPr/>
      </xdr:nvSpPr>
      <xdr:spPr>
        <a:xfrm>
          <a:off x="6098540" y="17560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5335</xdr:rowOff>
    </xdr:from>
    <xdr:to>
      <xdr:col>41</xdr:col>
      <xdr:colOff>50800</xdr:colOff>
      <xdr:row>105</xdr:row>
      <xdr:rowOff>5335</xdr:rowOff>
    </xdr:to>
    <xdr:cxnSp macro="">
      <xdr:nvCxnSpPr>
        <xdr:cNvPr id="488" name="直線コネクタ 487"/>
        <xdr:cNvCxnSpPr/>
      </xdr:nvCxnSpPr>
      <xdr:spPr>
        <a:xfrm>
          <a:off x="6149340" y="1760753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89" name="n_1aveValue【市民会館】&#10;一人当たり面積"/>
        <xdr:cNvSpPr txBox="1"/>
      </xdr:nvSpPr>
      <xdr:spPr>
        <a:xfrm>
          <a:off x="8271587" y="1716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490" name="n_2aveValue【市民会館】&#10;一人当たり面積"/>
        <xdr:cNvSpPr txBox="1"/>
      </xdr:nvSpPr>
      <xdr:spPr>
        <a:xfrm>
          <a:off x="7509587" y="1764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91" name="n_3aveValue【市民会館】&#10;一人当たり面積"/>
        <xdr:cNvSpPr txBox="1"/>
      </xdr:nvSpPr>
      <xdr:spPr>
        <a:xfrm>
          <a:off x="671202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92" name="n_4aveValue【市民会館】&#10;一人当たり面積"/>
        <xdr:cNvSpPr txBox="1"/>
      </xdr:nvSpPr>
      <xdr:spPr>
        <a:xfrm>
          <a:off x="59373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28973</xdr:rowOff>
    </xdr:from>
    <xdr:ext cx="469744" cy="259045"/>
    <xdr:sp macro="" textlink="">
      <xdr:nvSpPr>
        <xdr:cNvPr id="493" name="n_1mainValue【市民会館】&#10;一人当たり面積"/>
        <xdr:cNvSpPr txBox="1"/>
      </xdr:nvSpPr>
      <xdr:spPr>
        <a:xfrm>
          <a:off x="8271587" y="1763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94" name="n_2mainValue【市民会館】&#10;一人当たり面積"/>
        <xdr:cNvSpPr txBox="1"/>
      </xdr:nvSpPr>
      <xdr:spPr>
        <a:xfrm>
          <a:off x="7509587"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95" name="n_3mainValue【市民会館】&#10;一人当たり面積"/>
        <xdr:cNvSpPr txBox="1"/>
      </xdr:nvSpPr>
      <xdr:spPr>
        <a:xfrm>
          <a:off x="6712027" y="1733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47262</xdr:rowOff>
    </xdr:from>
    <xdr:ext cx="469744" cy="259045"/>
    <xdr:sp macro="" textlink="">
      <xdr:nvSpPr>
        <xdr:cNvPr id="496" name="n_4mainValue【市民会館】&#10;一人当たり面積"/>
        <xdr:cNvSpPr txBox="1"/>
      </xdr:nvSpPr>
      <xdr:spPr>
        <a:xfrm>
          <a:off x="5937327" y="1764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519" name="直線コネクタ 518"/>
        <xdr:cNvCxnSpPr/>
      </xdr:nvCxnSpPr>
      <xdr:spPr>
        <a:xfrm flipV="1">
          <a:off x="14375764" y="554202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20" name="【一般廃棄物処理施設】&#10;有形固定資産減価償却率最小値テキスト"/>
        <xdr:cNvSpPr txBox="1"/>
      </xdr:nvSpPr>
      <xdr:spPr>
        <a:xfrm>
          <a:off x="144145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21" name="直線コネクタ 520"/>
        <xdr:cNvCxnSpPr/>
      </xdr:nvCxnSpPr>
      <xdr:spPr>
        <a:xfrm>
          <a:off x="14287500" y="7062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522" name="【一般廃棄物処理施設】&#10;有形固定資産減価償却率最大値テキスト"/>
        <xdr:cNvSpPr txBox="1"/>
      </xdr:nvSpPr>
      <xdr:spPr>
        <a:xfrm>
          <a:off x="14414500" y="5324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523" name="直線コネクタ 522"/>
        <xdr:cNvCxnSpPr/>
      </xdr:nvCxnSpPr>
      <xdr:spPr>
        <a:xfrm>
          <a:off x="14287500" y="5542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168419</xdr:rowOff>
    </xdr:from>
    <xdr:ext cx="405111" cy="259045"/>
    <xdr:sp macro="" textlink="">
      <xdr:nvSpPr>
        <xdr:cNvPr id="524" name="【一般廃棄物処理施設】&#10;有形固定資産減価償却率平均値テキスト"/>
        <xdr:cNvSpPr txBox="1"/>
      </xdr:nvSpPr>
      <xdr:spPr>
        <a:xfrm>
          <a:off x="14414500" y="6371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25" name="フローチャート: 判断 524"/>
        <xdr:cNvSpPr/>
      </xdr:nvSpPr>
      <xdr:spPr>
        <a:xfrm>
          <a:off x="14325600" y="638886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26" name="フローチャート: 判断 525"/>
        <xdr:cNvSpPr/>
      </xdr:nvSpPr>
      <xdr:spPr>
        <a:xfrm>
          <a:off x="13578840" y="6372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27" name="フローチャート: 判断 526"/>
        <xdr:cNvSpPr/>
      </xdr:nvSpPr>
      <xdr:spPr>
        <a:xfrm>
          <a:off x="1280414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28" name="フローチャート: 判断 527"/>
        <xdr:cNvSpPr/>
      </xdr:nvSpPr>
      <xdr:spPr>
        <a:xfrm>
          <a:off x="12029440" y="6402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29" name="フローチャート: 判断 528"/>
        <xdr:cNvSpPr/>
      </xdr:nvSpPr>
      <xdr:spPr>
        <a:xfrm>
          <a:off x="11231880" y="6797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535" name="楕円 534"/>
        <xdr:cNvSpPr/>
      </xdr:nvSpPr>
      <xdr:spPr>
        <a:xfrm>
          <a:off x="14325600" y="636295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11701</xdr:rowOff>
    </xdr:from>
    <xdr:ext cx="405111" cy="259045"/>
    <xdr:sp macro="" textlink="">
      <xdr:nvSpPr>
        <xdr:cNvPr id="536" name="【一般廃棄物処理施設】&#10;有形固定資産減価償却率該当値テキスト"/>
        <xdr:cNvSpPr txBox="1"/>
      </xdr:nvSpPr>
      <xdr:spPr>
        <a:xfrm>
          <a:off x="14414500" y="621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37" name="楕円 536"/>
        <xdr:cNvSpPr/>
      </xdr:nvSpPr>
      <xdr:spPr>
        <a:xfrm>
          <a:off x="1357884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39624</xdr:rowOff>
    </xdr:from>
    <xdr:to>
      <xdr:col>85</xdr:col>
      <xdr:colOff>127000</xdr:colOff>
      <xdr:row>40</xdr:row>
      <xdr:rowOff>133350</xdr:rowOff>
    </xdr:to>
    <xdr:cxnSp macro="">
      <xdr:nvCxnSpPr>
        <xdr:cNvPr id="538" name="直線コネクタ 537"/>
        <xdr:cNvCxnSpPr/>
      </xdr:nvCxnSpPr>
      <xdr:spPr>
        <a:xfrm flipV="1">
          <a:off x="13629640" y="6409944"/>
          <a:ext cx="746760" cy="4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23114</xdr:rowOff>
    </xdr:from>
    <xdr:to>
      <xdr:col>76</xdr:col>
      <xdr:colOff>165100</xdr:colOff>
      <xdr:row>40</xdr:row>
      <xdr:rowOff>124714</xdr:rowOff>
    </xdr:to>
    <xdr:sp macro="" textlink="">
      <xdr:nvSpPr>
        <xdr:cNvPr id="539" name="楕円 538"/>
        <xdr:cNvSpPr/>
      </xdr:nvSpPr>
      <xdr:spPr>
        <a:xfrm>
          <a:off x="12804140" y="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73914</xdr:rowOff>
    </xdr:from>
    <xdr:to>
      <xdr:col>81</xdr:col>
      <xdr:colOff>50800</xdr:colOff>
      <xdr:row>40</xdr:row>
      <xdr:rowOff>133350</xdr:rowOff>
    </xdr:to>
    <xdr:cxnSp macro="">
      <xdr:nvCxnSpPr>
        <xdr:cNvPr id="540" name="直線コネクタ 539"/>
        <xdr:cNvCxnSpPr/>
      </xdr:nvCxnSpPr>
      <xdr:spPr>
        <a:xfrm>
          <a:off x="12854940" y="6779514"/>
          <a:ext cx="7747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144272</xdr:rowOff>
    </xdr:from>
    <xdr:to>
      <xdr:col>72</xdr:col>
      <xdr:colOff>38100</xdr:colOff>
      <xdr:row>40</xdr:row>
      <xdr:rowOff>74422</xdr:rowOff>
    </xdr:to>
    <xdr:sp macro="" textlink="">
      <xdr:nvSpPr>
        <xdr:cNvPr id="541" name="楕円 540"/>
        <xdr:cNvSpPr/>
      </xdr:nvSpPr>
      <xdr:spPr>
        <a:xfrm>
          <a:off x="12029440" y="6682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23622</xdr:rowOff>
    </xdr:from>
    <xdr:to>
      <xdr:col>76</xdr:col>
      <xdr:colOff>114300</xdr:colOff>
      <xdr:row>40</xdr:row>
      <xdr:rowOff>73914</xdr:rowOff>
    </xdr:to>
    <xdr:cxnSp macro="">
      <xdr:nvCxnSpPr>
        <xdr:cNvPr id="542" name="直線コネクタ 541"/>
        <xdr:cNvCxnSpPr/>
      </xdr:nvCxnSpPr>
      <xdr:spPr>
        <a:xfrm>
          <a:off x="12072620" y="6729222"/>
          <a:ext cx="7823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119126</xdr:rowOff>
    </xdr:from>
    <xdr:to>
      <xdr:col>67</xdr:col>
      <xdr:colOff>101600</xdr:colOff>
      <xdr:row>40</xdr:row>
      <xdr:rowOff>49276</xdr:rowOff>
    </xdr:to>
    <xdr:sp macro="" textlink="">
      <xdr:nvSpPr>
        <xdr:cNvPr id="543" name="楕円 542"/>
        <xdr:cNvSpPr/>
      </xdr:nvSpPr>
      <xdr:spPr>
        <a:xfrm>
          <a:off x="11231880" y="6657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169926</xdr:rowOff>
    </xdr:from>
    <xdr:to>
      <xdr:col>71</xdr:col>
      <xdr:colOff>177800</xdr:colOff>
      <xdr:row>40</xdr:row>
      <xdr:rowOff>23622</xdr:rowOff>
    </xdr:to>
    <xdr:cxnSp macro="">
      <xdr:nvCxnSpPr>
        <xdr:cNvPr id="544" name="直線コネクタ 543"/>
        <xdr:cNvCxnSpPr/>
      </xdr:nvCxnSpPr>
      <xdr:spPr>
        <a:xfrm>
          <a:off x="11282680" y="6707886"/>
          <a:ext cx="78994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116095</xdr:rowOff>
    </xdr:from>
    <xdr:ext cx="405111" cy="259045"/>
    <xdr:sp macro="" textlink="">
      <xdr:nvSpPr>
        <xdr:cNvPr id="545" name="n_1aveValue【一般廃棄物処理施設】&#10;有形固定資産減価償却率"/>
        <xdr:cNvSpPr txBox="1"/>
      </xdr:nvSpPr>
      <xdr:spPr>
        <a:xfrm>
          <a:off x="134372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546" name="n_2aveValue【一般廃棄物処理施設】&#10;有形固定資産減価償却率"/>
        <xdr:cNvSpPr txBox="1"/>
      </xdr:nvSpPr>
      <xdr:spPr>
        <a:xfrm>
          <a:off x="12675244"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547" name="n_3aveValue【一般廃棄物処理施設】&#10;有形固定資産減価償却率"/>
        <xdr:cNvSpPr txBox="1"/>
      </xdr:nvSpPr>
      <xdr:spPr>
        <a:xfrm>
          <a:off x="119005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12971</xdr:rowOff>
    </xdr:from>
    <xdr:ext cx="405111" cy="259045"/>
    <xdr:sp macro="" textlink="">
      <xdr:nvSpPr>
        <xdr:cNvPr id="548" name="n_4aveValue【一般廃棄物処理施設】&#10;有形固定資産減価償却率"/>
        <xdr:cNvSpPr txBox="1"/>
      </xdr:nvSpPr>
      <xdr:spPr>
        <a:xfrm>
          <a:off x="11102984" y="688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49" name="n_1mainValue【一般廃棄物処理施設】&#10;有形固定資産減価償却率"/>
        <xdr:cNvSpPr txBox="1"/>
      </xdr:nvSpPr>
      <xdr:spPr>
        <a:xfrm>
          <a:off x="134372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115841</xdr:rowOff>
    </xdr:from>
    <xdr:ext cx="405111" cy="259045"/>
    <xdr:sp macro="" textlink="">
      <xdr:nvSpPr>
        <xdr:cNvPr id="550" name="n_2mainValue【一般廃棄物処理施設】&#10;有形固定資産減価償却率"/>
        <xdr:cNvSpPr txBox="1"/>
      </xdr:nvSpPr>
      <xdr:spPr>
        <a:xfrm>
          <a:off x="12675244" y="682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65549</xdr:rowOff>
    </xdr:from>
    <xdr:ext cx="405111" cy="259045"/>
    <xdr:sp macro="" textlink="">
      <xdr:nvSpPr>
        <xdr:cNvPr id="551" name="n_3mainValue【一般廃棄物処理施設】&#10;有形固定資産減価償却率"/>
        <xdr:cNvSpPr txBox="1"/>
      </xdr:nvSpPr>
      <xdr:spPr>
        <a:xfrm>
          <a:off x="11900544" y="677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65803</xdr:rowOff>
    </xdr:from>
    <xdr:ext cx="405111" cy="259045"/>
    <xdr:sp macro="" textlink="">
      <xdr:nvSpPr>
        <xdr:cNvPr id="552" name="n_4mainValue【一般廃棄物処理施設】&#10;有形固定資産減価償却率"/>
        <xdr:cNvSpPr txBox="1"/>
      </xdr:nvSpPr>
      <xdr:spPr>
        <a:xfrm>
          <a:off x="11102984" y="643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78" name="直線コネクタ 577"/>
        <xdr:cNvCxnSpPr/>
      </xdr:nvCxnSpPr>
      <xdr:spPr>
        <a:xfrm flipV="1">
          <a:off x="19509104" y="5501542"/>
          <a:ext cx="0" cy="150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79" name="【一般廃棄物処理施設】&#10;一人当たり有形固定資産（償却資産）額最小値テキスト"/>
        <xdr:cNvSpPr txBox="1"/>
      </xdr:nvSpPr>
      <xdr:spPr>
        <a:xfrm>
          <a:off x="19547840" y="70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80" name="直線コネクタ 579"/>
        <xdr:cNvCxnSpPr/>
      </xdr:nvCxnSpPr>
      <xdr:spPr>
        <a:xfrm>
          <a:off x="19443700" y="7001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81" name="【一般廃棄物処理施設】&#10;一人当たり有形固定資産（償却資産）額最大値テキスト"/>
        <xdr:cNvSpPr txBox="1"/>
      </xdr:nvSpPr>
      <xdr:spPr>
        <a:xfrm>
          <a:off x="19547840" y="528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82" name="直線コネクタ 581"/>
        <xdr:cNvCxnSpPr/>
      </xdr:nvCxnSpPr>
      <xdr:spPr>
        <a:xfrm>
          <a:off x="19443700" y="5501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84893</xdr:rowOff>
    </xdr:from>
    <xdr:ext cx="534377" cy="259045"/>
    <xdr:sp macro="" textlink="">
      <xdr:nvSpPr>
        <xdr:cNvPr id="583" name="【一般廃棄物処理施設】&#10;一人当たり有形固定資産（償却資産）額平均値テキスト"/>
        <xdr:cNvSpPr txBox="1"/>
      </xdr:nvSpPr>
      <xdr:spPr>
        <a:xfrm>
          <a:off x="19547840" y="6287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84" name="フローチャート: 判断 583"/>
        <xdr:cNvSpPr/>
      </xdr:nvSpPr>
      <xdr:spPr>
        <a:xfrm>
          <a:off x="19458940" y="6309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85" name="フローチャート: 判断 584"/>
        <xdr:cNvSpPr/>
      </xdr:nvSpPr>
      <xdr:spPr>
        <a:xfrm>
          <a:off x="18735040" y="63419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86" name="フローチャート: 判断 585"/>
        <xdr:cNvSpPr/>
      </xdr:nvSpPr>
      <xdr:spPr>
        <a:xfrm>
          <a:off x="17937480" y="638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87" name="フローチャート: 判断 586"/>
        <xdr:cNvSpPr/>
      </xdr:nvSpPr>
      <xdr:spPr>
        <a:xfrm>
          <a:off x="17162780" y="64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88" name="フローチャート: 判断 587"/>
        <xdr:cNvSpPr/>
      </xdr:nvSpPr>
      <xdr:spPr>
        <a:xfrm>
          <a:off x="16388080" y="61681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22907</xdr:rowOff>
    </xdr:from>
    <xdr:to>
      <xdr:col>116</xdr:col>
      <xdr:colOff>114300</xdr:colOff>
      <xdr:row>35</xdr:row>
      <xdr:rowOff>124507</xdr:rowOff>
    </xdr:to>
    <xdr:sp macro="" textlink="">
      <xdr:nvSpPr>
        <xdr:cNvPr id="594" name="楕円 593"/>
        <xdr:cNvSpPr/>
      </xdr:nvSpPr>
      <xdr:spPr>
        <a:xfrm>
          <a:off x="19458940" y="58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45784</xdr:rowOff>
    </xdr:from>
    <xdr:ext cx="599010" cy="259045"/>
    <xdr:sp macro="" textlink="">
      <xdr:nvSpPr>
        <xdr:cNvPr id="595" name="【一般廃棄物処理施設】&#10;一人当たり有形固定資産（償却資産）額該当値テキスト"/>
        <xdr:cNvSpPr txBox="1"/>
      </xdr:nvSpPr>
      <xdr:spPr>
        <a:xfrm>
          <a:off x="19547840" y="574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35382</xdr:rowOff>
    </xdr:from>
    <xdr:to>
      <xdr:col>112</xdr:col>
      <xdr:colOff>38100</xdr:colOff>
      <xdr:row>37</xdr:row>
      <xdr:rowOff>136982</xdr:rowOff>
    </xdr:to>
    <xdr:sp macro="" textlink="">
      <xdr:nvSpPr>
        <xdr:cNvPr id="596" name="楕円 595"/>
        <xdr:cNvSpPr/>
      </xdr:nvSpPr>
      <xdr:spPr>
        <a:xfrm>
          <a:off x="18735040" y="62380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73707</xdr:rowOff>
    </xdr:from>
    <xdr:to>
      <xdr:col>116</xdr:col>
      <xdr:colOff>63500</xdr:colOff>
      <xdr:row>37</xdr:row>
      <xdr:rowOff>86182</xdr:rowOff>
    </xdr:to>
    <xdr:cxnSp macro="">
      <xdr:nvCxnSpPr>
        <xdr:cNvPr id="597" name="直線コネクタ 596"/>
        <xdr:cNvCxnSpPr/>
      </xdr:nvCxnSpPr>
      <xdr:spPr>
        <a:xfrm flipV="1">
          <a:off x="18778220" y="5941107"/>
          <a:ext cx="731520" cy="3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42741</xdr:rowOff>
    </xdr:from>
    <xdr:to>
      <xdr:col>107</xdr:col>
      <xdr:colOff>101600</xdr:colOff>
      <xdr:row>37</xdr:row>
      <xdr:rowOff>144341</xdr:rowOff>
    </xdr:to>
    <xdr:sp macro="" textlink="">
      <xdr:nvSpPr>
        <xdr:cNvPr id="598" name="楕円 597"/>
        <xdr:cNvSpPr/>
      </xdr:nvSpPr>
      <xdr:spPr>
        <a:xfrm>
          <a:off x="17937480" y="6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86182</xdr:rowOff>
    </xdr:from>
    <xdr:to>
      <xdr:col>111</xdr:col>
      <xdr:colOff>177800</xdr:colOff>
      <xdr:row>37</xdr:row>
      <xdr:rowOff>93541</xdr:rowOff>
    </xdr:to>
    <xdr:cxnSp macro="">
      <xdr:nvCxnSpPr>
        <xdr:cNvPr id="599" name="直線コネクタ 598"/>
        <xdr:cNvCxnSpPr/>
      </xdr:nvCxnSpPr>
      <xdr:spPr>
        <a:xfrm flipV="1">
          <a:off x="17988280" y="6288862"/>
          <a:ext cx="78994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50720</xdr:rowOff>
    </xdr:from>
    <xdr:to>
      <xdr:col>102</xdr:col>
      <xdr:colOff>165100</xdr:colOff>
      <xdr:row>37</xdr:row>
      <xdr:rowOff>152320</xdr:rowOff>
    </xdr:to>
    <xdr:sp macro="" textlink="">
      <xdr:nvSpPr>
        <xdr:cNvPr id="600" name="楕円 599"/>
        <xdr:cNvSpPr/>
      </xdr:nvSpPr>
      <xdr:spPr>
        <a:xfrm>
          <a:off x="17162780" y="62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93541</xdr:rowOff>
    </xdr:from>
    <xdr:to>
      <xdr:col>107</xdr:col>
      <xdr:colOff>50800</xdr:colOff>
      <xdr:row>37</xdr:row>
      <xdr:rowOff>101520</xdr:rowOff>
    </xdr:to>
    <xdr:cxnSp macro="">
      <xdr:nvCxnSpPr>
        <xdr:cNvPr id="601" name="直線コネクタ 600"/>
        <xdr:cNvCxnSpPr/>
      </xdr:nvCxnSpPr>
      <xdr:spPr>
        <a:xfrm flipV="1">
          <a:off x="17213580" y="6296221"/>
          <a:ext cx="7747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79589</xdr:rowOff>
    </xdr:from>
    <xdr:to>
      <xdr:col>98</xdr:col>
      <xdr:colOff>38100</xdr:colOff>
      <xdr:row>38</xdr:row>
      <xdr:rowOff>9739</xdr:rowOff>
    </xdr:to>
    <xdr:sp macro="" textlink="">
      <xdr:nvSpPr>
        <xdr:cNvPr id="602" name="楕円 601"/>
        <xdr:cNvSpPr/>
      </xdr:nvSpPr>
      <xdr:spPr>
        <a:xfrm>
          <a:off x="16388080" y="6282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101520</xdr:rowOff>
    </xdr:from>
    <xdr:to>
      <xdr:col>102</xdr:col>
      <xdr:colOff>114300</xdr:colOff>
      <xdr:row>37</xdr:row>
      <xdr:rowOff>130389</xdr:rowOff>
    </xdr:to>
    <xdr:cxnSp macro="">
      <xdr:nvCxnSpPr>
        <xdr:cNvPr id="603" name="直線コネクタ 602"/>
        <xdr:cNvCxnSpPr/>
      </xdr:nvCxnSpPr>
      <xdr:spPr>
        <a:xfrm flipV="1">
          <a:off x="16431260" y="6304200"/>
          <a:ext cx="78232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60563</xdr:rowOff>
    </xdr:from>
    <xdr:ext cx="534377" cy="259045"/>
    <xdr:sp macro="" textlink="">
      <xdr:nvSpPr>
        <xdr:cNvPr id="604" name="n_1aveValue【一般廃棄物処理施設】&#10;一人当たり有形固定資産（償却資産）額"/>
        <xdr:cNvSpPr txBox="1"/>
      </xdr:nvSpPr>
      <xdr:spPr>
        <a:xfrm>
          <a:off x="18528811" y="64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106577</xdr:rowOff>
    </xdr:from>
    <xdr:ext cx="534377" cy="259045"/>
    <xdr:sp macro="" textlink="">
      <xdr:nvSpPr>
        <xdr:cNvPr id="605" name="n_2aveValue【一般廃棄物処理施設】&#10;一人当たり有形固定資産（償却資産）額"/>
        <xdr:cNvSpPr txBox="1"/>
      </xdr:nvSpPr>
      <xdr:spPr>
        <a:xfrm>
          <a:off x="17766811" y="64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161757</xdr:rowOff>
    </xdr:from>
    <xdr:ext cx="534377" cy="259045"/>
    <xdr:sp macro="" textlink="">
      <xdr:nvSpPr>
        <xdr:cNvPr id="606" name="n_3aveValue【一般廃棄物処理施設】&#10;一人当たり有形固定資産（償却資産）額"/>
        <xdr:cNvSpPr txBox="1"/>
      </xdr:nvSpPr>
      <xdr:spPr>
        <a:xfrm>
          <a:off x="16969251" y="65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607" name="n_4aveValue【一般廃棄物処理施設】&#10;一人当たり有形固定資産（償却資産）額"/>
        <xdr:cNvSpPr txBox="1"/>
      </xdr:nvSpPr>
      <xdr:spPr>
        <a:xfrm>
          <a:off x="16194551" y="59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153509</xdr:rowOff>
    </xdr:from>
    <xdr:ext cx="534377" cy="259045"/>
    <xdr:sp macro="" textlink="">
      <xdr:nvSpPr>
        <xdr:cNvPr id="608" name="n_1mainValue【一般廃棄物処理施設】&#10;一人当たり有形固定資産（償却資産）額"/>
        <xdr:cNvSpPr txBox="1"/>
      </xdr:nvSpPr>
      <xdr:spPr>
        <a:xfrm>
          <a:off x="18528811" y="60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160868</xdr:rowOff>
    </xdr:from>
    <xdr:ext cx="534377" cy="259045"/>
    <xdr:sp macro="" textlink="">
      <xdr:nvSpPr>
        <xdr:cNvPr id="609" name="n_2mainValue【一般廃棄物処理施設】&#10;一人当たり有形固定資産（償却資産）額"/>
        <xdr:cNvSpPr txBox="1"/>
      </xdr:nvSpPr>
      <xdr:spPr>
        <a:xfrm>
          <a:off x="17766811" y="60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168847</xdr:rowOff>
    </xdr:from>
    <xdr:ext cx="534377" cy="259045"/>
    <xdr:sp macro="" textlink="">
      <xdr:nvSpPr>
        <xdr:cNvPr id="610" name="n_3mainValue【一般廃棄物処理施設】&#10;一人当たり有形固定資産（償却資産）額"/>
        <xdr:cNvSpPr txBox="1"/>
      </xdr:nvSpPr>
      <xdr:spPr>
        <a:xfrm>
          <a:off x="16969251" y="60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866</xdr:rowOff>
    </xdr:from>
    <xdr:ext cx="534377" cy="259045"/>
    <xdr:sp macro="" textlink="">
      <xdr:nvSpPr>
        <xdr:cNvPr id="611" name="n_4mainValue【一般廃棄物処理施設】&#10;一人当たり有形固定資産（償却資産）額"/>
        <xdr:cNvSpPr txBox="1"/>
      </xdr:nvSpPr>
      <xdr:spPr>
        <a:xfrm>
          <a:off x="16194551" y="637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3" name="直線コネクタ 622"/>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4" name="テキスト ボックス 623"/>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5" name="直線コネクタ 624"/>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6" name="テキスト ボックス 625"/>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7" name="直線コネクタ 626"/>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8" name="テキスト ボックス 627"/>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9" name="直線コネクタ 628"/>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0" name="テキスト ボックス 629"/>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34" name="直線コネクタ 633"/>
        <xdr:cNvCxnSpPr/>
      </xdr:nvCxnSpPr>
      <xdr:spPr>
        <a:xfrm flipV="1">
          <a:off x="14375764" y="96126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5" name="【保健センター・保健所】&#10;有形固定資産減価償却率最小値テキスト"/>
        <xdr:cNvSpPr txBox="1"/>
      </xdr:nvSpPr>
      <xdr:spPr>
        <a:xfrm>
          <a:off x="144145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36" name="直線コネクタ 635"/>
        <xdr:cNvCxnSpPr/>
      </xdr:nvCxnSpPr>
      <xdr:spPr>
        <a:xfrm>
          <a:off x="1428750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37" name="【保健センター・保健所】&#10;有形固定資産減価償却率最大値テキスト"/>
        <xdr:cNvSpPr txBox="1"/>
      </xdr:nvSpPr>
      <xdr:spPr>
        <a:xfrm>
          <a:off x="144145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38" name="直線コネクタ 637"/>
        <xdr:cNvCxnSpPr/>
      </xdr:nvCxnSpPr>
      <xdr:spPr>
        <a:xfrm>
          <a:off x="14287500" y="961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639" name="【保健センター・保健所】&#10;有形固定資産減価償却率平均値テキスト"/>
        <xdr:cNvSpPr txBox="1"/>
      </xdr:nvSpPr>
      <xdr:spPr>
        <a:xfrm>
          <a:off x="14414500" y="984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40" name="フローチャート: 判断 639"/>
        <xdr:cNvSpPr/>
      </xdr:nvSpPr>
      <xdr:spPr>
        <a:xfrm>
          <a:off x="14325600" y="99885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41" name="フローチャート: 判断 640"/>
        <xdr:cNvSpPr/>
      </xdr:nvSpPr>
      <xdr:spPr>
        <a:xfrm>
          <a:off x="13578840" y="993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42" name="フローチャート: 判断 641"/>
        <xdr:cNvSpPr/>
      </xdr:nvSpPr>
      <xdr:spPr>
        <a:xfrm>
          <a:off x="12804140" y="9894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43" name="フローチャート: 判断 642"/>
        <xdr:cNvSpPr/>
      </xdr:nvSpPr>
      <xdr:spPr>
        <a:xfrm>
          <a:off x="12029440" y="985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44" name="フローチャート: 判断 643"/>
        <xdr:cNvSpPr/>
      </xdr:nvSpPr>
      <xdr:spPr>
        <a:xfrm>
          <a:off x="11231880" y="9841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50" name="楕円 649"/>
        <xdr:cNvSpPr/>
      </xdr:nvSpPr>
      <xdr:spPr>
        <a:xfrm>
          <a:off x="14325600" y="100159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103649</xdr:rowOff>
    </xdr:from>
    <xdr:ext cx="405111" cy="259045"/>
    <xdr:sp macro="" textlink="">
      <xdr:nvSpPr>
        <xdr:cNvPr id="651" name="【保健センター・保健所】&#10;有形固定資産減価償却率該当値テキスト"/>
        <xdr:cNvSpPr txBox="1"/>
      </xdr:nvSpPr>
      <xdr:spPr>
        <a:xfrm>
          <a:off x="14414500" y="99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68072</xdr:rowOff>
    </xdr:from>
    <xdr:to>
      <xdr:col>81</xdr:col>
      <xdr:colOff>101600</xdr:colOff>
      <xdr:row>59</xdr:row>
      <xdr:rowOff>169672</xdr:rowOff>
    </xdr:to>
    <xdr:sp macro="" textlink="">
      <xdr:nvSpPr>
        <xdr:cNvPr id="652" name="楕円 651"/>
        <xdr:cNvSpPr/>
      </xdr:nvSpPr>
      <xdr:spPr>
        <a:xfrm>
          <a:off x="13578840" y="99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118872</xdr:rowOff>
    </xdr:from>
    <xdr:to>
      <xdr:col>85</xdr:col>
      <xdr:colOff>127000</xdr:colOff>
      <xdr:row>60</xdr:row>
      <xdr:rowOff>4572</xdr:rowOff>
    </xdr:to>
    <xdr:cxnSp macro="">
      <xdr:nvCxnSpPr>
        <xdr:cNvPr id="653" name="直線コネクタ 652"/>
        <xdr:cNvCxnSpPr/>
      </xdr:nvCxnSpPr>
      <xdr:spPr>
        <a:xfrm>
          <a:off x="13629640" y="10009632"/>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xdr:rowOff>
    </xdr:from>
    <xdr:to>
      <xdr:col>76</xdr:col>
      <xdr:colOff>165100</xdr:colOff>
      <xdr:row>59</xdr:row>
      <xdr:rowOff>112522</xdr:rowOff>
    </xdr:to>
    <xdr:sp macro="" textlink="">
      <xdr:nvSpPr>
        <xdr:cNvPr id="654" name="楕円 653"/>
        <xdr:cNvSpPr/>
      </xdr:nvSpPr>
      <xdr:spPr>
        <a:xfrm>
          <a:off x="12804140" y="99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61722</xdr:rowOff>
    </xdr:from>
    <xdr:to>
      <xdr:col>81</xdr:col>
      <xdr:colOff>50800</xdr:colOff>
      <xdr:row>59</xdr:row>
      <xdr:rowOff>118872</xdr:rowOff>
    </xdr:to>
    <xdr:cxnSp macro="">
      <xdr:nvCxnSpPr>
        <xdr:cNvPr id="655" name="直線コネクタ 654"/>
        <xdr:cNvCxnSpPr/>
      </xdr:nvCxnSpPr>
      <xdr:spPr>
        <a:xfrm>
          <a:off x="12854940" y="9952482"/>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125222</xdr:rowOff>
    </xdr:from>
    <xdr:to>
      <xdr:col>72</xdr:col>
      <xdr:colOff>38100</xdr:colOff>
      <xdr:row>59</xdr:row>
      <xdr:rowOff>55372</xdr:rowOff>
    </xdr:to>
    <xdr:sp macro="" textlink="">
      <xdr:nvSpPr>
        <xdr:cNvPr id="656" name="楕円 655"/>
        <xdr:cNvSpPr/>
      </xdr:nvSpPr>
      <xdr:spPr>
        <a:xfrm>
          <a:off x="12029440" y="9848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4572</xdr:rowOff>
    </xdr:from>
    <xdr:to>
      <xdr:col>76</xdr:col>
      <xdr:colOff>114300</xdr:colOff>
      <xdr:row>59</xdr:row>
      <xdr:rowOff>61722</xdr:rowOff>
    </xdr:to>
    <xdr:cxnSp macro="">
      <xdr:nvCxnSpPr>
        <xdr:cNvPr id="657" name="直線コネクタ 656"/>
        <xdr:cNvCxnSpPr/>
      </xdr:nvCxnSpPr>
      <xdr:spPr>
        <a:xfrm>
          <a:off x="12072620" y="9895332"/>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125222</xdr:rowOff>
    </xdr:from>
    <xdr:to>
      <xdr:col>67</xdr:col>
      <xdr:colOff>101600</xdr:colOff>
      <xdr:row>59</xdr:row>
      <xdr:rowOff>55372</xdr:rowOff>
    </xdr:to>
    <xdr:sp macro="" textlink="">
      <xdr:nvSpPr>
        <xdr:cNvPr id="658" name="楕円 657"/>
        <xdr:cNvSpPr/>
      </xdr:nvSpPr>
      <xdr:spPr>
        <a:xfrm>
          <a:off x="11231880" y="9848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xdr:rowOff>
    </xdr:from>
    <xdr:to>
      <xdr:col>71</xdr:col>
      <xdr:colOff>177800</xdr:colOff>
      <xdr:row>59</xdr:row>
      <xdr:rowOff>4572</xdr:rowOff>
    </xdr:to>
    <xdr:cxnSp macro="">
      <xdr:nvCxnSpPr>
        <xdr:cNvPr id="659" name="直線コネクタ 658"/>
        <xdr:cNvCxnSpPr/>
      </xdr:nvCxnSpPr>
      <xdr:spPr>
        <a:xfrm>
          <a:off x="11282680" y="989533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660" name="n_1aveValue【保健センター・保健所】&#10;有形固定資産減価償却率"/>
        <xdr:cNvSpPr txBox="1"/>
      </xdr:nvSpPr>
      <xdr:spPr>
        <a:xfrm>
          <a:off x="134372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661" name="n_2aveValue【保健センター・保健所】&#10;有形固定資産減価償却率"/>
        <xdr:cNvSpPr txBox="1"/>
      </xdr:nvSpPr>
      <xdr:spPr>
        <a:xfrm>
          <a:off x="126752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51071</xdr:rowOff>
    </xdr:from>
    <xdr:ext cx="405111" cy="259045"/>
    <xdr:sp macro="" textlink="">
      <xdr:nvSpPr>
        <xdr:cNvPr id="662" name="n_3aveValue【保健センター・保健所】&#10;有形固定資産減価償却率"/>
        <xdr:cNvSpPr txBox="1"/>
      </xdr:nvSpPr>
      <xdr:spPr>
        <a:xfrm>
          <a:off x="11900544" y="994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63" name="n_4aveValue【保健センター・保健所】&#10;有形固定資産減価償却率"/>
        <xdr:cNvSpPr txBox="1"/>
      </xdr:nvSpPr>
      <xdr:spPr>
        <a:xfrm>
          <a:off x="1110298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160799</xdr:rowOff>
    </xdr:from>
    <xdr:ext cx="405111" cy="259045"/>
    <xdr:sp macro="" textlink="">
      <xdr:nvSpPr>
        <xdr:cNvPr id="664" name="n_1mainValue【保健センター・保健所】&#10;有形固定資産減価償却率"/>
        <xdr:cNvSpPr txBox="1"/>
      </xdr:nvSpPr>
      <xdr:spPr>
        <a:xfrm>
          <a:off x="13437244" y="1005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103649</xdr:rowOff>
    </xdr:from>
    <xdr:ext cx="405111" cy="259045"/>
    <xdr:sp macro="" textlink="">
      <xdr:nvSpPr>
        <xdr:cNvPr id="665" name="n_2mainValue【保健センター・保健所】&#10;有形固定資産減価償却率"/>
        <xdr:cNvSpPr txBox="1"/>
      </xdr:nvSpPr>
      <xdr:spPr>
        <a:xfrm>
          <a:off x="12675244" y="99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71899</xdr:rowOff>
    </xdr:from>
    <xdr:ext cx="405111" cy="259045"/>
    <xdr:sp macro="" textlink="">
      <xdr:nvSpPr>
        <xdr:cNvPr id="666" name="n_3mainValue【保健センター・保健所】&#10;有形固定資産減価償却率"/>
        <xdr:cNvSpPr txBox="1"/>
      </xdr:nvSpPr>
      <xdr:spPr>
        <a:xfrm>
          <a:off x="119005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46499</xdr:rowOff>
    </xdr:from>
    <xdr:ext cx="405111" cy="259045"/>
    <xdr:sp macro="" textlink="">
      <xdr:nvSpPr>
        <xdr:cNvPr id="667" name="n_4mainValue【保健センター・保健所】&#10;有形固定資産減価償却率"/>
        <xdr:cNvSpPr txBox="1"/>
      </xdr:nvSpPr>
      <xdr:spPr>
        <a:xfrm>
          <a:off x="11102984" y="993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93" name="直線コネクタ 692"/>
        <xdr:cNvCxnSpPr/>
      </xdr:nvCxnSpPr>
      <xdr:spPr>
        <a:xfrm flipV="1">
          <a:off x="19509104" y="9420497"/>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4" name="【保健センター・保健所】&#10;一人当たり面積最小値テキスト"/>
        <xdr:cNvSpPr txBox="1"/>
      </xdr:nvSpPr>
      <xdr:spPr>
        <a:xfrm>
          <a:off x="19547840" y="106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5" name="直線コネクタ 694"/>
        <xdr:cNvCxnSpPr/>
      </xdr:nvCxnSpPr>
      <xdr:spPr>
        <a:xfrm>
          <a:off x="19443700" y="1065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6" name="【保健センター・保健所】&#10;一人当たり面積最大値テキスト"/>
        <xdr:cNvSpPr txBox="1"/>
      </xdr:nvSpPr>
      <xdr:spPr>
        <a:xfrm>
          <a:off x="19547840" y="9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7" name="直線コネクタ 696"/>
        <xdr:cNvCxnSpPr/>
      </xdr:nvCxnSpPr>
      <xdr:spPr>
        <a:xfrm>
          <a:off x="19443700" y="9420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98" name="【保健センター・保健所】&#10;一人当たり面積平均値テキスト"/>
        <xdr:cNvSpPr txBox="1"/>
      </xdr:nvSpPr>
      <xdr:spPr>
        <a:xfrm>
          <a:off x="19547840" y="1010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9" name="フローチャート: 判断 698"/>
        <xdr:cNvSpPr/>
      </xdr:nvSpPr>
      <xdr:spPr>
        <a:xfrm>
          <a:off x="1945894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700" name="フローチャート: 判断 699"/>
        <xdr:cNvSpPr/>
      </xdr:nvSpPr>
      <xdr:spPr>
        <a:xfrm>
          <a:off x="1873504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701" name="フローチャート: 判断 700"/>
        <xdr:cNvSpPr/>
      </xdr:nvSpPr>
      <xdr:spPr>
        <a:xfrm>
          <a:off x="1793748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2" name="フローチャート: 判断 701"/>
        <xdr:cNvSpPr/>
      </xdr:nvSpPr>
      <xdr:spPr>
        <a:xfrm>
          <a:off x="1716278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3" name="フローチャート: 判断 702"/>
        <xdr:cNvSpPr/>
      </xdr:nvSpPr>
      <xdr:spPr>
        <a:xfrm>
          <a:off x="1638808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128815</xdr:rowOff>
    </xdr:from>
    <xdr:to>
      <xdr:col>116</xdr:col>
      <xdr:colOff>114300</xdr:colOff>
      <xdr:row>57</xdr:row>
      <xdr:rowOff>58965</xdr:rowOff>
    </xdr:to>
    <xdr:sp macro="" textlink="">
      <xdr:nvSpPr>
        <xdr:cNvPr id="709" name="楕円 708"/>
        <xdr:cNvSpPr/>
      </xdr:nvSpPr>
      <xdr:spPr>
        <a:xfrm>
          <a:off x="19458940" y="9516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151692</xdr:rowOff>
    </xdr:from>
    <xdr:ext cx="469744" cy="259045"/>
    <xdr:sp macro="" textlink="">
      <xdr:nvSpPr>
        <xdr:cNvPr id="710" name="【保健センター・保健所】&#10;一人当たり面積該当値テキスト"/>
        <xdr:cNvSpPr txBox="1"/>
      </xdr:nvSpPr>
      <xdr:spPr>
        <a:xfrm>
          <a:off x="19547840" y="937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128815</xdr:rowOff>
    </xdr:from>
    <xdr:to>
      <xdr:col>112</xdr:col>
      <xdr:colOff>38100</xdr:colOff>
      <xdr:row>57</xdr:row>
      <xdr:rowOff>58965</xdr:rowOff>
    </xdr:to>
    <xdr:sp macro="" textlink="">
      <xdr:nvSpPr>
        <xdr:cNvPr id="711" name="楕円 710"/>
        <xdr:cNvSpPr/>
      </xdr:nvSpPr>
      <xdr:spPr>
        <a:xfrm>
          <a:off x="18735040" y="9516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8165</xdr:rowOff>
    </xdr:from>
    <xdr:to>
      <xdr:col>116</xdr:col>
      <xdr:colOff>63500</xdr:colOff>
      <xdr:row>57</xdr:row>
      <xdr:rowOff>8165</xdr:rowOff>
    </xdr:to>
    <xdr:cxnSp macro="">
      <xdr:nvCxnSpPr>
        <xdr:cNvPr id="712" name="直線コネクタ 711"/>
        <xdr:cNvCxnSpPr/>
      </xdr:nvCxnSpPr>
      <xdr:spPr>
        <a:xfrm>
          <a:off x="18778220" y="956364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145143</xdr:rowOff>
    </xdr:from>
    <xdr:to>
      <xdr:col>107</xdr:col>
      <xdr:colOff>101600</xdr:colOff>
      <xdr:row>57</xdr:row>
      <xdr:rowOff>75293</xdr:rowOff>
    </xdr:to>
    <xdr:sp macro="" textlink="">
      <xdr:nvSpPr>
        <xdr:cNvPr id="713" name="楕円 712"/>
        <xdr:cNvSpPr/>
      </xdr:nvSpPr>
      <xdr:spPr>
        <a:xfrm>
          <a:off x="17937480" y="95329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8165</xdr:rowOff>
    </xdr:from>
    <xdr:to>
      <xdr:col>111</xdr:col>
      <xdr:colOff>177800</xdr:colOff>
      <xdr:row>57</xdr:row>
      <xdr:rowOff>24493</xdr:rowOff>
    </xdr:to>
    <xdr:cxnSp macro="">
      <xdr:nvCxnSpPr>
        <xdr:cNvPr id="714" name="直線コネクタ 713"/>
        <xdr:cNvCxnSpPr/>
      </xdr:nvCxnSpPr>
      <xdr:spPr>
        <a:xfrm flipV="1">
          <a:off x="17988280" y="9563645"/>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161472</xdr:rowOff>
    </xdr:from>
    <xdr:to>
      <xdr:col>102</xdr:col>
      <xdr:colOff>165100</xdr:colOff>
      <xdr:row>57</xdr:row>
      <xdr:rowOff>91622</xdr:rowOff>
    </xdr:to>
    <xdr:sp macro="" textlink="">
      <xdr:nvSpPr>
        <xdr:cNvPr id="715" name="楕円 714"/>
        <xdr:cNvSpPr/>
      </xdr:nvSpPr>
      <xdr:spPr>
        <a:xfrm>
          <a:off x="17162780" y="95493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24493</xdr:rowOff>
    </xdr:from>
    <xdr:to>
      <xdr:col>107</xdr:col>
      <xdr:colOff>50800</xdr:colOff>
      <xdr:row>57</xdr:row>
      <xdr:rowOff>40822</xdr:rowOff>
    </xdr:to>
    <xdr:cxnSp macro="">
      <xdr:nvCxnSpPr>
        <xdr:cNvPr id="716" name="直線コネクタ 715"/>
        <xdr:cNvCxnSpPr/>
      </xdr:nvCxnSpPr>
      <xdr:spPr>
        <a:xfrm flipV="1">
          <a:off x="17213580" y="9579973"/>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161472</xdr:rowOff>
    </xdr:from>
    <xdr:to>
      <xdr:col>98</xdr:col>
      <xdr:colOff>38100</xdr:colOff>
      <xdr:row>57</xdr:row>
      <xdr:rowOff>91622</xdr:rowOff>
    </xdr:to>
    <xdr:sp macro="" textlink="">
      <xdr:nvSpPr>
        <xdr:cNvPr id="717" name="楕円 716"/>
        <xdr:cNvSpPr/>
      </xdr:nvSpPr>
      <xdr:spPr>
        <a:xfrm>
          <a:off x="16388080" y="95493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40822</xdr:rowOff>
    </xdr:from>
    <xdr:to>
      <xdr:col>102</xdr:col>
      <xdr:colOff>114300</xdr:colOff>
      <xdr:row>57</xdr:row>
      <xdr:rowOff>40822</xdr:rowOff>
    </xdr:to>
    <xdr:cxnSp macro="">
      <xdr:nvCxnSpPr>
        <xdr:cNvPr id="718" name="直線コネクタ 717"/>
        <xdr:cNvCxnSpPr/>
      </xdr:nvCxnSpPr>
      <xdr:spPr>
        <a:xfrm>
          <a:off x="16431260" y="959630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9" name="n_1aveValue【保健センター・保健所】&#10;一人当たり面積"/>
        <xdr:cNvSpPr txBox="1"/>
      </xdr:nvSpPr>
      <xdr:spPr>
        <a:xfrm>
          <a:off x="185611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20" name="n_2aveValue【保健センター・保健所】&#10;一人当たり面積"/>
        <xdr:cNvSpPr txBox="1"/>
      </xdr:nvSpPr>
      <xdr:spPr>
        <a:xfrm>
          <a:off x="17776267" y="1019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21" name="n_3aveValue【保健センター・保健所】&#10;一人当たり面積"/>
        <xdr:cNvSpPr txBox="1"/>
      </xdr:nvSpPr>
      <xdr:spPr>
        <a:xfrm>
          <a:off x="17001567" y="1019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2" name="n_4aveValue【保健センター・保健所】&#10;一人当たり面積"/>
        <xdr:cNvSpPr txBox="1"/>
      </xdr:nvSpPr>
      <xdr:spPr>
        <a:xfrm>
          <a:off x="16226867" y="102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75492</xdr:rowOff>
    </xdr:from>
    <xdr:ext cx="469744" cy="259045"/>
    <xdr:sp macro="" textlink="">
      <xdr:nvSpPr>
        <xdr:cNvPr id="723" name="n_1mainValue【保健センター・保健所】&#10;一人当たり面積"/>
        <xdr:cNvSpPr txBox="1"/>
      </xdr:nvSpPr>
      <xdr:spPr>
        <a:xfrm>
          <a:off x="18561127" y="929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91820</xdr:rowOff>
    </xdr:from>
    <xdr:ext cx="469744" cy="259045"/>
    <xdr:sp macro="" textlink="">
      <xdr:nvSpPr>
        <xdr:cNvPr id="724" name="n_2mainValue【保健センター・保健所】&#10;一人当たり面積"/>
        <xdr:cNvSpPr txBox="1"/>
      </xdr:nvSpPr>
      <xdr:spPr>
        <a:xfrm>
          <a:off x="17776267" y="93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108149</xdr:rowOff>
    </xdr:from>
    <xdr:ext cx="469744" cy="259045"/>
    <xdr:sp macro="" textlink="">
      <xdr:nvSpPr>
        <xdr:cNvPr id="725" name="n_3mainValue【保健センター・保健所】&#10;一人当たり面積"/>
        <xdr:cNvSpPr txBox="1"/>
      </xdr:nvSpPr>
      <xdr:spPr>
        <a:xfrm>
          <a:off x="17001567" y="932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108149</xdr:rowOff>
    </xdr:from>
    <xdr:ext cx="469744" cy="259045"/>
    <xdr:sp macro="" textlink="">
      <xdr:nvSpPr>
        <xdr:cNvPr id="726" name="n_4mainValue【保健センター・保健所】&#10;一人当たり面積"/>
        <xdr:cNvSpPr txBox="1"/>
      </xdr:nvSpPr>
      <xdr:spPr>
        <a:xfrm>
          <a:off x="16226867" y="932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9" name="テキスト ボックス 738"/>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49" name="直線コネクタ 748"/>
        <xdr:cNvCxnSpPr/>
      </xdr:nvCxnSpPr>
      <xdr:spPr>
        <a:xfrm flipV="1">
          <a:off x="14375764" y="13086588"/>
          <a:ext cx="0" cy="1448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50" name="【消防施設】&#10;有形固定資産減価償却率最小値テキスト"/>
        <xdr:cNvSpPr txBox="1"/>
      </xdr:nvSpPr>
      <xdr:spPr>
        <a:xfrm>
          <a:off x="14414500" y="1453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51" name="直線コネクタ 750"/>
        <xdr:cNvCxnSpPr/>
      </xdr:nvCxnSpPr>
      <xdr:spPr>
        <a:xfrm>
          <a:off x="14287500" y="14535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52" name="【消防施設】&#10;有形固定資産減価償却率最大値テキスト"/>
        <xdr:cNvSpPr txBox="1"/>
      </xdr:nvSpPr>
      <xdr:spPr>
        <a:xfrm>
          <a:off x="14414500" y="12869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53" name="直線コネクタ 752"/>
        <xdr:cNvCxnSpPr/>
      </xdr:nvCxnSpPr>
      <xdr:spPr>
        <a:xfrm>
          <a:off x="14287500" y="13086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754" name="【消防施設】&#10;有形固定資産減価償却率平均値テキスト"/>
        <xdr:cNvSpPr txBox="1"/>
      </xdr:nvSpPr>
      <xdr:spPr>
        <a:xfrm>
          <a:off x="14414500" y="13946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55" name="フローチャート: 判断 754"/>
        <xdr:cNvSpPr/>
      </xdr:nvSpPr>
      <xdr:spPr>
        <a:xfrm>
          <a:off x="14325600" y="139677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56" name="フローチャート: 判断 755"/>
        <xdr:cNvSpPr/>
      </xdr:nvSpPr>
      <xdr:spPr>
        <a:xfrm>
          <a:off x="13578840" y="139882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57" name="フローチャート: 判断 756"/>
        <xdr:cNvSpPr/>
      </xdr:nvSpPr>
      <xdr:spPr>
        <a:xfrm>
          <a:off x="12804140" y="139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58" name="フローチャート: 判断 757"/>
        <xdr:cNvSpPr/>
      </xdr:nvSpPr>
      <xdr:spPr>
        <a:xfrm>
          <a:off x="12029440" y="139265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59" name="フローチャート: 判断 758"/>
        <xdr:cNvSpPr/>
      </xdr:nvSpPr>
      <xdr:spPr>
        <a:xfrm>
          <a:off x="11231880" y="13884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65" name="楕円 764"/>
        <xdr:cNvSpPr/>
      </xdr:nvSpPr>
      <xdr:spPr>
        <a:xfrm>
          <a:off x="14325600" y="137566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766" name="【消防施設】&#10;有形固定資産減価償却率該当値テキスト"/>
        <xdr:cNvSpPr txBox="1"/>
      </xdr:nvSpPr>
      <xdr:spPr>
        <a:xfrm>
          <a:off x="14414500" y="13611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94742</xdr:rowOff>
    </xdr:from>
    <xdr:to>
      <xdr:col>81</xdr:col>
      <xdr:colOff>101600</xdr:colOff>
      <xdr:row>83</xdr:row>
      <xdr:rowOff>24892</xdr:rowOff>
    </xdr:to>
    <xdr:sp macro="" textlink="">
      <xdr:nvSpPr>
        <xdr:cNvPr id="767" name="楕円 766"/>
        <xdr:cNvSpPr/>
      </xdr:nvSpPr>
      <xdr:spPr>
        <a:xfrm>
          <a:off x="13578840" y="13841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145542</xdr:rowOff>
    </xdr:to>
    <xdr:cxnSp macro="">
      <xdr:nvCxnSpPr>
        <xdr:cNvPr id="768" name="直線コネクタ 767"/>
        <xdr:cNvCxnSpPr/>
      </xdr:nvCxnSpPr>
      <xdr:spPr>
        <a:xfrm flipV="1">
          <a:off x="13629640" y="13807441"/>
          <a:ext cx="74676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39878</xdr:rowOff>
    </xdr:from>
    <xdr:to>
      <xdr:col>76</xdr:col>
      <xdr:colOff>165100</xdr:colOff>
      <xdr:row>82</xdr:row>
      <xdr:rowOff>141478</xdr:rowOff>
    </xdr:to>
    <xdr:sp macro="" textlink="">
      <xdr:nvSpPr>
        <xdr:cNvPr id="769" name="楕円 768"/>
        <xdr:cNvSpPr/>
      </xdr:nvSpPr>
      <xdr:spPr>
        <a:xfrm>
          <a:off x="12804140" y="137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90678</xdr:rowOff>
    </xdr:from>
    <xdr:to>
      <xdr:col>81</xdr:col>
      <xdr:colOff>50800</xdr:colOff>
      <xdr:row>82</xdr:row>
      <xdr:rowOff>145542</xdr:rowOff>
    </xdr:to>
    <xdr:cxnSp macro="">
      <xdr:nvCxnSpPr>
        <xdr:cNvPr id="770" name="直線コネクタ 769"/>
        <xdr:cNvCxnSpPr/>
      </xdr:nvCxnSpPr>
      <xdr:spPr>
        <a:xfrm>
          <a:off x="12854940" y="13837158"/>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49022</xdr:rowOff>
    </xdr:from>
    <xdr:to>
      <xdr:col>72</xdr:col>
      <xdr:colOff>38100</xdr:colOff>
      <xdr:row>82</xdr:row>
      <xdr:rowOff>150622</xdr:rowOff>
    </xdr:to>
    <xdr:sp macro="" textlink="">
      <xdr:nvSpPr>
        <xdr:cNvPr id="771" name="楕円 770"/>
        <xdr:cNvSpPr/>
      </xdr:nvSpPr>
      <xdr:spPr>
        <a:xfrm>
          <a:off x="12029440" y="137955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90678</xdr:rowOff>
    </xdr:from>
    <xdr:to>
      <xdr:col>76</xdr:col>
      <xdr:colOff>114300</xdr:colOff>
      <xdr:row>82</xdr:row>
      <xdr:rowOff>99822</xdr:rowOff>
    </xdr:to>
    <xdr:cxnSp macro="">
      <xdr:nvCxnSpPr>
        <xdr:cNvPr id="772" name="直線コネクタ 771"/>
        <xdr:cNvCxnSpPr/>
      </xdr:nvCxnSpPr>
      <xdr:spPr>
        <a:xfrm flipV="1">
          <a:off x="12072620" y="1383715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71882</xdr:rowOff>
    </xdr:from>
    <xdr:to>
      <xdr:col>67</xdr:col>
      <xdr:colOff>101600</xdr:colOff>
      <xdr:row>83</xdr:row>
      <xdr:rowOff>2032</xdr:rowOff>
    </xdr:to>
    <xdr:sp macro="" textlink="">
      <xdr:nvSpPr>
        <xdr:cNvPr id="773" name="楕円 772"/>
        <xdr:cNvSpPr/>
      </xdr:nvSpPr>
      <xdr:spPr>
        <a:xfrm>
          <a:off x="11231880" y="13818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99822</xdr:rowOff>
    </xdr:from>
    <xdr:to>
      <xdr:col>71</xdr:col>
      <xdr:colOff>177800</xdr:colOff>
      <xdr:row>82</xdr:row>
      <xdr:rowOff>122682</xdr:rowOff>
    </xdr:to>
    <xdr:cxnSp macro="">
      <xdr:nvCxnSpPr>
        <xdr:cNvPr id="774" name="直線コネクタ 773"/>
        <xdr:cNvCxnSpPr/>
      </xdr:nvCxnSpPr>
      <xdr:spPr>
        <a:xfrm flipV="1">
          <a:off x="11282680" y="13846302"/>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775" name="n_1aveValue【消防施設】&#10;有形固定資産減価償却率"/>
        <xdr:cNvSpPr txBox="1"/>
      </xdr:nvSpPr>
      <xdr:spPr>
        <a:xfrm>
          <a:off x="13437244" y="1408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776" name="n_2aveValue【消防施設】&#10;有形固定資産減価償却率"/>
        <xdr:cNvSpPr txBox="1"/>
      </xdr:nvSpPr>
      <xdr:spPr>
        <a:xfrm>
          <a:off x="12675244" y="1404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777" name="n_3aveValue【消防施設】&#10;有形固定資産減価償却率"/>
        <xdr:cNvSpPr txBox="1"/>
      </xdr:nvSpPr>
      <xdr:spPr>
        <a:xfrm>
          <a:off x="11900544" y="1401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59453</xdr:rowOff>
    </xdr:from>
    <xdr:ext cx="405111" cy="259045"/>
    <xdr:sp macro="" textlink="">
      <xdr:nvSpPr>
        <xdr:cNvPr id="778" name="n_4aveValue【消防施設】&#10;有形固定資産減価償却率"/>
        <xdr:cNvSpPr txBox="1"/>
      </xdr:nvSpPr>
      <xdr:spPr>
        <a:xfrm>
          <a:off x="11102984" y="1397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41419</xdr:rowOff>
    </xdr:from>
    <xdr:ext cx="405111" cy="259045"/>
    <xdr:sp macro="" textlink="">
      <xdr:nvSpPr>
        <xdr:cNvPr id="779" name="n_1mainValue【消防施設】&#10;有形固定資産減価償却率"/>
        <xdr:cNvSpPr txBox="1"/>
      </xdr:nvSpPr>
      <xdr:spPr>
        <a:xfrm>
          <a:off x="134372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158005</xdr:rowOff>
    </xdr:from>
    <xdr:ext cx="405111" cy="259045"/>
    <xdr:sp macro="" textlink="">
      <xdr:nvSpPr>
        <xdr:cNvPr id="780" name="n_2mainValue【消防施設】&#10;有形固定資産減価償却率"/>
        <xdr:cNvSpPr txBox="1"/>
      </xdr:nvSpPr>
      <xdr:spPr>
        <a:xfrm>
          <a:off x="12675244" y="1356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167149</xdr:rowOff>
    </xdr:from>
    <xdr:ext cx="405111" cy="259045"/>
    <xdr:sp macro="" textlink="">
      <xdr:nvSpPr>
        <xdr:cNvPr id="781" name="n_3mainValue【消防施設】&#10;有形固定資産減価償却率"/>
        <xdr:cNvSpPr txBox="1"/>
      </xdr:nvSpPr>
      <xdr:spPr>
        <a:xfrm>
          <a:off x="11900544" y="1357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18559</xdr:rowOff>
    </xdr:from>
    <xdr:ext cx="405111" cy="259045"/>
    <xdr:sp macro="" textlink="">
      <xdr:nvSpPr>
        <xdr:cNvPr id="782" name="n_4mainValue【消防施設】&#10;有形固定資産減価償却率"/>
        <xdr:cNvSpPr txBox="1"/>
      </xdr:nvSpPr>
      <xdr:spPr>
        <a:xfrm>
          <a:off x="1110298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806" name="直線コネクタ 805"/>
        <xdr:cNvCxnSpPr/>
      </xdr:nvCxnSpPr>
      <xdr:spPr>
        <a:xfrm flipV="1">
          <a:off x="19509104" y="1314069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807"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8" name="直線コネクタ 807"/>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809" name="【消防施設】&#10;一人当たり面積最大値テキスト"/>
        <xdr:cNvSpPr txBox="1"/>
      </xdr:nvSpPr>
      <xdr:spPr>
        <a:xfrm>
          <a:off x="19547840" y="129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810" name="直線コネクタ 809"/>
        <xdr:cNvCxnSpPr/>
      </xdr:nvCxnSpPr>
      <xdr:spPr>
        <a:xfrm>
          <a:off x="19443700" y="1314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102888</xdr:rowOff>
    </xdr:from>
    <xdr:ext cx="469744" cy="259045"/>
    <xdr:sp macro="" textlink="">
      <xdr:nvSpPr>
        <xdr:cNvPr id="811" name="【消防施設】&#10;一人当たり面積平均値テキスト"/>
        <xdr:cNvSpPr txBox="1"/>
      </xdr:nvSpPr>
      <xdr:spPr>
        <a:xfrm>
          <a:off x="19547840" y="1401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12" name="フローチャート: 判断 811"/>
        <xdr:cNvSpPr/>
      </xdr:nvSpPr>
      <xdr:spPr>
        <a:xfrm>
          <a:off x="1945894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3" name="フローチャート: 判断 812"/>
        <xdr:cNvSpPr/>
      </xdr:nvSpPr>
      <xdr:spPr>
        <a:xfrm>
          <a:off x="1873504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814" name="フローチャート: 判断 813"/>
        <xdr:cNvSpPr/>
      </xdr:nvSpPr>
      <xdr:spPr>
        <a:xfrm>
          <a:off x="17937480" y="140766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15" name="フローチャート: 判断 814"/>
        <xdr:cNvSpPr/>
      </xdr:nvSpPr>
      <xdr:spPr>
        <a:xfrm>
          <a:off x="1716278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6" name="フローチャート: 判断 815"/>
        <xdr:cNvSpPr/>
      </xdr:nvSpPr>
      <xdr:spPr>
        <a:xfrm>
          <a:off x="16388080" y="14290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822" name="楕円 821"/>
        <xdr:cNvSpPr/>
      </xdr:nvSpPr>
      <xdr:spPr>
        <a:xfrm>
          <a:off x="1945894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139716</xdr:rowOff>
    </xdr:from>
    <xdr:ext cx="469744" cy="259045"/>
    <xdr:sp macro="" textlink="">
      <xdr:nvSpPr>
        <xdr:cNvPr id="823" name="【消防施設】&#10;一人当たり面積該当値テキスト"/>
        <xdr:cNvSpPr txBox="1"/>
      </xdr:nvSpPr>
      <xdr:spPr>
        <a:xfrm>
          <a:off x="19547840"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124461</xdr:rowOff>
    </xdr:from>
    <xdr:to>
      <xdr:col>112</xdr:col>
      <xdr:colOff>38100</xdr:colOff>
      <xdr:row>84</xdr:row>
      <xdr:rowOff>54611</xdr:rowOff>
    </xdr:to>
    <xdr:sp macro="" textlink="">
      <xdr:nvSpPr>
        <xdr:cNvPr id="824" name="楕円 823"/>
        <xdr:cNvSpPr/>
      </xdr:nvSpPr>
      <xdr:spPr>
        <a:xfrm>
          <a:off x="18735040" y="140385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167639</xdr:rowOff>
    </xdr:from>
    <xdr:to>
      <xdr:col>116</xdr:col>
      <xdr:colOff>63500</xdr:colOff>
      <xdr:row>84</xdr:row>
      <xdr:rowOff>3811</xdr:rowOff>
    </xdr:to>
    <xdr:cxnSp macro="">
      <xdr:nvCxnSpPr>
        <xdr:cNvPr id="825" name="直線コネクタ 824"/>
        <xdr:cNvCxnSpPr/>
      </xdr:nvCxnSpPr>
      <xdr:spPr>
        <a:xfrm flipV="1">
          <a:off x="18778220" y="14081759"/>
          <a:ext cx="73152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826" name="楕円 825"/>
        <xdr:cNvSpPr/>
      </xdr:nvSpPr>
      <xdr:spPr>
        <a:xfrm>
          <a:off x="17937480" y="1404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3811</xdr:rowOff>
    </xdr:from>
    <xdr:to>
      <xdr:col>111</xdr:col>
      <xdr:colOff>177800</xdr:colOff>
      <xdr:row>84</xdr:row>
      <xdr:rowOff>7620</xdr:rowOff>
    </xdr:to>
    <xdr:cxnSp macro="">
      <xdr:nvCxnSpPr>
        <xdr:cNvPr id="827" name="直線コネクタ 826"/>
        <xdr:cNvCxnSpPr/>
      </xdr:nvCxnSpPr>
      <xdr:spPr>
        <a:xfrm flipV="1">
          <a:off x="17988280" y="14085571"/>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828" name="楕円 827"/>
        <xdr:cNvSpPr/>
      </xdr:nvSpPr>
      <xdr:spPr>
        <a:xfrm>
          <a:off x="17162780" y="1405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xdr:rowOff>
    </xdr:from>
    <xdr:to>
      <xdr:col>107</xdr:col>
      <xdr:colOff>50800</xdr:colOff>
      <xdr:row>84</xdr:row>
      <xdr:rowOff>19050</xdr:rowOff>
    </xdr:to>
    <xdr:cxnSp macro="">
      <xdr:nvCxnSpPr>
        <xdr:cNvPr id="829" name="直線コネクタ 828"/>
        <xdr:cNvCxnSpPr/>
      </xdr:nvCxnSpPr>
      <xdr:spPr>
        <a:xfrm flipV="1">
          <a:off x="17213580" y="1408938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143511</xdr:rowOff>
    </xdr:from>
    <xdr:to>
      <xdr:col>98</xdr:col>
      <xdr:colOff>38100</xdr:colOff>
      <xdr:row>84</xdr:row>
      <xdr:rowOff>73661</xdr:rowOff>
    </xdr:to>
    <xdr:sp macro="" textlink="">
      <xdr:nvSpPr>
        <xdr:cNvPr id="830" name="楕円 829"/>
        <xdr:cNvSpPr/>
      </xdr:nvSpPr>
      <xdr:spPr>
        <a:xfrm>
          <a:off x="16388080" y="140576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19050</xdr:rowOff>
    </xdr:from>
    <xdr:to>
      <xdr:col>102</xdr:col>
      <xdr:colOff>114300</xdr:colOff>
      <xdr:row>84</xdr:row>
      <xdr:rowOff>22861</xdr:rowOff>
    </xdr:to>
    <xdr:cxnSp macro="">
      <xdr:nvCxnSpPr>
        <xdr:cNvPr id="831" name="直線コネクタ 830"/>
        <xdr:cNvCxnSpPr/>
      </xdr:nvCxnSpPr>
      <xdr:spPr>
        <a:xfrm flipV="1">
          <a:off x="16431260" y="14100810"/>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832" name="n_1aveValue【消防施設】&#10;一人当たり面積"/>
        <xdr:cNvSpPr txBox="1"/>
      </xdr:nvSpPr>
      <xdr:spPr>
        <a:xfrm>
          <a:off x="1856112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83838</xdr:rowOff>
    </xdr:from>
    <xdr:ext cx="469744" cy="259045"/>
    <xdr:sp macro="" textlink="">
      <xdr:nvSpPr>
        <xdr:cNvPr id="833" name="n_2aveValue【消防施設】&#10;一人当たり面積"/>
        <xdr:cNvSpPr txBox="1"/>
      </xdr:nvSpPr>
      <xdr:spPr>
        <a:xfrm>
          <a:off x="17776267" y="1416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834" name="n_3aveValue【消防施設】&#10;一人当たり面積"/>
        <xdr:cNvSpPr txBox="1"/>
      </xdr:nvSpPr>
      <xdr:spPr>
        <a:xfrm>
          <a:off x="17001567" y="141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5" name="n_4aveValue【消防施設】&#10;一人当たり面積"/>
        <xdr:cNvSpPr txBox="1"/>
      </xdr:nvSpPr>
      <xdr:spPr>
        <a:xfrm>
          <a:off x="1622686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71138</xdr:rowOff>
    </xdr:from>
    <xdr:ext cx="469744" cy="259045"/>
    <xdr:sp macro="" textlink="">
      <xdr:nvSpPr>
        <xdr:cNvPr id="836" name="n_1mainValue【消防施設】&#10;一人当たり面積"/>
        <xdr:cNvSpPr txBox="1"/>
      </xdr:nvSpPr>
      <xdr:spPr>
        <a:xfrm>
          <a:off x="1856112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837" name="n_2mainValue【消防施設】&#10;一人当たり面積"/>
        <xdr:cNvSpPr txBox="1"/>
      </xdr:nvSpPr>
      <xdr:spPr>
        <a:xfrm>
          <a:off x="1777626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838" name="n_3mainValue【消防施設】&#10;一人当たり面積"/>
        <xdr:cNvSpPr txBox="1"/>
      </xdr:nvSpPr>
      <xdr:spPr>
        <a:xfrm>
          <a:off x="1700156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90188</xdr:rowOff>
    </xdr:from>
    <xdr:ext cx="469744" cy="259045"/>
    <xdr:sp macro="" textlink="">
      <xdr:nvSpPr>
        <xdr:cNvPr id="839" name="n_4mainValue【消防施設】&#10;一人当たり面積"/>
        <xdr:cNvSpPr txBox="1"/>
      </xdr:nvSpPr>
      <xdr:spPr>
        <a:xfrm>
          <a:off x="16226867"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64" name="直線コネクタ 863"/>
        <xdr:cNvCxnSpPr/>
      </xdr:nvCxnSpPr>
      <xdr:spPr>
        <a:xfrm flipV="1">
          <a:off x="14375764" y="16781145"/>
          <a:ext cx="0" cy="129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65" name="【庁舎】&#10;有形固定資産減価償却率最小値テキスト"/>
        <xdr:cNvSpPr txBox="1"/>
      </xdr:nvSpPr>
      <xdr:spPr>
        <a:xfrm>
          <a:off x="14414500" y="180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66" name="直線コネクタ 865"/>
        <xdr:cNvCxnSpPr/>
      </xdr:nvCxnSpPr>
      <xdr:spPr>
        <a:xfrm>
          <a:off x="14287500" y="18074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7" name="【庁舎】&#10;有形固定資産減価償却率最大値テキスト"/>
        <xdr:cNvSpPr txBox="1"/>
      </xdr:nvSpPr>
      <xdr:spPr>
        <a:xfrm>
          <a:off x="14414500" y="1656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8" name="直線コネクタ 867"/>
        <xdr:cNvCxnSpPr/>
      </xdr:nvCxnSpPr>
      <xdr:spPr>
        <a:xfrm>
          <a:off x="14287500" y="16781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121938</xdr:rowOff>
    </xdr:from>
    <xdr:ext cx="405111" cy="259045"/>
    <xdr:sp macro="" textlink="">
      <xdr:nvSpPr>
        <xdr:cNvPr id="869" name="【庁舎】&#10;有形固定資産減価償却率平均値テキスト"/>
        <xdr:cNvSpPr txBox="1"/>
      </xdr:nvSpPr>
      <xdr:spPr>
        <a:xfrm>
          <a:off x="14414500" y="17388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70" name="フローチャート: 判断 869"/>
        <xdr:cNvSpPr/>
      </xdr:nvSpPr>
      <xdr:spPr>
        <a:xfrm>
          <a:off x="14325600" y="174104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71" name="フローチャート: 判断 870"/>
        <xdr:cNvSpPr/>
      </xdr:nvSpPr>
      <xdr:spPr>
        <a:xfrm>
          <a:off x="13578840" y="1741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280414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73" name="フローチャート: 判断 872"/>
        <xdr:cNvSpPr/>
      </xdr:nvSpPr>
      <xdr:spPr>
        <a:xfrm>
          <a:off x="12029440" y="17385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4" name="フローチャート: 判断 873"/>
        <xdr:cNvSpPr/>
      </xdr:nvSpPr>
      <xdr:spPr>
        <a:xfrm>
          <a:off x="1123188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880" name="楕円 879"/>
        <xdr:cNvSpPr/>
      </xdr:nvSpPr>
      <xdr:spPr>
        <a:xfrm>
          <a:off x="14325600" y="1732660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881" name="【庁舎】&#10;有形固定資産減価償却率該当値テキスト"/>
        <xdr:cNvSpPr txBox="1"/>
      </xdr:nvSpPr>
      <xdr:spPr>
        <a:xfrm>
          <a:off x="14414500"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12064</xdr:rowOff>
    </xdr:from>
    <xdr:to>
      <xdr:col>81</xdr:col>
      <xdr:colOff>101600</xdr:colOff>
      <xdr:row>103</xdr:row>
      <xdr:rowOff>113664</xdr:rowOff>
    </xdr:to>
    <xdr:sp macro="" textlink="">
      <xdr:nvSpPr>
        <xdr:cNvPr id="882" name="楕円 881"/>
        <xdr:cNvSpPr/>
      </xdr:nvSpPr>
      <xdr:spPr>
        <a:xfrm>
          <a:off x="13578840" y="172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62864</xdr:rowOff>
    </xdr:from>
    <xdr:to>
      <xdr:col>85</xdr:col>
      <xdr:colOff>127000</xdr:colOff>
      <xdr:row>103</xdr:row>
      <xdr:rowOff>110489</xdr:rowOff>
    </xdr:to>
    <xdr:cxnSp macro="">
      <xdr:nvCxnSpPr>
        <xdr:cNvPr id="883" name="直線コネクタ 882"/>
        <xdr:cNvCxnSpPr/>
      </xdr:nvCxnSpPr>
      <xdr:spPr>
        <a:xfrm>
          <a:off x="13629640" y="17329784"/>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884" name="楕円 883"/>
        <xdr:cNvSpPr/>
      </xdr:nvSpPr>
      <xdr:spPr>
        <a:xfrm>
          <a:off x="1280414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62864</xdr:rowOff>
    </xdr:to>
    <xdr:cxnSp macro="">
      <xdr:nvCxnSpPr>
        <xdr:cNvPr id="885" name="直線コネクタ 884"/>
        <xdr:cNvCxnSpPr/>
      </xdr:nvCxnSpPr>
      <xdr:spPr>
        <a:xfrm>
          <a:off x="12854940" y="17285970"/>
          <a:ext cx="7747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92075</xdr:rowOff>
    </xdr:from>
    <xdr:to>
      <xdr:col>72</xdr:col>
      <xdr:colOff>38100</xdr:colOff>
      <xdr:row>103</xdr:row>
      <xdr:rowOff>22225</xdr:rowOff>
    </xdr:to>
    <xdr:sp macro="" textlink="">
      <xdr:nvSpPr>
        <xdr:cNvPr id="886" name="楕円 885"/>
        <xdr:cNvSpPr/>
      </xdr:nvSpPr>
      <xdr:spPr>
        <a:xfrm>
          <a:off x="12029440" y="17191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142875</xdr:rowOff>
    </xdr:from>
    <xdr:to>
      <xdr:col>76</xdr:col>
      <xdr:colOff>114300</xdr:colOff>
      <xdr:row>103</xdr:row>
      <xdr:rowOff>19050</xdr:rowOff>
    </xdr:to>
    <xdr:cxnSp macro="">
      <xdr:nvCxnSpPr>
        <xdr:cNvPr id="887" name="直線コネクタ 886"/>
        <xdr:cNvCxnSpPr/>
      </xdr:nvCxnSpPr>
      <xdr:spPr>
        <a:xfrm>
          <a:off x="12072620" y="1724215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107314</xdr:rowOff>
    </xdr:from>
    <xdr:to>
      <xdr:col>67</xdr:col>
      <xdr:colOff>101600</xdr:colOff>
      <xdr:row>103</xdr:row>
      <xdr:rowOff>37464</xdr:rowOff>
    </xdr:to>
    <xdr:sp macro="" textlink="">
      <xdr:nvSpPr>
        <xdr:cNvPr id="888" name="楕円 887"/>
        <xdr:cNvSpPr/>
      </xdr:nvSpPr>
      <xdr:spPr>
        <a:xfrm>
          <a:off x="11231880" y="17206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142875</xdr:rowOff>
    </xdr:from>
    <xdr:to>
      <xdr:col>71</xdr:col>
      <xdr:colOff>177800</xdr:colOff>
      <xdr:row>102</xdr:row>
      <xdr:rowOff>158114</xdr:rowOff>
    </xdr:to>
    <xdr:cxnSp macro="">
      <xdr:nvCxnSpPr>
        <xdr:cNvPr id="889" name="直線コネクタ 888"/>
        <xdr:cNvCxnSpPr/>
      </xdr:nvCxnSpPr>
      <xdr:spPr>
        <a:xfrm flipV="1">
          <a:off x="11282680" y="17242155"/>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890" name="n_1aveValue【庁舎】&#10;有形固定資産減価償却率"/>
        <xdr:cNvSpPr txBox="1"/>
      </xdr:nvSpPr>
      <xdr:spPr>
        <a:xfrm>
          <a:off x="13437244" y="175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91" name="n_2aveValue【庁舎】&#10;有形固定資産減価償却率"/>
        <xdr:cNvSpPr txBox="1"/>
      </xdr:nvSpPr>
      <xdr:spPr>
        <a:xfrm>
          <a:off x="126752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40022</xdr:rowOff>
    </xdr:from>
    <xdr:ext cx="405111" cy="259045"/>
    <xdr:sp macro="" textlink="">
      <xdr:nvSpPr>
        <xdr:cNvPr id="892" name="n_3aveValue【庁舎】&#10;有形固定資産減価償却率"/>
        <xdr:cNvSpPr txBox="1"/>
      </xdr:nvSpPr>
      <xdr:spPr>
        <a:xfrm>
          <a:off x="11900544" y="1747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93" name="n_4aveValue【庁舎】&#10;有形固定資産減価償却率"/>
        <xdr:cNvSpPr txBox="1"/>
      </xdr:nvSpPr>
      <xdr:spPr>
        <a:xfrm>
          <a:off x="1110298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130191</xdr:rowOff>
    </xdr:from>
    <xdr:ext cx="405111" cy="259045"/>
    <xdr:sp macro="" textlink="">
      <xdr:nvSpPr>
        <xdr:cNvPr id="894" name="n_1mainValue【庁舎】&#10;有形固定資産減価償却率"/>
        <xdr:cNvSpPr txBox="1"/>
      </xdr:nvSpPr>
      <xdr:spPr>
        <a:xfrm>
          <a:off x="13437244" y="1706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895" name="n_2mainValue【庁舎】&#10;有形固定資産減価償却率"/>
        <xdr:cNvSpPr txBox="1"/>
      </xdr:nvSpPr>
      <xdr:spPr>
        <a:xfrm>
          <a:off x="12675244" y="1701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38752</xdr:rowOff>
    </xdr:from>
    <xdr:ext cx="405111" cy="259045"/>
    <xdr:sp macro="" textlink="">
      <xdr:nvSpPr>
        <xdr:cNvPr id="896" name="n_3mainValue【庁舎】&#10;有形固定資産減価償却率"/>
        <xdr:cNvSpPr txBox="1"/>
      </xdr:nvSpPr>
      <xdr:spPr>
        <a:xfrm>
          <a:off x="11900544" y="1697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53991</xdr:rowOff>
    </xdr:from>
    <xdr:ext cx="405111" cy="259045"/>
    <xdr:sp macro="" textlink="">
      <xdr:nvSpPr>
        <xdr:cNvPr id="897" name="n_4mainValue【庁舎】&#10;有形固定資産減価償却率"/>
        <xdr:cNvSpPr txBox="1"/>
      </xdr:nvSpPr>
      <xdr:spPr>
        <a:xfrm>
          <a:off x="11102984" y="1698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919" name="直線コネクタ 918"/>
        <xdr:cNvCxnSpPr/>
      </xdr:nvCxnSpPr>
      <xdr:spPr>
        <a:xfrm flipV="1">
          <a:off x="19509104" y="1672971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920" name="【庁舎】&#10;一人当たり面積最小値テキスト"/>
        <xdr:cNvSpPr txBox="1"/>
      </xdr:nvSpPr>
      <xdr:spPr>
        <a:xfrm>
          <a:off x="19547840"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921" name="直線コネクタ 920"/>
        <xdr:cNvCxnSpPr/>
      </xdr:nvCxnSpPr>
      <xdr:spPr>
        <a:xfrm>
          <a:off x="19443700" y="17846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2" name="【庁舎】&#10;一人当たり面積最大値テキスト"/>
        <xdr:cNvSpPr txBox="1"/>
      </xdr:nvSpPr>
      <xdr:spPr>
        <a:xfrm>
          <a:off x="1954784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3" name="直線コネクタ 922"/>
        <xdr:cNvCxnSpPr/>
      </xdr:nvCxnSpPr>
      <xdr:spPr>
        <a:xfrm>
          <a:off x="1944370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924" name="【庁舎】&#10;一人当たり面積平均値テキスト"/>
        <xdr:cNvSpPr txBox="1"/>
      </xdr:nvSpPr>
      <xdr:spPr>
        <a:xfrm>
          <a:off x="19547840" y="17189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25" name="フローチャート: 判断 924"/>
        <xdr:cNvSpPr/>
      </xdr:nvSpPr>
      <xdr:spPr>
        <a:xfrm>
          <a:off x="19458940" y="17211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926" name="フローチャート: 判断 925"/>
        <xdr:cNvSpPr/>
      </xdr:nvSpPr>
      <xdr:spPr>
        <a:xfrm>
          <a:off x="18735040" y="171475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927" name="フローチャート: 判断 926"/>
        <xdr:cNvSpPr/>
      </xdr:nvSpPr>
      <xdr:spPr>
        <a:xfrm>
          <a:off x="17937480" y="1714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928" name="フローチャート: 判断 927"/>
        <xdr:cNvSpPr/>
      </xdr:nvSpPr>
      <xdr:spPr>
        <a:xfrm>
          <a:off x="17162780" y="1716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29" name="フローチャート: 判断 928"/>
        <xdr:cNvSpPr/>
      </xdr:nvSpPr>
      <xdr:spPr>
        <a:xfrm>
          <a:off x="16388080" y="173906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48261</xdr:rowOff>
    </xdr:from>
    <xdr:to>
      <xdr:col>116</xdr:col>
      <xdr:colOff>114300</xdr:colOff>
      <xdr:row>100</xdr:row>
      <xdr:rowOff>149861</xdr:rowOff>
    </xdr:to>
    <xdr:sp macro="" textlink="">
      <xdr:nvSpPr>
        <xdr:cNvPr id="935" name="楕円 934"/>
        <xdr:cNvSpPr/>
      </xdr:nvSpPr>
      <xdr:spPr>
        <a:xfrm>
          <a:off x="1945894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71138</xdr:rowOff>
    </xdr:from>
    <xdr:ext cx="469744" cy="259045"/>
    <xdr:sp macro="" textlink="">
      <xdr:nvSpPr>
        <xdr:cNvPr id="936" name="【庁舎】&#10;一人当たり面積該当値テキスト"/>
        <xdr:cNvSpPr txBox="1"/>
      </xdr:nvSpPr>
      <xdr:spPr>
        <a:xfrm>
          <a:off x="19547840" y="1666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57404</xdr:rowOff>
    </xdr:from>
    <xdr:to>
      <xdr:col>112</xdr:col>
      <xdr:colOff>38100</xdr:colOff>
      <xdr:row>100</xdr:row>
      <xdr:rowOff>159004</xdr:rowOff>
    </xdr:to>
    <xdr:sp macro="" textlink="">
      <xdr:nvSpPr>
        <xdr:cNvPr id="937" name="楕円 936"/>
        <xdr:cNvSpPr/>
      </xdr:nvSpPr>
      <xdr:spPr>
        <a:xfrm>
          <a:off x="18735040" y="168214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99061</xdr:rowOff>
    </xdr:from>
    <xdr:to>
      <xdr:col>116</xdr:col>
      <xdr:colOff>63500</xdr:colOff>
      <xdr:row>100</xdr:row>
      <xdr:rowOff>108204</xdr:rowOff>
    </xdr:to>
    <xdr:cxnSp macro="">
      <xdr:nvCxnSpPr>
        <xdr:cNvPr id="938" name="直線コネクタ 937"/>
        <xdr:cNvCxnSpPr/>
      </xdr:nvCxnSpPr>
      <xdr:spPr>
        <a:xfrm flipV="1">
          <a:off x="18778220" y="16863061"/>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71120</xdr:rowOff>
    </xdr:from>
    <xdr:to>
      <xdr:col>107</xdr:col>
      <xdr:colOff>101600</xdr:colOff>
      <xdr:row>101</xdr:row>
      <xdr:rowOff>1270</xdr:rowOff>
    </xdr:to>
    <xdr:sp macro="" textlink="">
      <xdr:nvSpPr>
        <xdr:cNvPr id="939" name="楕円 938"/>
        <xdr:cNvSpPr/>
      </xdr:nvSpPr>
      <xdr:spPr>
        <a:xfrm>
          <a:off x="17937480" y="16835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108204</xdr:rowOff>
    </xdr:from>
    <xdr:to>
      <xdr:col>111</xdr:col>
      <xdr:colOff>177800</xdr:colOff>
      <xdr:row>100</xdr:row>
      <xdr:rowOff>121920</xdr:rowOff>
    </xdr:to>
    <xdr:cxnSp macro="">
      <xdr:nvCxnSpPr>
        <xdr:cNvPr id="940" name="直線コネクタ 939"/>
        <xdr:cNvCxnSpPr/>
      </xdr:nvCxnSpPr>
      <xdr:spPr>
        <a:xfrm flipV="1">
          <a:off x="17988280" y="16872204"/>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80263</xdr:rowOff>
    </xdr:from>
    <xdr:to>
      <xdr:col>102</xdr:col>
      <xdr:colOff>165100</xdr:colOff>
      <xdr:row>101</xdr:row>
      <xdr:rowOff>10413</xdr:rowOff>
    </xdr:to>
    <xdr:sp macro="" textlink="">
      <xdr:nvSpPr>
        <xdr:cNvPr id="941" name="楕円 940"/>
        <xdr:cNvSpPr/>
      </xdr:nvSpPr>
      <xdr:spPr>
        <a:xfrm>
          <a:off x="17162780" y="16844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121920</xdr:rowOff>
    </xdr:from>
    <xdr:to>
      <xdr:col>107</xdr:col>
      <xdr:colOff>50800</xdr:colOff>
      <xdr:row>100</xdr:row>
      <xdr:rowOff>131063</xdr:rowOff>
    </xdr:to>
    <xdr:cxnSp macro="">
      <xdr:nvCxnSpPr>
        <xdr:cNvPr id="942" name="直線コネクタ 941"/>
        <xdr:cNvCxnSpPr/>
      </xdr:nvCxnSpPr>
      <xdr:spPr>
        <a:xfrm flipV="1">
          <a:off x="17213580" y="16885920"/>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89408</xdr:rowOff>
    </xdr:from>
    <xdr:to>
      <xdr:col>98</xdr:col>
      <xdr:colOff>38100</xdr:colOff>
      <xdr:row>101</xdr:row>
      <xdr:rowOff>19558</xdr:rowOff>
    </xdr:to>
    <xdr:sp macro="" textlink="">
      <xdr:nvSpPr>
        <xdr:cNvPr id="943" name="楕円 942"/>
        <xdr:cNvSpPr/>
      </xdr:nvSpPr>
      <xdr:spPr>
        <a:xfrm>
          <a:off x="16388080" y="168534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131063</xdr:rowOff>
    </xdr:from>
    <xdr:to>
      <xdr:col>102</xdr:col>
      <xdr:colOff>114300</xdr:colOff>
      <xdr:row>100</xdr:row>
      <xdr:rowOff>140208</xdr:rowOff>
    </xdr:to>
    <xdr:cxnSp macro="">
      <xdr:nvCxnSpPr>
        <xdr:cNvPr id="944" name="直線コネクタ 943"/>
        <xdr:cNvCxnSpPr/>
      </xdr:nvCxnSpPr>
      <xdr:spPr>
        <a:xfrm flipV="1">
          <a:off x="16431260" y="16895063"/>
          <a:ext cx="7823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140988</xdr:rowOff>
    </xdr:from>
    <xdr:ext cx="469744" cy="259045"/>
    <xdr:sp macro="" textlink="">
      <xdr:nvSpPr>
        <xdr:cNvPr id="945" name="n_1aveValue【庁舎】&#10;一人当たり面積"/>
        <xdr:cNvSpPr txBox="1"/>
      </xdr:nvSpPr>
      <xdr:spPr>
        <a:xfrm>
          <a:off x="18561127" y="1724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946" name="n_2aveValue【庁舎】&#10;一人当たり面積"/>
        <xdr:cNvSpPr txBox="1"/>
      </xdr:nvSpPr>
      <xdr:spPr>
        <a:xfrm>
          <a:off x="17776267" y="1724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154703</xdr:rowOff>
    </xdr:from>
    <xdr:ext cx="469744" cy="259045"/>
    <xdr:sp macro="" textlink="">
      <xdr:nvSpPr>
        <xdr:cNvPr id="947" name="n_3aveValue【庁舎】&#10;一人当たり面積"/>
        <xdr:cNvSpPr txBox="1"/>
      </xdr:nvSpPr>
      <xdr:spPr>
        <a:xfrm>
          <a:off x="17001567" y="1725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44975</xdr:rowOff>
    </xdr:from>
    <xdr:ext cx="469744" cy="259045"/>
    <xdr:sp macro="" textlink="">
      <xdr:nvSpPr>
        <xdr:cNvPr id="948" name="n_4aveValue【庁舎】&#10;一人当たり面積"/>
        <xdr:cNvSpPr txBox="1"/>
      </xdr:nvSpPr>
      <xdr:spPr>
        <a:xfrm>
          <a:off x="16226867" y="1747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4081</xdr:rowOff>
    </xdr:from>
    <xdr:ext cx="469744" cy="259045"/>
    <xdr:sp macro="" textlink="">
      <xdr:nvSpPr>
        <xdr:cNvPr id="949" name="n_1mainValue【庁舎】&#10;一人当たり面積"/>
        <xdr:cNvSpPr txBox="1"/>
      </xdr:nvSpPr>
      <xdr:spPr>
        <a:xfrm>
          <a:off x="18561127" y="166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17797</xdr:rowOff>
    </xdr:from>
    <xdr:ext cx="469744" cy="259045"/>
    <xdr:sp macro="" textlink="">
      <xdr:nvSpPr>
        <xdr:cNvPr id="950" name="n_2mainValue【庁舎】&#10;一人当たり面積"/>
        <xdr:cNvSpPr txBox="1"/>
      </xdr:nvSpPr>
      <xdr:spPr>
        <a:xfrm>
          <a:off x="17776267" y="1661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26940</xdr:rowOff>
    </xdr:from>
    <xdr:ext cx="469744" cy="259045"/>
    <xdr:sp macro="" textlink="">
      <xdr:nvSpPr>
        <xdr:cNvPr id="951" name="n_3mainValue【庁舎】&#10;一人当たり面積"/>
        <xdr:cNvSpPr txBox="1"/>
      </xdr:nvSpPr>
      <xdr:spPr>
        <a:xfrm>
          <a:off x="17001567" y="1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36085</xdr:rowOff>
    </xdr:from>
    <xdr:ext cx="469744" cy="259045"/>
    <xdr:sp macro="" textlink="">
      <xdr:nvSpPr>
        <xdr:cNvPr id="952" name="n_4mainValue【庁舎】&#10;一人当たり面積"/>
        <xdr:cNvSpPr txBox="1"/>
      </xdr:nvSpPr>
      <xdr:spPr>
        <a:xfrm>
          <a:off x="16226867" y="1663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の有形固定資産減価償却率については、昨年度から</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ポイント改善されており、一人当たりの有形固定資産額についても増加しているが、これは、汚泥処理施設の建替え工事を行ったため、増加しているものである。</a:t>
          </a:r>
        </a:p>
        <a:p>
          <a:r>
            <a:rPr kumimoji="1" lang="ja-JP" altLang="en-US" sz="1300">
              <a:latin typeface="ＭＳ Ｐゴシック" panose="020B0600070205080204" pitchFamily="50" charset="-128"/>
              <a:ea typeface="ＭＳ Ｐゴシック" panose="020B0600070205080204" pitchFamily="50" charset="-128"/>
            </a:rPr>
            <a:t>その他、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は、整備から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年程度しか経過していない施設の割合が高いことから、類似団体と比較して有形固定資産減価償却率は、良い状態となっている。一方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においては、有形固定資産減価償却率が類似団体平均より大幅に悪く、老朽化した施設が多い状況となっている。</a:t>
          </a:r>
        </a:p>
        <a:p>
          <a:r>
            <a:rPr kumimoji="1" lang="ja-JP" altLang="en-US" sz="1300">
              <a:latin typeface="ＭＳ Ｐゴシック" panose="020B0600070205080204" pitchFamily="50" charset="-128"/>
              <a:ea typeface="ＭＳ Ｐゴシック" panose="020B0600070205080204" pitchFamily="50" charset="-128"/>
            </a:rPr>
            <a:t>一人当たりの面積は、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が類似団体より多い状況であるため、公共施設の再編を推進するなかで、一人当たりの面積も参考に人口減少を見据えた効率的な施設運営が必要である。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107,455
510.04
56,361,949
53,936,284
2,382,811
27,111,758
61,947,462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類似団体及び全国、県内市町の平均値より良い状況ではあるものの、幼保無償化をはじめとする社会保障経費や交付税算入される公債費の増により、基準財政需要額が増加したことや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法人市民税の減収等基準財政収入額が減少したことにより前年度より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今後は、合併算定替の終了や人口減少が反映されることによる需要額の減等、依存財源である普通交付税の見通しは不透明</a:t>
          </a:r>
          <a:r>
            <a:rPr kumimoji="1" lang="ja-JP" altLang="en-US" sz="1300">
              <a:latin typeface="ＭＳ Ｐゴシック" panose="020B0600070205080204" pitchFamily="50" charset="-128"/>
              <a:ea typeface="ＭＳ Ｐゴシック" panose="020B0600070205080204" pitchFamily="50" charset="-128"/>
            </a:rPr>
            <a:t>なため、事業の選択と集中によるスクラップ</a:t>
          </a:r>
          <a:r>
            <a:rPr kumimoji="1" lang="en-US" altLang="ja-JP" sz="1300">
              <a:latin typeface="ＭＳ Ｐゴシック" panose="020B0600070205080204" pitchFamily="50" charset="-128"/>
              <a:ea typeface="ＭＳ Ｐゴシック" panose="020B0600070205080204" pitchFamily="50" charset="-128"/>
            </a:rPr>
            <a:t>&amp;</a:t>
          </a:r>
          <a:r>
            <a:rPr kumimoji="1" lang="ja-JP" altLang="en-US" sz="1300">
              <a:latin typeface="ＭＳ Ｐゴシック" panose="020B0600070205080204" pitchFamily="50" charset="-128"/>
              <a:ea typeface="ＭＳ Ｐゴシック" panose="020B0600070205080204" pitchFamily="50" charset="-128"/>
            </a:rPr>
            <a:t>ビルドを徹底し、歳入水準に見合った歳出構造への転換を更に推し進めていく必要がある。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9072</xdr:rowOff>
    </xdr:to>
    <xdr:cxnSp macro="">
      <xdr:nvCxnSpPr>
        <xdr:cNvPr id="71" name="直線コネクタ 70"/>
        <xdr:cNvCxnSpPr/>
      </xdr:nvCxnSpPr>
      <xdr:spPr>
        <a:xfrm>
          <a:off x="4114800" y="73469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4" name="直線コネクタ 73"/>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146050</xdr:rowOff>
    </xdr:to>
    <xdr:cxnSp macro="">
      <xdr:nvCxnSpPr>
        <xdr:cNvPr id="77" name="直線コネクタ 76"/>
        <xdr:cNvCxnSpPr/>
      </xdr:nvCxnSpPr>
      <xdr:spPr>
        <a:xfrm>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128815</xdr:rowOff>
    </xdr:to>
    <xdr:cxnSp macro="">
      <xdr:nvCxnSpPr>
        <xdr:cNvPr id="80" name="直線コネクタ 79"/>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146249</xdr:rowOff>
    </xdr:from>
    <xdr:ext cx="762000" cy="259045"/>
    <xdr:sp macro="" textlink="">
      <xdr:nvSpPr>
        <xdr:cNvPr id="91"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3" name="テキスト ボックス 9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5" name="テキスト ボックス 9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7" name="テキスト ボックス 96"/>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面では、前年度と比較し人件費が減少しているものの、社会保障経費の充実等により扶助費が大幅に増加した。歳入面においては、地方消費税交付金が減少したものの、地方税や地方交付税が増加したことから、経常一般財源が前年度より増加し、経常収支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ポイント改善されている。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しかしながら今後は、扶助費や公債費等の義務的経費の増加が見込まれることからこれまで以上に歳出の見直しを図り、経常経費の圧縮による財政構造の改善に努める必要がある。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89746</xdr:rowOff>
    </xdr:to>
    <xdr:cxnSp macro="">
      <xdr:nvCxnSpPr>
        <xdr:cNvPr id="134" name="直線コネクタ 133"/>
        <xdr:cNvCxnSpPr/>
      </xdr:nvCxnSpPr>
      <xdr:spPr>
        <a:xfrm flipV="1">
          <a:off x="4114800" y="1025609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89746</xdr:rowOff>
    </xdr:to>
    <xdr:cxnSp macro="">
      <xdr:nvCxnSpPr>
        <xdr:cNvPr id="137" name="直線コネクタ 136"/>
        <xdr:cNvCxnSpPr/>
      </xdr:nvCxnSpPr>
      <xdr:spPr>
        <a:xfrm>
          <a:off x="3225800" y="1021588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1270</xdr:rowOff>
    </xdr:to>
    <xdr:cxnSp macro="">
      <xdr:nvCxnSpPr>
        <xdr:cNvPr id="140" name="直線コネクタ 139"/>
        <xdr:cNvCxnSpPr/>
      </xdr:nvCxnSpPr>
      <xdr:spPr>
        <a:xfrm flipV="1">
          <a:off x="2336800" y="10215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42" name="テキスト ボックス 141"/>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14394</xdr:rowOff>
    </xdr:from>
    <xdr:to>
      <xdr:col>11</xdr:col>
      <xdr:colOff>31750</xdr:colOff>
      <xdr:row>60</xdr:row>
      <xdr:rowOff>1270</xdr:rowOff>
    </xdr:to>
    <xdr:cxnSp macro="">
      <xdr:nvCxnSpPr>
        <xdr:cNvPr id="143" name="直線コネクタ 142"/>
        <xdr:cNvCxnSpPr/>
      </xdr:nvCxnSpPr>
      <xdr:spPr>
        <a:xfrm>
          <a:off x="1447800" y="9958494"/>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7" name="テキスト ボックス 146"/>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89746</xdr:rowOff>
    </xdr:from>
    <xdr:to>
      <xdr:col>23</xdr:col>
      <xdr:colOff>184150</xdr:colOff>
      <xdr:row>60</xdr:row>
      <xdr:rowOff>19896</xdr:rowOff>
    </xdr:to>
    <xdr:sp macro="" textlink="">
      <xdr:nvSpPr>
        <xdr:cNvPr id="153" name="楕円 152"/>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106273</xdr:rowOff>
    </xdr:from>
    <xdr:ext cx="762000" cy="259045"/>
    <xdr:sp macro="" textlink="">
      <xdr:nvSpPr>
        <xdr:cNvPr id="154" name="財政構造の弾力性該当値テキスト"/>
        <xdr:cNvSpPr txBox="1"/>
      </xdr:nvSpPr>
      <xdr:spPr>
        <a:xfrm>
          <a:off x="5041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5" name="楕円 154"/>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6" name="テキスト ボックス 155"/>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7" name="楕円 156"/>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8" name="テキスト ボックス 157"/>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60" name="テキスト ボックス 159"/>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135044</xdr:rowOff>
    </xdr:from>
    <xdr:to>
      <xdr:col>7</xdr:col>
      <xdr:colOff>31750</xdr:colOff>
      <xdr:row>58</xdr:row>
      <xdr:rowOff>65194</xdr:rowOff>
    </xdr:to>
    <xdr:sp macro="" textlink="">
      <xdr:nvSpPr>
        <xdr:cNvPr id="161" name="楕円 160"/>
        <xdr:cNvSpPr/>
      </xdr:nvSpPr>
      <xdr:spPr>
        <a:xfrm>
          <a:off x="1397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75371</xdr:rowOff>
    </xdr:from>
    <xdr:ext cx="762000" cy="259045"/>
    <xdr:sp macro="" textlink="">
      <xdr:nvSpPr>
        <xdr:cNvPr id="162" name="テキスト ボックス 161"/>
        <xdr:cNvSpPr txBox="1"/>
      </xdr:nvSpPr>
      <xdr:spPr>
        <a:xfrm>
          <a:off x="1066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人件費については減少したものの、物件費が増加し、前年度から悪化している。全国、県内市町、類似団体平均値より良い状況とはなっているものの、引き続き適切な定員管理に努めるとともに、公共施設の適正配置、有効活用、事務事業の見直しなどにより経費削減に努め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77637</xdr:rowOff>
    </xdr:from>
    <xdr:to>
      <xdr:col>23</xdr:col>
      <xdr:colOff>133350</xdr:colOff>
      <xdr:row>84</xdr:row>
      <xdr:rowOff>151716</xdr:rowOff>
    </xdr:to>
    <xdr:cxnSp macro="">
      <xdr:nvCxnSpPr>
        <xdr:cNvPr id="199" name="直線コネクタ 198"/>
        <xdr:cNvCxnSpPr/>
      </xdr:nvCxnSpPr>
      <xdr:spPr>
        <a:xfrm>
          <a:off x="4114800" y="14479437"/>
          <a:ext cx="8382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18777</xdr:rowOff>
    </xdr:from>
    <xdr:to>
      <xdr:col>19</xdr:col>
      <xdr:colOff>133350</xdr:colOff>
      <xdr:row>84</xdr:row>
      <xdr:rowOff>77637</xdr:rowOff>
    </xdr:to>
    <xdr:cxnSp macro="">
      <xdr:nvCxnSpPr>
        <xdr:cNvPr id="202" name="直線コネクタ 201"/>
        <xdr:cNvCxnSpPr/>
      </xdr:nvCxnSpPr>
      <xdr:spPr>
        <a:xfrm>
          <a:off x="3225800" y="14420577"/>
          <a:ext cx="889000" cy="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12038</xdr:rowOff>
    </xdr:from>
    <xdr:to>
      <xdr:col>15</xdr:col>
      <xdr:colOff>82550</xdr:colOff>
      <xdr:row>84</xdr:row>
      <xdr:rowOff>18777</xdr:rowOff>
    </xdr:to>
    <xdr:cxnSp macro="">
      <xdr:nvCxnSpPr>
        <xdr:cNvPr id="205" name="直線コネクタ 204"/>
        <xdr:cNvCxnSpPr/>
      </xdr:nvCxnSpPr>
      <xdr:spPr>
        <a:xfrm>
          <a:off x="2336800" y="14413838"/>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135004</xdr:rowOff>
    </xdr:from>
    <xdr:to>
      <xdr:col>11</xdr:col>
      <xdr:colOff>31750</xdr:colOff>
      <xdr:row>84</xdr:row>
      <xdr:rowOff>12038</xdr:rowOff>
    </xdr:to>
    <xdr:cxnSp macro="">
      <xdr:nvCxnSpPr>
        <xdr:cNvPr id="208" name="直線コネクタ 207"/>
        <xdr:cNvCxnSpPr/>
      </xdr:nvCxnSpPr>
      <xdr:spPr>
        <a:xfrm>
          <a:off x="1447800" y="14365354"/>
          <a:ext cx="889000" cy="4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100916</xdr:rowOff>
    </xdr:from>
    <xdr:to>
      <xdr:col>23</xdr:col>
      <xdr:colOff>184150</xdr:colOff>
      <xdr:row>85</xdr:row>
      <xdr:rowOff>31066</xdr:rowOff>
    </xdr:to>
    <xdr:sp macro="" textlink="">
      <xdr:nvSpPr>
        <xdr:cNvPr id="218" name="楕円 217"/>
        <xdr:cNvSpPr/>
      </xdr:nvSpPr>
      <xdr:spPr>
        <a:xfrm>
          <a:off x="4902200" y="145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117443</xdr:rowOff>
    </xdr:from>
    <xdr:ext cx="762000" cy="259045"/>
    <xdr:sp macro="" textlink="">
      <xdr:nvSpPr>
        <xdr:cNvPr id="219" name="人件費・物件費等の状況該当値テキスト"/>
        <xdr:cNvSpPr txBox="1"/>
      </xdr:nvSpPr>
      <xdr:spPr>
        <a:xfrm>
          <a:off x="5041900" y="1434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26837</xdr:rowOff>
    </xdr:from>
    <xdr:to>
      <xdr:col>19</xdr:col>
      <xdr:colOff>184150</xdr:colOff>
      <xdr:row>84</xdr:row>
      <xdr:rowOff>128437</xdr:rowOff>
    </xdr:to>
    <xdr:sp macro="" textlink="">
      <xdr:nvSpPr>
        <xdr:cNvPr id="220" name="楕円 219"/>
        <xdr:cNvSpPr/>
      </xdr:nvSpPr>
      <xdr:spPr>
        <a:xfrm>
          <a:off x="4064000" y="144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138614</xdr:rowOff>
    </xdr:from>
    <xdr:ext cx="736600" cy="259045"/>
    <xdr:sp macro="" textlink="">
      <xdr:nvSpPr>
        <xdr:cNvPr id="221" name="テキスト ボックス 220"/>
        <xdr:cNvSpPr txBox="1"/>
      </xdr:nvSpPr>
      <xdr:spPr>
        <a:xfrm>
          <a:off x="3733800" y="1419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139427</xdr:rowOff>
    </xdr:from>
    <xdr:to>
      <xdr:col>15</xdr:col>
      <xdr:colOff>133350</xdr:colOff>
      <xdr:row>84</xdr:row>
      <xdr:rowOff>69577</xdr:rowOff>
    </xdr:to>
    <xdr:sp macro="" textlink="">
      <xdr:nvSpPr>
        <xdr:cNvPr id="222" name="楕円 221"/>
        <xdr:cNvSpPr/>
      </xdr:nvSpPr>
      <xdr:spPr>
        <a:xfrm>
          <a:off x="3175000" y="143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79754</xdr:rowOff>
    </xdr:from>
    <xdr:ext cx="762000" cy="259045"/>
    <xdr:sp macro="" textlink="">
      <xdr:nvSpPr>
        <xdr:cNvPr id="223" name="テキスト ボックス 222"/>
        <xdr:cNvSpPr txBox="1"/>
      </xdr:nvSpPr>
      <xdr:spPr>
        <a:xfrm>
          <a:off x="2844800" y="1413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132688</xdr:rowOff>
    </xdr:from>
    <xdr:to>
      <xdr:col>11</xdr:col>
      <xdr:colOff>82550</xdr:colOff>
      <xdr:row>84</xdr:row>
      <xdr:rowOff>62838</xdr:rowOff>
    </xdr:to>
    <xdr:sp macro="" textlink="">
      <xdr:nvSpPr>
        <xdr:cNvPr id="224" name="楕円 223"/>
        <xdr:cNvSpPr/>
      </xdr:nvSpPr>
      <xdr:spPr>
        <a:xfrm>
          <a:off x="2286000" y="143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73015</xdr:rowOff>
    </xdr:from>
    <xdr:ext cx="762000" cy="259045"/>
    <xdr:sp macro="" textlink="">
      <xdr:nvSpPr>
        <xdr:cNvPr id="225" name="テキスト ボックス 224"/>
        <xdr:cNvSpPr txBox="1"/>
      </xdr:nvSpPr>
      <xdr:spPr>
        <a:xfrm>
          <a:off x="1955800" y="141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84204</xdr:rowOff>
    </xdr:from>
    <xdr:to>
      <xdr:col>7</xdr:col>
      <xdr:colOff>31750</xdr:colOff>
      <xdr:row>84</xdr:row>
      <xdr:rowOff>14354</xdr:rowOff>
    </xdr:to>
    <xdr:sp macro="" textlink="">
      <xdr:nvSpPr>
        <xdr:cNvPr id="226" name="楕円 225"/>
        <xdr:cNvSpPr/>
      </xdr:nvSpPr>
      <xdr:spPr>
        <a:xfrm>
          <a:off x="1397000" y="143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170581</xdr:rowOff>
    </xdr:from>
    <xdr:ext cx="762000" cy="259045"/>
    <xdr:sp macro="" textlink="">
      <xdr:nvSpPr>
        <xdr:cNvPr id="227" name="テキスト ボックス 226"/>
        <xdr:cNvSpPr txBox="1"/>
      </xdr:nvSpPr>
      <xdr:spPr>
        <a:xfrm>
          <a:off x="1066800" y="1440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給与の適正管理により、類似団体の中では最低水準にあるため、引続き適正管理に努める。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33866</xdr:rowOff>
    </xdr:from>
    <xdr:to>
      <xdr:col>81</xdr:col>
      <xdr:colOff>44450</xdr:colOff>
      <xdr:row>81</xdr:row>
      <xdr:rowOff>114300</xdr:rowOff>
    </xdr:to>
    <xdr:cxnSp macro="">
      <xdr:nvCxnSpPr>
        <xdr:cNvPr id="261" name="直線コネクタ 260"/>
        <xdr:cNvCxnSpPr/>
      </xdr:nvCxnSpPr>
      <xdr:spPr>
        <a:xfrm>
          <a:off x="16179800" y="139213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13759</xdr:rowOff>
    </xdr:from>
    <xdr:to>
      <xdr:col>77</xdr:col>
      <xdr:colOff>44450</xdr:colOff>
      <xdr:row>81</xdr:row>
      <xdr:rowOff>33866</xdr:rowOff>
    </xdr:to>
    <xdr:cxnSp macro="">
      <xdr:nvCxnSpPr>
        <xdr:cNvPr id="264" name="直線コネクタ 263"/>
        <xdr:cNvCxnSpPr/>
      </xdr:nvCxnSpPr>
      <xdr:spPr>
        <a:xfrm>
          <a:off x="15290800" y="139012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13759</xdr:rowOff>
    </xdr:from>
    <xdr:to>
      <xdr:col>72</xdr:col>
      <xdr:colOff>203200</xdr:colOff>
      <xdr:row>81</xdr:row>
      <xdr:rowOff>13759</xdr:rowOff>
    </xdr:to>
    <xdr:cxnSp macro="">
      <xdr:nvCxnSpPr>
        <xdr:cNvPr id="267" name="直線コネクタ 266"/>
        <xdr:cNvCxnSpPr/>
      </xdr:nvCxnSpPr>
      <xdr:spPr>
        <a:xfrm>
          <a:off x="14401800" y="13901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84666</xdr:rowOff>
    </xdr:from>
    <xdr:to>
      <xdr:col>68</xdr:col>
      <xdr:colOff>152400</xdr:colOff>
      <xdr:row>81</xdr:row>
      <xdr:rowOff>13759</xdr:rowOff>
    </xdr:to>
    <xdr:cxnSp macro="">
      <xdr:nvCxnSpPr>
        <xdr:cNvPr id="270" name="直線コネクタ 269"/>
        <xdr:cNvCxnSpPr/>
      </xdr:nvCxnSpPr>
      <xdr:spPr>
        <a:xfrm>
          <a:off x="13512800" y="138006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80" name="楕円 279"/>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81"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154516</xdr:rowOff>
    </xdr:from>
    <xdr:to>
      <xdr:col>77</xdr:col>
      <xdr:colOff>95250</xdr:colOff>
      <xdr:row>81</xdr:row>
      <xdr:rowOff>84666</xdr:rowOff>
    </xdr:to>
    <xdr:sp macro="" textlink="">
      <xdr:nvSpPr>
        <xdr:cNvPr id="282" name="楕円 281"/>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94843</xdr:rowOff>
    </xdr:from>
    <xdr:ext cx="736600" cy="259045"/>
    <xdr:sp macro="" textlink="">
      <xdr:nvSpPr>
        <xdr:cNvPr id="283" name="テキスト ボックス 282"/>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134409</xdr:rowOff>
    </xdr:from>
    <xdr:to>
      <xdr:col>73</xdr:col>
      <xdr:colOff>44450</xdr:colOff>
      <xdr:row>81</xdr:row>
      <xdr:rowOff>64559</xdr:rowOff>
    </xdr:to>
    <xdr:sp macro="" textlink="">
      <xdr:nvSpPr>
        <xdr:cNvPr id="284" name="楕円 283"/>
        <xdr:cNvSpPr/>
      </xdr:nvSpPr>
      <xdr:spPr>
        <a:xfrm>
          <a:off x="15240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74736</xdr:rowOff>
    </xdr:from>
    <xdr:ext cx="762000" cy="259045"/>
    <xdr:sp macro="" textlink="">
      <xdr:nvSpPr>
        <xdr:cNvPr id="285" name="テキスト ボックス 284"/>
        <xdr:cNvSpPr txBox="1"/>
      </xdr:nvSpPr>
      <xdr:spPr>
        <a:xfrm>
          <a:off x="14909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134409</xdr:rowOff>
    </xdr:from>
    <xdr:to>
      <xdr:col>68</xdr:col>
      <xdr:colOff>203200</xdr:colOff>
      <xdr:row>81</xdr:row>
      <xdr:rowOff>64559</xdr:rowOff>
    </xdr:to>
    <xdr:sp macro="" textlink="">
      <xdr:nvSpPr>
        <xdr:cNvPr id="286" name="楕円 285"/>
        <xdr:cNvSpPr/>
      </xdr:nvSpPr>
      <xdr:spPr>
        <a:xfrm>
          <a:off x="14351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74736</xdr:rowOff>
    </xdr:from>
    <xdr:ext cx="762000" cy="259045"/>
    <xdr:sp macro="" textlink="">
      <xdr:nvSpPr>
        <xdr:cNvPr id="287" name="テキスト ボックス 286"/>
        <xdr:cNvSpPr txBox="1"/>
      </xdr:nvSpPr>
      <xdr:spPr>
        <a:xfrm>
          <a:off x="14020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33866</xdr:rowOff>
    </xdr:from>
    <xdr:to>
      <xdr:col>64</xdr:col>
      <xdr:colOff>152400</xdr:colOff>
      <xdr:row>80</xdr:row>
      <xdr:rowOff>135466</xdr:rowOff>
    </xdr:to>
    <xdr:sp macro="" textlink="">
      <xdr:nvSpPr>
        <xdr:cNvPr id="288" name="楕円 287"/>
        <xdr:cNvSpPr/>
      </xdr:nvSpPr>
      <xdr:spPr>
        <a:xfrm>
          <a:off x="13462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145643</xdr:rowOff>
    </xdr:from>
    <xdr:ext cx="762000" cy="259045"/>
    <xdr:sp macro="" textlink="">
      <xdr:nvSpPr>
        <xdr:cNvPr id="289" name="テキスト ボックス 288"/>
        <xdr:cNvSpPr txBox="1"/>
      </xdr:nvSpPr>
      <xdr:spPr>
        <a:xfrm>
          <a:off x="13131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市町村合併に伴い旧市町に総合支所を設置し、地域の拠点としてその 機能を維持していることから、類似団体平均を上回っている。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指定管理者制度の導入や民間委譲、業務の委託化等に取り組んできた ところであるが、今後とも西条市の現状や地域特性を考慮しながら、組織 機構、職員配置の再編・見直しを進め、簡素で効率的な執行体制の実現と 適切な定員管理に努める。 </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32476</xdr:rowOff>
    </xdr:from>
    <xdr:to>
      <xdr:col>81</xdr:col>
      <xdr:colOff>44450</xdr:colOff>
      <xdr:row>64</xdr:row>
      <xdr:rowOff>39370</xdr:rowOff>
    </xdr:to>
    <xdr:cxnSp macro="">
      <xdr:nvCxnSpPr>
        <xdr:cNvPr id="326" name="直線コネクタ 325"/>
        <xdr:cNvCxnSpPr/>
      </xdr:nvCxnSpPr>
      <xdr:spPr>
        <a:xfrm>
          <a:off x="16179800" y="1100527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7" name="定員管理の状況平均値テキスト"/>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22134</xdr:rowOff>
    </xdr:from>
    <xdr:to>
      <xdr:col>77</xdr:col>
      <xdr:colOff>44450</xdr:colOff>
      <xdr:row>64</xdr:row>
      <xdr:rowOff>32476</xdr:rowOff>
    </xdr:to>
    <xdr:cxnSp macro="">
      <xdr:nvCxnSpPr>
        <xdr:cNvPr id="329" name="直線コネクタ 328"/>
        <xdr:cNvCxnSpPr/>
      </xdr:nvCxnSpPr>
      <xdr:spPr>
        <a:xfrm>
          <a:off x="15290800" y="109949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31" name="テキスト ボックス 330"/>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134983</xdr:rowOff>
    </xdr:from>
    <xdr:to>
      <xdr:col>72</xdr:col>
      <xdr:colOff>203200</xdr:colOff>
      <xdr:row>64</xdr:row>
      <xdr:rowOff>22134</xdr:rowOff>
    </xdr:to>
    <xdr:cxnSp macro="">
      <xdr:nvCxnSpPr>
        <xdr:cNvPr id="332" name="直線コネクタ 331"/>
        <xdr:cNvCxnSpPr/>
      </xdr:nvCxnSpPr>
      <xdr:spPr>
        <a:xfrm>
          <a:off x="14401800" y="1093633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4" name="テキスト ボックス 333"/>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134983</xdr:rowOff>
    </xdr:from>
    <xdr:to>
      <xdr:col>68</xdr:col>
      <xdr:colOff>152400</xdr:colOff>
      <xdr:row>63</xdr:row>
      <xdr:rowOff>138430</xdr:rowOff>
    </xdr:to>
    <xdr:cxnSp macro="">
      <xdr:nvCxnSpPr>
        <xdr:cNvPr id="335" name="直線コネクタ 334"/>
        <xdr:cNvCxnSpPr/>
      </xdr:nvCxnSpPr>
      <xdr:spPr>
        <a:xfrm flipV="1">
          <a:off x="13512800" y="1093633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7" name="テキスト ボックス 336"/>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160020</xdr:rowOff>
    </xdr:from>
    <xdr:to>
      <xdr:col>81</xdr:col>
      <xdr:colOff>95250</xdr:colOff>
      <xdr:row>64</xdr:row>
      <xdr:rowOff>90170</xdr:rowOff>
    </xdr:to>
    <xdr:sp macro="" textlink="">
      <xdr:nvSpPr>
        <xdr:cNvPr id="345" name="楕円 344"/>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132097</xdr:rowOff>
    </xdr:from>
    <xdr:ext cx="762000" cy="259045"/>
    <xdr:sp macro="" textlink="">
      <xdr:nvSpPr>
        <xdr:cNvPr id="346" name="定員管理の状況該当値テキスト"/>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153126</xdr:rowOff>
    </xdr:from>
    <xdr:to>
      <xdr:col>77</xdr:col>
      <xdr:colOff>95250</xdr:colOff>
      <xdr:row>64</xdr:row>
      <xdr:rowOff>83276</xdr:rowOff>
    </xdr:to>
    <xdr:sp macro="" textlink="">
      <xdr:nvSpPr>
        <xdr:cNvPr id="347" name="楕円 346"/>
        <xdr:cNvSpPr/>
      </xdr:nvSpPr>
      <xdr:spPr>
        <a:xfrm>
          <a:off x="16129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68053</xdr:rowOff>
    </xdr:from>
    <xdr:ext cx="736600" cy="259045"/>
    <xdr:sp macro="" textlink="">
      <xdr:nvSpPr>
        <xdr:cNvPr id="348" name="テキスト ボックス 347"/>
        <xdr:cNvSpPr txBox="1"/>
      </xdr:nvSpPr>
      <xdr:spPr>
        <a:xfrm>
          <a:off x="15798800" y="1104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142784</xdr:rowOff>
    </xdr:from>
    <xdr:to>
      <xdr:col>73</xdr:col>
      <xdr:colOff>44450</xdr:colOff>
      <xdr:row>64</xdr:row>
      <xdr:rowOff>72934</xdr:rowOff>
    </xdr:to>
    <xdr:sp macro="" textlink="">
      <xdr:nvSpPr>
        <xdr:cNvPr id="349" name="楕円 348"/>
        <xdr:cNvSpPr/>
      </xdr:nvSpPr>
      <xdr:spPr>
        <a:xfrm>
          <a:off x="15240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57711</xdr:rowOff>
    </xdr:from>
    <xdr:ext cx="762000" cy="259045"/>
    <xdr:sp macro="" textlink="">
      <xdr:nvSpPr>
        <xdr:cNvPr id="350" name="テキスト ボックス 349"/>
        <xdr:cNvSpPr txBox="1"/>
      </xdr:nvSpPr>
      <xdr:spPr>
        <a:xfrm>
          <a:off x="14909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84183</xdr:rowOff>
    </xdr:from>
    <xdr:to>
      <xdr:col>68</xdr:col>
      <xdr:colOff>203200</xdr:colOff>
      <xdr:row>64</xdr:row>
      <xdr:rowOff>14333</xdr:rowOff>
    </xdr:to>
    <xdr:sp macro="" textlink="">
      <xdr:nvSpPr>
        <xdr:cNvPr id="351" name="楕円 350"/>
        <xdr:cNvSpPr/>
      </xdr:nvSpPr>
      <xdr:spPr>
        <a:xfrm>
          <a:off x="14351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170560</xdr:rowOff>
    </xdr:from>
    <xdr:ext cx="762000" cy="259045"/>
    <xdr:sp macro="" textlink="">
      <xdr:nvSpPr>
        <xdr:cNvPr id="352" name="テキスト ボックス 351"/>
        <xdr:cNvSpPr txBox="1"/>
      </xdr:nvSpPr>
      <xdr:spPr>
        <a:xfrm>
          <a:off x="14020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53" name="楕円 352"/>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54" name="テキスト ボックス 353"/>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前年度と比較すると標準財政規模が減少しているものの、公営企業債等繰入見込額も減少していることから、昨年度より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この結果、全国平均よりは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r>
            <a:rPr kumimoji="1" lang="ja-JP" altLang="en-US" sz="1300">
              <a:latin typeface="ＭＳ Ｐゴシック" panose="020B0600070205080204" pitchFamily="50" charset="-128"/>
              <a:ea typeface="ＭＳ Ｐゴシック" panose="020B0600070205080204" pitchFamily="50" charset="-128"/>
            </a:rPr>
            <a:t>ものの、類似団体平均及び県平均と比較すると良い状況となっている。</a:t>
          </a:r>
        </a:p>
        <a:p>
          <a:r>
            <a:rPr kumimoji="1" lang="ja-JP" altLang="en-US" sz="1300">
              <a:latin typeface="ＭＳ Ｐゴシック" panose="020B0600070205080204" pitchFamily="50" charset="-128"/>
              <a:ea typeface="ＭＳ Ｐゴシック" panose="020B0600070205080204" pitchFamily="50" charset="-128"/>
            </a:rPr>
            <a:t>　今後は、平成２３年度以降借入れが増加している合併特例債の償還が本格化することに加え、本年度においては過去最大の約</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億円の市債借入となったことから、今後は公債費の大幅な増加が見込まれるため、財政環境は一層厳しさを増していくものと認識している。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41063</xdr:rowOff>
    </xdr:to>
    <xdr:cxnSp macro="">
      <xdr:nvCxnSpPr>
        <xdr:cNvPr id="388" name="直線コネクタ 387"/>
        <xdr:cNvCxnSpPr/>
      </xdr:nvCxnSpPr>
      <xdr:spPr>
        <a:xfrm flipV="1">
          <a:off x="16179800" y="66954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73237</xdr:rowOff>
    </xdr:to>
    <xdr:cxnSp macro="">
      <xdr:nvCxnSpPr>
        <xdr:cNvPr id="391" name="直線コネクタ 390"/>
        <xdr:cNvCxnSpPr/>
      </xdr:nvCxnSpPr>
      <xdr:spPr>
        <a:xfrm flipV="1">
          <a:off x="15290800" y="672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169756</xdr:rowOff>
    </xdr:to>
    <xdr:cxnSp macro="">
      <xdr:nvCxnSpPr>
        <xdr:cNvPr id="394" name="直線コネクタ 393"/>
        <xdr:cNvCxnSpPr/>
      </xdr:nvCxnSpPr>
      <xdr:spPr>
        <a:xfrm flipV="1">
          <a:off x="14401800" y="67597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94827</xdr:rowOff>
    </xdr:to>
    <xdr:cxnSp macro="">
      <xdr:nvCxnSpPr>
        <xdr:cNvPr id="397" name="直線コネクタ 396"/>
        <xdr:cNvCxnSpPr/>
      </xdr:nvCxnSpPr>
      <xdr:spPr>
        <a:xfrm flipV="1">
          <a:off x="13512800" y="68563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7" name="楕円 406"/>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8"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9" name="楕円 408"/>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10" name="テキスト ボックス 409"/>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11" name="楕円 410"/>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12" name="テキスト ボックス 411"/>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3" name="楕円 412"/>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4" name="テキスト ボックス 413"/>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15" name="楕円 414"/>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130404</xdr:rowOff>
    </xdr:from>
    <xdr:ext cx="762000" cy="259045"/>
    <xdr:sp macro="" textlink="">
      <xdr:nvSpPr>
        <xdr:cNvPr id="416" name="テキスト ボックス 415"/>
        <xdr:cNvSpPr txBox="1"/>
      </xdr:nvSpPr>
      <xdr:spPr>
        <a:xfrm>
          <a:off x="13131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当年度は、過去最大となる約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億円の市債借入となり、市債残高が大幅に増加したことから、全体として将来負担額が増加し、前年度と比較すると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愛媛県内、類似団体平均のいずれの数値よりも悪い状況であり、今後も大型事業の実施に伴う合併特例債等の借入が見込まれることから、事業実施方法や事業規模等の精査により、経費削減に努め、市債借入額の抑制を図る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70515</xdr:rowOff>
    </xdr:from>
    <xdr:to>
      <xdr:col>81</xdr:col>
      <xdr:colOff>44450</xdr:colOff>
      <xdr:row>19</xdr:row>
      <xdr:rowOff>8225</xdr:rowOff>
    </xdr:to>
    <xdr:cxnSp macro="">
      <xdr:nvCxnSpPr>
        <xdr:cNvPr id="452" name="直線コネクタ 451"/>
        <xdr:cNvCxnSpPr/>
      </xdr:nvCxnSpPr>
      <xdr:spPr>
        <a:xfrm>
          <a:off x="16179800" y="3156615"/>
          <a:ext cx="8382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104520</xdr:rowOff>
    </xdr:from>
    <xdr:ext cx="762000" cy="259045"/>
    <xdr:sp macro="" textlink="">
      <xdr:nvSpPr>
        <xdr:cNvPr id="453" name="将来負担の状況平均値テキスト"/>
        <xdr:cNvSpPr txBox="1"/>
      </xdr:nvSpPr>
      <xdr:spPr>
        <a:xfrm>
          <a:off x="17106900" y="267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6169</xdr:rowOff>
    </xdr:from>
    <xdr:to>
      <xdr:col>77</xdr:col>
      <xdr:colOff>44450</xdr:colOff>
      <xdr:row>18</xdr:row>
      <xdr:rowOff>70515</xdr:rowOff>
    </xdr:to>
    <xdr:cxnSp macro="">
      <xdr:nvCxnSpPr>
        <xdr:cNvPr id="455" name="直線コネクタ 454"/>
        <xdr:cNvCxnSpPr/>
      </xdr:nvCxnSpPr>
      <xdr:spPr>
        <a:xfrm>
          <a:off x="15290800" y="309226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7" name="テキスト ボックス 456"/>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135104</xdr:rowOff>
    </xdr:from>
    <xdr:to>
      <xdr:col>72</xdr:col>
      <xdr:colOff>203200</xdr:colOff>
      <xdr:row>18</xdr:row>
      <xdr:rowOff>6169</xdr:rowOff>
    </xdr:to>
    <xdr:cxnSp macro="">
      <xdr:nvCxnSpPr>
        <xdr:cNvPr id="458" name="直線コネクタ 457"/>
        <xdr:cNvCxnSpPr/>
      </xdr:nvCxnSpPr>
      <xdr:spPr>
        <a:xfrm>
          <a:off x="14401800" y="3049754"/>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60" name="テキスト ボックス 459"/>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135104</xdr:rowOff>
    </xdr:from>
    <xdr:to>
      <xdr:col>68</xdr:col>
      <xdr:colOff>152400</xdr:colOff>
      <xdr:row>17</xdr:row>
      <xdr:rowOff>136253</xdr:rowOff>
    </xdr:to>
    <xdr:cxnSp macro="">
      <xdr:nvCxnSpPr>
        <xdr:cNvPr id="461" name="直線コネクタ 460"/>
        <xdr:cNvCxnSpPr/>
      </xdr:nvCxnSpPr>
      <xdr:spPr>
        <a:xfrm flipV="1">
          <a:off x="13512800" y="304975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63" name="テキスト ボックス 462"/>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128875</xdr:rowOff>
    </xdr:from>
    <xdr:to>
      <xdr:col>81</xdr:col>
      <xdr:colOff>95250</xdr:colOff>
      <xdr:row>19</xdr:row>
      <xdr:rowOff>59025</xdr:rowOff>
    </xdr:to>
    <xdr:sp macro="" textlink="">
      <xdr:nvSpPr>
        <xdr:cNvPr id="471" name="楕円 470"/>
        <xdr:cNvSpPr/>
      </xdr:nvSpPr>
      <xdr:spPr>
        <a:xfrm>
          <a:off x="16967200" y="32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100952</xdr:rowOff>
    </xdr:from>
    <xdr:ext cx="762000" cy="259045"/>
    <xdr:sp macro="" textlink="">
      <xdr:nvSpPr>
        <xdr:cNvPr id="472" name="将来負担の状況該当値テキスト"/>
        <xdr:cNvSpPr txBox="1"/>
      </xdr:nvSpPr>
      <xdr:spPr>
        <a:xfrm>
          <a:off x="17106900" y="318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19715</xdr:rowOff>
    </xdr:from>
    <xdr:to>
      <xdr:col>77</xdr:col>
      <xdr:colOff>95250</xdr:colOff>
      <xdr:row>18</xdr:row>
      <xdr:rowOff>121315</xdr:rowOff>
    </xdr:to>
    <xdr:sp macro="" textlink="">
      <xdr:nvSpPr>
        <xdr:cNvPr id="473" name="楕円 472"/>
        <xdr:cNvSpPr/>
      </xdr:nvSpPr>
      <xdr:spPr>
        <a:xfrm>
          <a:off x="16129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106092</xdr:rowOff>
    </xdr:from>
    <xdr:ext cx="736600" cy="259045"/>
    <xdr:sp macro="" textlink="">
      <xdr:nvSpPr>
        <xdr:cNvPr id="474" name="テキスト ボックス 473"/>
        <xdr:cNvSpPr txBox="1"/>
      </xdr:nvSpPr>
      <xdr:spPr>
        <a:xfrm>
          <a:off x="15798800" y="31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126819</xdr:rowOff>
    </xdr:from>
    <xdr:to>
      <xdr:col>73</xdr:col>
      <xdr:colOff>44450</xdr:colOff>
      <xdr:row>18</xdr:row>
      <xdr:rowOff>56969</xdr:rowOff>
    </xdr:to>
    <xdr:sp macro="" textlink="">
      <xdr:nvSpPr>
        <xdr:cNvPr id="475" name="楕円 474"/>
        <xdr:cNvSpPr/>
      </xdr:nvSpPr>
      <xdr:spPr>
        <a:xfrm>
          <a:off x="152400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41746</xdr:rowOff>
    </xdr:from>
    <xdr:ext cx="762000" cy="259045"/>
    <xdr:sp macro="" textlink="">
      <xdr:nvSpPr>
        <xdr:cNvPr id="476" name="テキスト ボックス 475"/>
        <xdr:cNvSpPr txBox="1"/>
      </xdr:nvSpPr>
      <xdr:spPr>
        <a:xfrm>
          <a:off x="14909800" y="312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84304</xdr:rowOff>
    </xdr:from>
    <xdr:to>
      <xdr:col>68</xdr:col>
      <xdr:colOff>203200</xdr:colOff>
      <xdr:row>18</xdr:row>
      <xdr:rowOff>14454</xdr:rowOff>
    </xdr:to>
    <xdr:sp macro="" textlink="">
      <xdr:nvSpPr>
        <xdr:cNvPr id="477" name="楕円 476"/>
        <xdr:cNvSpPr/>
      </xdr:nvSpPr>
      <xdr:spPr>
        <a:xfrm>
          <a:off x="14351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170681</xdr:rowOff>
    </xdr:from>
    <xdr:ext cx="762000" cy="259045"/>
    <xdr:sp macro="" textlink="">
      <xdr:nvSpPr>
        <xdr:cNvPr id="478" name="テキスト ボックス 477"/>
        <xdr:cNvSpPr txBox="1"/>
      </xdr:nvSpPr>
      <xdr:spPr>
        <a:xfrm>
          <a:off x="14020800" y="308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85453</xdr:rowOff>
    </xdr:from>
    <xdr:to>
      <xdr:col>64</xdr:col>
      <xdr:colOff>152400</xdr:colOff>
      <xdr:row>18</xdr:row>
      <xdr:rowOff>15603</xdr:rowOff>
    </xdr:to>
    <xdr:sp macro="" textlink="">
      <xdr:nvSpPr>
        <xdr:cNvPr id="479" name="楕円 478"/>
        <xdr:cNvSpPr/>
      </xdr:nvSpPr>
      <xdr:spPr>
        <a:xfrm>
          <a:off x="13462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380</xdr:rowOff>
    </xdr:from>
    <xdr:ext cx="762000" cy="259045"/>
    <xdr:sp macro="" textlink="">
      <xdr:nvSpPr>
        <xdr:cNvPr id="480" name="テキスト ボックス 479"/>
        <xdr:cNvSpPr txBox="1"/>
      </xdr:nvSpPr>
      <xdr:spPr>
        <a:xfrm>
          <a:off x="13131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107,455
510.04
56,361,949
53,936,284
2,382,811
27,111,758
61,947,462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前年度と比べて退職者が少なく、一般職退職手当等が減少したため、</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ポイント改善し、全国平均より良い状況となっているが、県内市町及び類似団体の平均より悪い状況である。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今後も事務事業の見直しや指定管理者制度の導入、民間委譲、公共施設マネジメントによる公共施設の適正配置等により、人件費関係経費全体について削減を推し進める必要がある。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40</xdr:row>
      <xdr:rowOff>127000</xdr:rowOff>
    </xdr:to>
    <xdr:cxnSp macro="">
      <xdr:nvCxnSpPr>
        <xdr:cNvPr id="68" name="直線コネクタ 67"/>
        <xdr:cNvCxnSpPr/>
      </xdr:nvCxnSpPr>
      <xdr:spPr>
        <a:xfrm flipV="1">
          <a:off x="3987800" y="6707415"/>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102507</xdr:rowOff>
    </xdr:from>
    <xdr:to>
      <xdr:col>19</xdr:col>
      <xdr:colOff>187325</xdr:colOff>
      <xdr:row>40</xdr:row>
      <xdr:rowOff>127000</xdr:rowOff>
    </xdr:to>
    <xdr:cxnSp macro="">
      <xdr:nvCxnSpPr>
        <xdr:cNvPr id="71" name="直線コネクタ 70"/>
        <xdr:cNvCxnSpPr/>
      </xdr:nvCxnSpPr>
      <xdr:spPr>
        <a:xfrm>
          <a:off x="3098800" y="6789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102507</xdr:rowOff>
    </xdr:from>
    <xdr:to>
      <xdr:col>15</xdr:col>
      <xdr:colOff>98425</xdr:colOff>
      <xdr:row>40</xdr:row>
      <xdr:rowOff>110672</xdr:rowOff>
    </xdr:to>
    <xdr:cxnSp macro="">
      <xdr:nvCxnSpPr>
        <xdr:cNvPr id="74" name="直線コネクタ 73"/>
        <xdr:cNvCxnSpPr/>
      </xdr:nvCxnSpPr>
      <xdr:spPr>
        <a:xfrm flipV="1">
          <a:off x="2209800" y="67890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40</xdr:row>
      <xdr:rowOff>110672</xdr:rowOff>
    </xdr:to>
    <xdr:cxnSp macro="">
      <xdr:nvCxnSpPr>
        <xdr:cNvPr id="77" name="直線コネクタ 76"/>
        <xdr:cNvCxnSpPr/>
      </xdr:nvCxnSpPr>
      <xdr:spPr>
        <a:xfrm>
          <a:off x="1320800" y="6805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7" name="楕円 86"/>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8"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9" name="楕円 88"/>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90" name="テキスト ボックス 89"/>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51707</xdr:rowOff>
    </xdr:from>
    <xdr:to>
      <xdr:col>15</xdr:col>
      <xdr:colOff>149225</xdr:colOff>
      <xdr:row>39</xdr:row>
      <xdr:rowOff>153307</xdr:rowOff>
    </xdr:to>
    <xdr:sp macro="" textlink="">
      <xdr:nvSpPr>
        <xdr:cNvPr id="91" name="楕円 90"/>
        <xdr:cNvSpPr/>
      </xdr:nvSpPr>
      <xdr:spPr>
        <a:xfrm>
          <a:off x="3048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92" name="テキスト ボックス 91"/>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59872</xdr:rowOff>
    </xdr:from>
    <xdr:to>
      <xdr:col>11</xdr:col>
      <xdr:colOff>60325</xdr:colOff>
      <xdr:row>40</xdr:row>
      <xdr:rowOff>161472</xdr:rowOff>
    </xdr:to>
    <xdr:sp macro="" textlink="">
      <xdr:nvSpPr>
        <xdr:cNvPr id="93" name="楕円 92"/>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146249</xdr:rowOff>
    </xdr:from>
    <xdr:ext cx="762000" cy="259045"/>
    <xdr:sp macro="" textlink="">
      <xdr:nvSpPr>
        <xdr:cNvPr id="94" name="テキスト ボックス 93"/>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公共施設の指定管理委託経費の増加などにより、前年度から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となった。類似団体、全国、県内市町平均より悪い状況であり、公共施設マネジメントによる施設の適正配置・有効活用や事業内容の必要性・効率化の精査、コスト削減等により経費の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78014</xdr:rowOff>
    </xdr:from>
    <xdr:to>
      <xdr:col>82</xdr:col>
      <xdr:colOff>107950</xdr:colOff>
      <xdr:row>18</xdr:row>
      <xdr:rowOff>94343</xdr:rowOff>
    </xdr:to>
    <xdr:cxnSp macro="">
      <xdr:nvCxnSpPr>
        <xdr:cNvPr id="131" name="直線コネクタ 130"/>
        <xdr:cNvCxnSpPr/>
      </xdr:nvCxnSpPr>
      <xdr:spPr>
        <a:xfrm>
          <a:off x="15671800" y="31641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78014</xdr:rowOff>
    </xdr:to>
    <xdr:cxnSp macro="">
      <xdr:nvCxnSpPr>
        <xdr:cNvPr id="134" name="直線コネクタ 133"/>
        <xdr:cNvCxnSpPr/>
      </xdr:nvCxnSpPr>
      <xdr:spPr>
        <a:xfrm>
          <a:off x="14782800" y="30824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17</xdr:row>
      <xdr:rowOff>167821</xdr:rowOff>
    </xdr:to>
    <xdr:cxnSp macro="">
      <xdr:nvCxnSpPr>
        <xdr:cNvPr id="137" name="直線コネクタ 136"/>
        <xdr:cNvCxnSpPr/>
      </xdr:nvCxnSpPr>
      <xdr:spPr>
        <a:xfrm>
          <a:off x="13893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20864</xdr:rowOff>
    </xdr:from>
    <xdr:to>
      <xdr:col>69</xdr:col>
      <xdr:colOff>92075</xdr:colOff>
      <xdr:row>17</xdr:row>
      <xdr:rowOff>167821</xdr:rowOff>
    </xdr:to>
    <xdr:cxnSp macro="">
      <xdr:nvCxnSpPr>
        <xdr:cNvPr id="140" name="直線コネクタ 139"/>
        <xdr:cNvCxnSpPr/>
      </xdr:nvCxnSpPr>
      <xdr:spPr>
        <a:xfrm>
          <a:off x="13004800" y="29355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50" name="楕円 149"/>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51"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27214</xdr:rowOff>
    </xdr:from>
    <xdr:to>
      <xdr:col>78</xdr:col>
      <xdr:colOff>120650</xdr:colOff>
      <xdr:row>18</xdr:row>
      <xdr:rowOff>128814</xdr:rowOff>
    </xdr:to>
    <xdr:sp macro="" textlink="">
      <xdr:nvSpPr>
        <xdr:cNvPr id="152" name="楕円 151"/>
        <xdr:cNvSpPr/>
      </xdr:nvSpPr>
      <xdr:spPr>
        <a:xfrm>
          <a:off x="15621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113591</xdr:rowOff>
    </xdr:from>
    <xdr:ext cx="736600" cy="259045"/>
    <xdr:sp macro="" textlink="">
      <xdr:nvSpPr>
        <xdr:cNvPr id="153" name="テキスト ボックス 152"/>
        <xdr:cNvSpPr txBox="1"/>
      </xdr:nvSpPr>
      <xdr:spPr>
        <a:xfrm>
          <a:off x="15290800" y="319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4" name="楕円 153"/>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5" name="テキスト ボックス 15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6" name="楕円 155"/>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7" name="テキスト ボックス 156"/>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141514</xdr:rowOff>
    </xdr:from>
    <xdr:to>
      <xdr:col>65</xdr:col>
      <xdr:colOff>53975</xdr:colOff>
      <xdr:row>17</xdr:row>
      <xdr:rowOff>71664</xdr:rowOff>
    </xdr:to>
    <xdr:sp macro="" textlink="">
      <xdr:nvSpPr>
        <xdr:cNvPr id="158" name="楕円 157"/>
        <xdr:cNvSpPr/>
      </xdr:nvSpPr>
      <xdr:spPr>
        <a:xfrm>
          <a:off x="12954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81841</xdr:rowOff>
    </xdr:from>
    <xdr:ext cx="762000" cy="259045"/>
    <xdr:sp macro="" textlink="">
      <xdr:nvSpPr>
        <xdr:cNvPr id="159" name="テキスト ボックス 158"/>
        <xdr:cNvSpPr txBox="1"/>
      </xdr:nvSpPr>
      <xdr:spPr>
        <a:xfrm>
          <a:off x="12623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ポイント悪化したものの、全国平均及び類似団体平均より良い状況であるが、県内市町と比較すると悪い状況となっている。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扶助費は、社会保障費の充実により、今後も増加が見込まれることから、事業効果やサービス水準を検討し、適正化を図っていく。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72136</xdr:rowOff>
    </xdr:from>
    <xdr:to>
      <xdr:col>24</xdr:col>
      <xdr:colOff>25400</xdr:colOff>
      <xdr:row>54</xdr:row>
      <xdr:rowOff>163576</xdr:rowOff>
    </xdr:to>
    <xdr:cxnSp macro="">
      <xdr:nvCxnSpPr>
        <xdr:cNvPr id="190" name="直線コネクタ 189"/>
        <xdr:cNvCxnSpPr/>
      </xdr:nvCxnSpPr>
      <xdr:spPr>
        <a:xfrm>
          <a:off x="3987800" y="93304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91" name="扶助費平均値テキスト"/>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72136</xdr:rowOff>
    </xdr:from>
    <xdr:to>
      <xdr:col>19</xdr:col>
      <xdr:colOff>187325</xdr:colOff>
      <xdr:row>54</xdr:row>
      <xdr:rowOff>127000</xdr:rowOff>
    </xdr:to>
    <xdr:cxnSp macro="">
      <xdr:nvCxnSpPr>
        <xdr:cNvPr id="193" name="直線コネクタ 192"/>
        <xdr:cNvCxnSpPr/>
      </xdr:nvCxnSpPr>
      <xdr:spPr>
        <a:xfrm flipV="1">
          <a:off x="3098800" y="9330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127000</xdr:rowOff>
    </xdr:to>
    <xdr:cxnSp macro="">
      <xdr:nvCxnSpPr>
        <xdr:cNvPr id="196" name="直線コネクタ 195"/>
        <xdr:cNvCxnSpPr/>
      </xdr:nvCxnSpPr>
      <xdr:spPr>
        <a:xfrm>
          <a:off x="2209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45991</xdr:rowOff>
    </xdr:from>
    <xdr:ext cx="762000" cy="259045"/>
    <xdr:sp macro="" textlink="">
      <xdr:nvSpPr>
        <xdr:cNvPr id="198" name="テキスト ボックス 197"/>
        <xdr:cNvSpPr txBox="1"/>
      </xdr:nvSpPr>
      <xdr:spPr>
        <a:xfrm>
          <a:off x="2717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143002</xdr:rowOff>
    </xdr:from>
    <xdr:to>
      <xdr:col>11</xdr:col>
      <xdr:colOff>9525</xdr:colOff>
      <xdr:row>54</xdr:row>
      <xdr:rowOff>81280</xdr:rowOff>
    </xdr:to>
    <xdr:cxnSp macro="">
      <xdr:nvCxnSpPr>
        <xdr:cNvPr id="199" name="直線コネクタ 198"/>
        <xdr:cNvCxnSpPr/>
      </xdr:nvCxnSpPr>
      <xdr:spPr>
        <a:xfrm>
          <a:off x="1320800" y="92298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9415</xdr:rowOff>
    </xdr:from>
    <xdr:ext cx="762000" cy="259045"/>
    <xdr:sp macro="" textlink="">
      <xdr:nvSpPr>
        <xdr:cNvPr id="201" name="テキスト ボックス 200"/>
        <xdr:cNvSpPr txBox="1"/>
      </xdr:nvSpPr>
      <xdr:spPr>
        <a:xfrm>
          <a:off x="1828800" y="94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18559</xdr:rowOff>
    </xdr:from>
    <xdr:ext cx="762000" cy="259045"/>
    <xdr:sp macro="" textlink="">
      <xdr:nvSpPr>
        <xdr:cNvPr id="203" name="テキスト ボックス 202"/>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112776</xdr:rowOff>
    </xdr:from>
    <xdr:to>
      <xdr:col>24</xdr:col>
      <xdr:colOff>76200</xdr:colOff>
      <xdr:row>55</xdr:row>
      <xdr:rowOff>42926</xdr:rowOff>
    </xdr:to>
    <xdr:sp macro="" textlink="">
      <xdr:nvSpPr>
        <xdr:cNvPr id="209" name="楕円 208"/>
        <xdr:cNvSpPr/>
      </xdr:nvSpPr>
      <xdr:spPr>
        <a:xfrm>
          <a:off x="47752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129303</xdr:rowOff>
    </xdr:from>
    <xdr:ext cx="762000" cy="259045"/>
    <xdr:sp macro="" textlink="">
      <xdr:nvSpPr>
        <xdr:cNvPr id="210" name="扶助費該当値テキスト"/>
        <xdr:cNvSpPr txBox="1"/>
      </xdr:nvSpPr>
      <xdr:spPr>
        <a:xfrm>
          <a:off x="4914900" y="921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21336</xdr:rowOff>
    </xdr:from>
    <xdr:to>
      <xdr:col>20</xdr:col>
      <xdr:colOff>38100</xdr:colOff>
      <xdr:row>54</xdr:row>
      <xdr:rowOff>122936</xdr:rowOff>
    </xdr:to>
    <xdr:sp macro="" textlink="">
      <xdr:nvSpPr>
        <xdr:cNvPr id="211" name="楕円 210"/>
        <xdr:cNvSpPr/>
      </xdr:nvSpPr>
      <xdr:spPr>
        <a:xfrm>
          <a:off x="3937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133113</xdr:rowOff>
    </xdr:from>
    <xdr:ext cx="736600" cy="259045"/>
    <xdr:sp macro="" textlink="">
      <xdr:nvSpPr>
        <xdr:cNvPr id="212" name="テキスト ボックス 211"/>
        <xdr:cNvSpPr txBox="1"/>
      </xdr:nvSpPr>
      <xdr:spPr>
        <a:xfrm>
          <a:off x="36068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3" name="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5" name="楕円 214"/>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6" name="テキスト ボックス 215"/>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92202</xdr:rowOff>
    </xdr:from>
    <xdr:to>
      <xdr:col>6</xdr:col>
      <xdr:colOff>171450</xdr:colOff>
      <xdr:row>54</xdr:row>
      <xdr:rowOff>22352</xdr:rowOff>
    </xdr:to>
    <xdr:sp macro="" textlink="">
      <xdr:nvSpPr>
        <xdr:cNvPr id="217" name="楕円 216"/>
        <xdr:cNvSpPr/>
      </xdr:nvSpPr>
      <xdr:spPr>
        <a:xfrm>
          <a:off x="1270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32529</xdr:rowOff>
    </xdr:from>
    <xdr:ext cx="762000" cy="259045"/>
    <xdr:sp macro="" textlink="">
      <xdr:nvSpPr>
        <xdr:cNvPr id="218" name="テキスト ボックス 217"/>
        <xdr:cNvSpPr txBox="1"/>
      </xdr:nvSpPr>
      <xdr:spPr>
        <a:xfrm>
          <a:off x="939800" y="8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介護保険特別会計への繰出金の増加や、公共施設の維持補修費が増加したものの、公共下水道事業特別会計への繰出金が減少したことから前年度から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全国、県内市町、類似団体平均より悪い状況となっており、特別会計の収支改善による繰出金の抑制や、長期的視点にたった施設の修繕・更新計画を策定するなど、事業費の抑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53522</xdr:rowOff>
    </xdr:from>
    <xdr:to>
      <xdr:col>82</xdr:col>
      <xdr:colOff>107950</xdr:colOff>
      <xdr:row>61</xdr:row>
      <xdr:rowOff>118835</xdr:rowOff>
    </xdr:to>
    <xdr:cxnSp macro="">
      <xdr:nvCxnSpPr>
        <xdr:cNvPr id="253" name="直線コネクタ 252"/>
        <xdr:cNvCxnSpPr/>
      </xdr:nvCxnSpPr>
      <xdr:spPr>
        <a:xfrm flipV="1">
          <a:off x="15671800" y="10511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20865</xdr:rowOff>
    </xdr:from>
    <xdr:to>
      <xdr:col>78</xdr:col>
      <xdr:colOff>69850</xdr:colOff>
      <xdr:row>61</xdr:row>
      <xdr:rowOff>118835</xdr:rowOff>
    </xdr:to>
    <xdr:cxnSp macro="">
      <xdr:nvCxnSpPr>
        <xdr:cNvPr id="256" name="直線コネクタ 255"/>
        <xdr:cNvCxnSpPr/>
      </xdr:nvCxnSpPr>
      <xdr:spPr>
        <a:xfrm>
          <a:off x="14782800" y="10479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159657</xdr:rowOff>
    </xdr:from>
    <xdr:to>
      <xdr:col>73</xdr:col>
      <xdr:colOff>180975</xdr:colOff>
      <xdr:row>61</xdr:row>
      <xdr:rowOff>20865</xdr:rowOff>
    </xdr:to>
    <xdr:cxnSp macro="">
      <xdr:nvCxnSpPr>
        <xdr:cNvPr id="259" name="直線コネクタ 258"/>
        <xdr:cNvCxnSpPr/>
      </xdr:nvCxnSpPr>
      <xdr:spPr>
        <a:xfrm>
          <a:off x="13893800" y="10446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61" name="テキスト ボックス 260"/>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159657</xdr:rowOff>
    </xdr:to>
    <xdr:cxnSp macro="">
      <xdr:nvCxnSpPr>
        <xdr:cNvPr id="262" name="直線コネクタ 261"/>
        <xdr:cNvCxnSpPr/>
      </xdr:nvCxnSpPr>
      <xdr:spPr>
        <a:xfrm>
          <a:off x="13004800" y="102343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4" name="テキスト ボックス 263"/>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6" name="テキスト ボックス 265"/>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2722</xdr:rowOff>
    </xdr:from>
    <xdr:to>
      <xdr:col>82</xdr:col>
      <xdr:colOff>158750</xdr:colOff>
      <xdr:row>61</xdr:row>
      <xdr:rowOff>104322</xdr:rowOff>
    </xdr:to>
    <xdr:sp macro="" textlink="">
      <xdr:nvSpPr>
        <xdr:cNvPr id="272" name="楕円 271"/>
        <xdr:cNvSpPr/>
      </xdr:nvSpPr>
      <xdr:spPr>
        <a:xfrm>
          <a:off x="164592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146249</xdr:rowOff>
    </xdr:from>
    <xdr:ext cx="762000" cy="259045"/>
    <xdr:sp macro="" textlink="">
      <xdr:nvSpPr>
        <xdr:cNvPr id="273" name="その他該当値テキスト"/>
        <xdr:cNvSpPr txBox="1"/>
      </xdr:nvSpPr>
      <xdr:spPr>
        <a:xfrm>
          <a:off x="165989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68035</xdr:rowOff>
    </xdr:from>
    <xdr:to>
      <xdr:col>78</xdr:col>
      <xdr:colOff>120650</xdr:colOff>
      <xdr:row>61</xdr:row>
      <xdr:rowOff>169635</xdr:rowOff>
    </xdr:to>
    <xdr:sp macro="" textlink="">
      <xdr:nvSpPr>
        <xdr:cNvPr id="274" name="楕円 273"/>
        <xdr:cNvSpPr/>
      </xdr:nvSpPr>
      <xdr:spPr>
        <a:xfrm>
          <a:off x="156210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154412</xdr:rowOff>
    </xdr:from>
    <xdr:ext cx="736600" cy="259045"/>
    <xdr:sp macro="" textlink="">
      <xdr:nvSpPr>
        <xdr:cNvPr id="275" name="テキスト ボックス 274"/>
        <xdr:cNvSpPr txBox="1"/>
      </xdr:nvSpPr>
      <xdr:spPr>
        <a:xfrm>
          <a:off x="15290800" y="1061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141515</xdr:rowOff>
    </xdr:from>
    <xdr:to>
      <xdr:col>74</xdr:col>
      <xdr:colOff>31750</xdr:colOff>
      <xdr:row>61</xdr:row>
      <xdr:rowOff>71665</xdr:rowOff>
    </xdr:to>
    <xdr:sp macro="" textlink="">
      <xdr:nvSpPr>
        <xdr:cNvPr id="276" name="楕円 275"/>
        <xdr:cNvSpPr/>
      </xdr:nvSpPr>
      <xdr:spPr>
        <a:xfrm>
          <a:off x="14732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56442</xdr:rowOff>
    </xdr:from>
    <xdr:ext cx="762000" cy="259045"/>
    <xdr:sp macro="" textlink="">
      <xdr:nvSpPr>
        <xdr:cNvPr id="277" name="テキスト ボックス 276"/>
        <xdr:cNvSpPr txBox="1"/>
      </xdr:nvSpPr>
      <xdr:spPr>
        <a:xfrm>
          <a:off x="14401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108857</xdr:rowOff>
    </xdr:from>
    <xdr:to>
      <xdr:col>69</xdr:col>
      <xdr:colOff>142875</xdr:colOff>
      <xdr:row>61</xdr:row>
      <xdr:rowOff>39007</xdr:rowOff>
    </xdr:to>
    <xdr:sp macro="" textlink="">
      <xdr:nvSpPr>
        <xdr:cNvPr id="278" name="楕円 277"/>
        <xdr:cNvSpPr/>
      </xdr:nvSpPr>
      <xdr:spPr>
        <a:xfrm>
          <a:off x="13843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23784</xdr:rowOff>
    </xdr:from>
    <xdr:ext cx="762000" cy="259045"/>
    <xdr:sp macro="" textlink="">
      <xdr:nvSpPr>
        <xdr:cNvPr id="279" name="テキスト ボックス 278"/>
        <xdr:cNvSpPr txBox="1"/>
      </xdr:nvSpPr>
      <xdr:spPr>
        <a:xfrm>
          <a:off x="13512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0" name="楕円 279"/>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1" name="テキスト ボックス 280"/>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私立幼稚園就園奨励費補助金や地方バス路線運行対策事業費が減少したことから前年度より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ポイント改善しており、全国、県内市町、類似団体平均より良い状態で推移している。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引き続き事業の必要性を精査し、事業の廃止、縮小、統合や補助率の見直し等、効率的な運用に努める。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110672</xdr:rowOff>
    </xdr:from>
    <xdr:to>
      <xdr:col>82</xdr:col>
      <xdr:colOff>107950</xdr:colOff>
      <xdr:row>32</xdr:row>
      <xdr:rowOff>143328</xdr:rowOff>
    </xdr:to>
    <xdr:cxnSp macro="">
      <xdr:nvCxnSpPr>
        <xdr:cNvPr id="316" name="直線コネクタ 315"/>
        <xdr:cNvCxnSpPr/>
      </xdr:nvCxnSpPr>
      <xdr:spPr>
        <a:xfrm flipV="1">
          <a:off x="15671800" y="5597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143328</xdr:rowOff>
    </xdr:from>
    <xdr:to>
      <xdr:col>78</xdr:col>
      <xdr:colOff>69850</xdr:colOff>
      <xdr:row>32</xdr:row>
      <xdr:rowOff>143328</xdr:rowOff>
    </xdr:to>
    <xdr:cxnSp macro="">
      <xdr:nvCxnSpPr>
        <xdr:cNvPr id="319" name="直線コネクタ 318"/>
        <xdr:cNvCxnSpPr/>
      </xdr:nvCxnSpPr>
      <xdr:spPr>
        <a:xfrm>
          <a:off x="14782800" y="562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143328</xdr:rowOff>
    </xdr:from>
    <xdr:to>
      <xdr:col>73</xdr:col>
      <xdr:colOff>180975</xdr:colOff>
      <xdr:row>32</xdr:row>
      <xdr:rowOff>165100</xdr:rowOff>
    </xdr:to>
    <xdr:cxnSp macro="">
      <xdr:nvCxnSpPr>
        <xdr:cNvPr id="322" name="直線コネクタ 321"/>
        <xdr:cNvCxnSpPr/>
      </xdr:nvCxnSpPr>
      <xdr:spPr>
        <a:xfrm flipV="1">
          <a:off x="13893800" y="562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32</xdr:row>
      <xdr:rowOff>165100</xdr:rowOff>
    </xdr:to>
    <xdr:cxnSp macro="">
      <xdr:nvCxnSpPr>
        <xdr:cNvPr id="325" name="直線コネクタ 324"/>
        <xdr:cNvCxnSpPr/>
      </xdr:nvCxnSpPr>
      <xdr:spPr>
        <a:xfrm>
          <a:off x="13004800" y="5640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59872</xdr:rowOff>
    </xdr:from>
    <xdr:to>
      <xdr:col>82</xdr:col>
      <xdr:colOff>158750</xdr:colOff>
      <xdr:row>32</xdr:row>
      <xdr:rowOff>161472</xdr:rowOff>
    </xdr:to>
    <xdr:sp macro="" textlink="">
      <xdr:nvSpPr>
        <xdr:cNvPr id="335" name="楕円 334"/>
        <xdr:cNvSpPr/>
      </xdr:nvSpPr>
      <xdr:spPr>
        <a:xfrm>
          <a:off x="164592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139899</xdr:rowOff>
    </xdr:from>
    <xdr:ext cx="762000" cy="259045"/>
    <xdr:sp macro="" textlink="">
      <xdr:nvSpPr>
        <xdr:cNvPr id="336" name="補助費等該当値テキスト"/>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92528</xdr:rowOff>
    </xdr:from>
    <xdr:to>
      <xdr:col>78</xdr:col>
      <xdr:colOff>120650</xdr:colOff>
      <xdr:row>33</xdr:row>
      <xdr:rowOff>22678</xdr:rowOff>
    </xdr:to>
    <xdr:sp macro="" textlink="">
      <xdr:nvSpPr>
        <xdr:cNvPr id="337" name="楕円 336"/>
        <xdr:cNvSpPr/>
      </xdr:nvSpPr>
      <xdr:spPr>
        <a:xfrm>
          <a:off x="15621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32855</xdr:rowOff>
    </xdr:from>
    <xdr:ext cx="736600" cy="259045"/>
    <xdr:sp macro="" textlink="">
      <xdr:nvSpPr>
        <xdr:cNvPr id="338" name="テキスト ボックス 337"/>
        <xdr:cNvSpPr txBox="1"/>
      </xdr:nvSpPr>
      <xdr:spPr>
        <a:xfrm>
          <a:off x="15290800" y="53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92528</xdr:rowOff>
    </xdr:from>
    <xdr:to>
      <xdr:col>74</xdr:col>
      <xdr:colOff>31750</xdr:colOff>
      <xdr:row>33</xdr:row>
      <xdr:rowOff>22678</xdr:rowOff>
    </xdr:to>
    <xdr:sp macro="" textlink="">
      <xdr:nvSpPr>
        <xdr:cNvPr id="339" name="楕円 338"/>
        <xdr:cNvSpPr/>
      </xdr:nvSpPr>
      <xdr:spPr>
        <a:xfrm>
          <a:off x="14732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32855</xdr:rowOff>
    </xdr:from>
    <xdr:ext cx="762000" cy="259045"/>
    <xdr:sp macro="" textlink="">
      <xdr:nvSpPr>
        <xdr:cNvPr id="340" name="テキスト ボックス 339"/>
        <xdr:cNvSpPr txBox="1"/>
      </xdr:nvSpPr>
      <xdr:spPr>
        <a:xfrm>
          <a:off x="14401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41" name="楕円 340"/>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42" name="テキスト ボックス 341"/>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103414</xdr:rowOff>
    </xdr:from>
    <xdr:to>
      <xdr:col>65</xdr:col>
      <xdr:colOff>53975</xdr:colOff>
      <xdr:row>33</xdr:row>
      <xdr:rowOff>33564</xdr:rowOff>
    </xdr:to>
    <xdr:sp macro="" textlink="">
      <xdr:nvSpPr>
        <xdr:cNvPr id="343" name="楕円 342"/>
        <xdr:cNvSpPr/>
      </xdr:nvSpPr>
      <xdr:spPr>
        <a:xfrm>
          <a:off x="12954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43741</xdr:rowOff>
    </xdr:from>
    <xdr:ext cx="762000" cy="259045"/>
    <xdr:sp macro="" textlink="">
      <xdr:nvSpPr>
        <xdr:cNvPr id="344" name="テキスト ボックス 343"/>
        <xdr:cNvSpPr txBox="1"/>
      </xdr:nvSpPr>
      <xdr:spPr>
        <a:xfrm>
          <a:off x="12623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前年度に比べて公債費は減少し、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ポイント改善しており、全国、県内市町、類似団体平均より良い状況である。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しかしながら今後は、増加している合併特例債の償還が本格化することに加え、本年度においては過去最大の約</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億円の市債借入となったことから、今後は公債費の大幅な増加が見込まれるため、財政環境は一層厳しさを増していくものと認識している。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1814</xdr:rowOff>
    </xdr:from>
    <xdr:to>
      <xdr:col>24</xdr:col>
      <xdr:colOff>25400</xdr:colOff>
      <xdr:row>76</xdr:row>
      <xdr:rowOff>23586</xdr:rowOff>
    </xdr:to>
    <xdr:cxnSp macro="">
      <xdr:nvCxnSpPr>
        <xdr:cNvPr id="379" name="直線コネクタ 378"/>
        <xdr:cNvCxnSpPr/>
      </xdr:nvCxnSpPr>
      <xdr:spPr>
        <a:xfrm flipV="1">
          <a:off x="3987800" y="13032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162379</xdr:rowOff>
    </xdr:from>
    <xdr:to>
      <xdr:col>19</xdr:col>
      <xdr:colOff>187325</xdr:colOff>
      <xdr:row>76</xdr:row>
      <xdr:rowOff>23586</xdr:rowOff>
    </xdr:to>
    <xdr:cxnSp macro="">
      <xdr:nvCxnSpPr>
        <xdr:cNvPr id="382" name="直線コネクタ 381"/>
        <xdr:cNvCxnSpPr/>
      </xdr:nvCxnSpPr>
      <xdr:spPr>
        <a:xfrm>
          <a:off x="3098800" y="13021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162379</xdr:rowOff>
    </xdr:from>
    <xdr:to>
      <xdr:col>15</xdr:col>
      <xdr:colOff>98425</xdr:colOff>
      <xdr:row>76</xdr:row>
      <xdr:rowOff>23586</xdr:rowOff>
    </xdr:to>
    <xdr:cxnSp macro="">
      <xdr:nvCxnSpPr>
        <xdr:cNvPr id="385" name="直線コネクタ 384"/>
        <xdr:cNvCxnSpPr/>
      </xdr:nvCxnSpPr>
      <xdr:spPr>
        <a:xfrm flipV="1">
          <a:off x="2209800" y="13021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23586</xdr:rowOff>
    </xdr:from>
    <xdr:to>
      <xdr:col>11</xdr:col>
      <xdr:colOff>9525</xdr:colOff>
      <xdr:row>76</xdr:row>
      <xdr:rowOff>67129</xdr:rowOff>
    </xdr:to>
    <xdr:cxnSp macro="">
      <xdr:nvCxnSpPr>
        <xdr:cNvPr id="388" name="直線コネクタ 387"/>
        <xdr:cNvCxnSpPr/>
      </xdr:nvCxnSpPr>
      <xdr:spPr>
        <a:xfrm flipV="1">
          <a:off x="1320800" y="13053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92" name="テキスト ボックス 391"/>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122465</xdr:rowOff>
    </xdr:from>
    <xdr:to>
      <xdr:col>24</xdr:col>
      <xdr:colOff>76200</xdr:colOff>
      <xdr:row>76</xdr:row>
      <xdr:rowOff>52614</xdr:rowOff>
    </xdr:to>
    <xdr:sp macro="" textlink="">
      <xdr:nvSpPr>
        <xdr:cNvPr id="398" name="楕円 397"/>
        <xdr:cNvSpPr/>
      </xdr:nvSpPr>
      <xdr:spPr>
        <a:xfrm>
          <a:off x="4775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138992</xdr:rowOff>
    </xdr:from>
    <xdr:ext cx="762000" cy="259045"/>
    <xdr:sp macro="" textlink="">
      <xdr:nvSpPr>
        <xdr:cNvPr id="399" name="公債費該当値テキスト"/>
        <xdr:cNvSpPr txBox="1"/>
      </xdr:nvSpPr>
      <xdr:spPr>
        <a:xfrm>
          <a:off x="4914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144235</xdr:rowOff>
    </xdr:from>
    <xdr:to>
      <xdr:col>20</xdr:col>
      <xdr:colOff>38100</xdr:colOff>
      <xdr:row>76</xdr:row>
      <xdr:rowOff>74386</xdr:rowOff>
    </xdr:to>
    <xdr:sp macro="" textlink="">
      <xdr:nvSpPr>
        <xdr:cNvPr id="400" name="楕円 399"/>
        <xdr:cNvSpPr/>
      </xdr:nvSpPr>
      <xdr:spPr>
        <a:xfrm>
          <a:off x="3937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84562</xdr:rowOff>
    </xdr:from>
    <xdr:ext cx="736600" cy="259045"/>
    <xdr:sp macro="" textlink="">
      <xdr:nvSpPr>
        <xdr:cNvPr id="401" name="テキスト ボックス 400"/>
        <xdr:cNvSpPr txBox="1"/>
      </xdr:nvSpPr>
      <xdr:spPr>
        <a:xfrm>
          <a:off x="3606800" y="1277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111578</xdr:rowOff>
    </xdr:from>
    <xdr:to>
      <xdr:col>15</xdr:col>
      <xdr:colOff>149225</xdr:colOff>
      <xdr:row>76</xdr:row>
      <xdr:rowOff>41728</xdr:rowOff>
    </xdr:to>
    <xdr:sp macro="" textlink="">
      <xdr:nvSpPr>
        <xdr:cNvPr id="402" name="楕円 401"/>
        <xdr:cNvSpPr/>
      </xdr:nvSpPr>
      <xdr:spPr>
        <a:xfrm>
          <a:off x="3048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51905</xdr:rowOff>
    </xdr:from>
    <xdr:ext cx="762000" cy="259045"/>
    <xdr:sp macro="" textlink="">
      <xdr:nvSpPr>
        <xdr:cNvPr id="403" name="テキスト ボックス 402"/>
        <xdr:cNvSpPr txBox="1"/>
      </xdr:nvSpPr>
      <xdr:spPr>
        <a:xfrm>
          <a:off x="2717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144235</xdr:rowOff>
    </xdr:from>
    <xdr:to>
      <xdr:col>11</xdr:col>
      <xdr:colOff>60325</xdr:colOff>
      <xdr:row>76</xdr:row>
      <xdr:rowOff>74386</xdr:rowOff>
    </xdr:to>
    <xdr:sp macro="" textlink="">
      <xdr:nvSpPr>
        <xdr:cNvPr id="404" name="楕円 403"/>
        <xdr:cNvSpPr/>
      </xdr:nvSpPr>
      <xdr:spPr>
        <a:xfrm>
          <a:off x="2159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84562</xdr:rowOff>
    </xdr:from>
    <xdr:ext cx="762000" cy="259045"/>
    <xdr:sp macro="" textlink="">
      <xdr:nvSpPr>
        <xdr:cNvPr id="405" name="テキスト ボックス 404"/>
        <xdr:cNvSpPr txBox="1"/>
      </xdr:nvSpPr>
      <xdr:spPr>
        <a:xfrm>
          <a:off x="1828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16329</xdr:rowOff>
    </xdr:from>
    <xdr:to>
      <xdr:col>6</xdr:col>
      <xdr:colOff>171450</xdr:colOff>
      <xdr:row>76</xdr:row>
      <xdr:rowOff>117929</xdr:rowOff>
    </xdr:to>
    <xdr:sp macro="" textlink="">
      <xdr:nvSpPr>
        <xdr:cNvPr id="406" name="楕円 405"/>
        <xdr:cNvSpPr/>
      </xdr:nvSpPr>
      <xdr:spPr>
        <a:xfrm>
          <a:off x="1270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128105</xdr:rowOff>
    </xdr:from>
    <xdr:ext cx="762000" cy="259045"/>
    <xdr:sp macro="" textlink="">
      <xdr:nvSpPr>
        <xdr:cNvPr id="407" name="テキスト ボックス 406"/>
        <xdr:cNvSpPr txBox="1"/>
      </xdr:nvSpPr>
      <xdr:spPr>
        <a:xfrm>
          <a:off x="939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扶助費及び維持補修費が増加したものの、人件費や補助費等が減少したことから前年度と比較して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ポイント改善されており、全国、類似団体平均より良い状況となっている。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今後も、公共施設マネジメントによる長期的視点にたった施設の修繕・更新計画を策定するなど、事業費のさらなる抑制に努める。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54610</xdr:rowOff>
    </xdr:to>
    <xdr:cxnSp macro="">
      <xdr:nvCxnSpPr>
        <xdr:cNvPr id="440" name="直線コネクタ 439"/>
        <xdr:cNvCxnSpPr/>
      </xdr:nvCxnSpPr>
      <xdr:spPr>
        <a:xfrm flipV="1">
          <a:off x="15671800" y="12814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41"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75</xdr:row>
      <xdr:rowOff>54610</xdr:rowOff>
    </xdr:to>
    <xdr:cxnSp macro="">
      <xdr:nvCxnSpPr>
        <xdr:cNvPr id="443" name="直線コネクタ 442"/>
        <xdr:cNvCxnSpPr/>
      </xdr:nvCxnSpPr>
      <xdr:spPr>
        <a:xfrm>
          <a:off x="14782800" y="127838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74</xdr:row>
      <xdr:rowOff>142240</xdr:rowOff>
    </xdr:to>
    <xdr:cxnSp macro="">
      <xdr:nvCxnSpPr>
        <xdr:cNvPr id="446" name="直線コネクタ 445"/>
        <xdr:cNvCxnSpPr/>
      </xdr:nvCxnSpPr>
      <xdr:spPr>
        <a:xfrm flipV="1">
          <a:off x="13893800" y="1278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8" name="テキスト ボックス 447"/>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142240</xdr:rowOff>
    </xdr:from>
    <xdr:to>
      <xdr:col>69</xdr:col>
      <xdr:colOff>92075</xdr:colOff>
      <xdr:row>74</xdr:row>
      <xdr:rowOff>142240</xdr:rowOff>
    </xdr:to>
    <xdr:cxnSp macro="">
      <xdr:nvCxnSpPr>
        <xdr:cNvPr id="449" name="直線コネクタ 448"/>
        <xdr:cNvCxnSpPr/>
      </xdr:nvCxnSpPr>
      <xdr:spPr>
        <a:xfrm>
          <a:off x="13004800" y="124866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51" name="テキスト ボックス 450"/>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3" name="テキスト ボックス 452"/>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9" name="楕円 458"/>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60"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xdr:rowOff>
    </xdr:from>
    <xdr:to>
      <xdr:col>78</xdr:col>
      <xdr:colOff>120650</xdr:colOff>
      <xdr:row>75</xdr:row>
      <xdr:rowOff>105410</xdr:rowOff>
    </xdr:to>
    <xdr:sp macro="" textlink="">
      <xdr:nvSpPr>
        <xdr:cNvPr id="461" name="楕円 460"/>
        <xdr:cNvSpPr/>
      </xdr:nvSpPr>
      <xdr:spPr>
        <a:xfrm>
          <a:off x="15621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62" name="テキスト ボックス 461"/>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63" name="楕円 462"/>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157497</xdr:rowOff>
    </xdr:from>
    <xdr:ext cx="762000" cy="259045"/>
    <xdr:sp macro="" textlink="">
      <xdr:nvSpPr>
        <xdr:cNvPr id="464" name="テキスト ボックス 463"/>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91440</xdr:rowOff>
    </xdr:from>
    <xdr:to>
      <xdr:col>69</xdr:col>
      <xdr:colOff>142875</xdr:colOff>
      <xdr:row>75</xdr:row>
      <xdr:rowOff>21590</xdr:rowOff>
    </xdr:to>
    <xdr:sp macro="" textlink="">
      <xdr:nvSpPr>
        <xdr:cNvPr id="465" name="楕円 464"/>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66" name="テキスト ボックス 465"/>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91440</xdr:rowOff>
    </xdr:from>
    <xdr:to>
      <xdr:col>65</xdr:col>
      <xdr:colOff>53975</xdr:colOff>
      <xdr:row>73</xdr:row>
      <xdr:rowOff>21590</xdr:rowOff>
    </xdr:to>
    <xdr:sp macro="" textlink="">
      <xdr:nvSpPr>
        <xdr:cNvPr id="467" name="楕円 466"/>
        <xdr:cNvSpPr/>
      </xdr:nvSpPr>
      <xdr:spPr>
        <a:xfrm>
          <a:off x="129540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31767</xdr:rowOff>
    </xdr:from>
    <xdr:ext cx="762000" cy="259045"/>
    <xdr:sp macro="" textlink="">
      <xdr:nvSpPr>
        <xdr:cNvPr id="468" name="テキスト ボックス 467"/>
        <xdr:cNvSpPr txBox="1"/>
      </xdr:nvSpPr>
      <xdr:spPr>
        <a:xfrm>
          <a:off x="12623800" y="122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53369</xdr:rowOff>
    </xdr:from>
    <xdr:to>
      <xdr:col>29</xdr:col>
      <xdr:colOff>127000</xdr:colOff>
      <xdr:row>16</xdr:row>
      <xdr:rowOff>51475</xdr:rowOff>
    </xdr:to>
    <xdr:cxnSp macro="">
      <xdr:nvCxnSpPr>
        <xdr:cNvPr id="52" name="直線コネクタ 51"/>
        <xdr:cNvCxnSpPr/>
      </xdr:nvCxnSpPr>
      <xdr:spPr bwMode="auto">
        <a:xfrm flipV="1">
          <a:off x="5003800" y="2672744"/>
          <a:ext cx="647700" cy="16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51475</xdr:rowOff>
    </xdr:from>
    <xdr:to>
      <xdr:col>26</xdr:col>
      <xdr:colOff>50800</xdr:colOff>
      <xdr:row>16</xdr:row>
      <xdr:rowOff>96672</xdr:rowOff>
    </xdr:to>
    <xdr:cxnSp macro="">
      <xdr:nvCxnSpPr>
        <xdr:cNvPr id="55" name="直線コネクタ 54"/>
        <xdr:cNvCxnSpPr/>
      </xdr:nvCxnSpPr>
      <xdr:spPr bwMode="auto">
        <a:xfrm flipV="1">
          <a:off x="4305300" y="2842300"/>
          <a:ext cx="698500" cy="4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96672</xdr:rowOff>
    </xdr:from>
    <xdr:to>
      <xdr:col>22</xdr:col>
      <xdr:colOff>114300</xdr:colOff>
      <xdr:row>16</xdr:row>
      <xdr:rowOff>145103</xdr:rowOff>
    </xdr:to>
    <xdr:cxnSp macro="">
      <xdr:nvCxnSpPr>
        <xdr:cNvPr id="58" name="直線コネクタ 57"/>
        <xdr:cNvCxnSpPr/>
      </xdr:nvCxnSpPr>
      <xdr:spPr bwMode="auto">
        <a:xfrm flipV="1">
          <a:off x="3606800" y="2887497"/>
          <a:ext cx="698500" cy="4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135404</xdr:rowOff>
    </xdr:from>
    <xdr:to>
      <xdr:col>18</xdr:col>
      <xdr:colOff>177800</xdr:colOff>
      <xdr:row>16</xdr:row>
      <xdr:rowOff>145103</xdr:rowOff>
    </xdr:to>
    <xdr:cxnSp macro="">
      <xdr:nvCxnSpPr>
        <xdr:cNvPr id="61" name="直線コネクタ 60"/>
        <xdr:cNvCxnSpPr/>
      </xdr:nvCxnSpPr>
      <xdr:spPr bwMode="auto">
        <a:xfrm>
          <a:off x="2908300" y="2926229"/>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2569</xdr:rowOff>
    </xdr:from>
    <xdr:to>
      <xdr:col>29</xdr:col>
      <xdr:colOff>177800</xdr:colOff>
      <xdr:row>15</xdr:row>
      <xdr:rowOff>104169</xdr:rowOff>
    </xdr:to>
    <xdr:sp macro="" textlink="">
      <xdr:nvSpPr>
        <xdr:cNvPr id="71" name="楕円 70"/>
        <xdr:cNvSpPr/>
      </xdr:nvSpPr>
      <xdr:spPr bwMode="auto">
        <a:xfrm>
          <a:off x="5600700" y="262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19096</xdr:rowOff>
    </xdr:from>
    <xdr:ext cx="762000" cy="259045"/>
    <xdr:sp macro="" textlink="">
      <xdr:nvSpPr>
        <xdr:cNvPr id="72" name="人口1人当たり決算額の推移該当値テキスト130"/>
        <xdr:cNvSpPr txBox="1"/>
      </xdr:nvSpPr>
      <xdr:spPr>
        <a:xfrm>
          <a:off x="5740400" y="246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675</xdr:rowOff>
    </xdr:from>
    <xdr:to>
      <xdr:col>26</xdr:col>
      <xdr:colOff>101600</xdr:colOff>
      <xdr:row>16</xdr:row>
      <xdr:rowOff>102275</xdr:rowOff>
    </xdr:to>
    <xdr:sp macro="" textlink="">
      <xdr:nvSpPr>
        <xdr:cNvPr id="73" name="楕円 72"/>
        <xdr:cNvSpPr/>
      </xdr:nvSpPr>
      <xdr:spPr bwMode="auto">
        <a:xfrm>
          <a:off x="4953000" y="279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87052</xdr:rowOff>
    </xdr:from>
    <xdr:ext cx="736600" cy="259045"/>
    <xdr:sp macro="" textlink="">
      <xdr:nvSpPr>
        <xdr:cNvPr id="74" name="テキスト ボックス 73"/>
        <xdr:cNvSpPr txBox="1"/>
      </xdr:nvSpPr>
      <xdr:spPr>
        <a:xfrm>
          <a:off x="4622800" y="287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45872</xdr:rowOff>
    </xdr:from>
    <xdr:to>
      <xdr:col>22</xdr:col>
      <xdr:colOff>165100</xdr:colOff>
      <xdr:row>16</xdr:row>
      <xdr:rowOff>147472</xdr:rowOff>
    </xdr:to>
    <xdr:sp macro="" textlink="">
      <xdr:nvSpPr>
        <xdr:cNvPr id="75" name="楕円 74"/>
        <xdr:cNvSpPr/>
      </xdr:nvSpPr>
      <xdr:spPr bwMode="auto">
        <a:xfrm>
          <a:off x="4254500" y="283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132249</xdr:rowOff>
    </xdr:from>
    <xdr:ext cx="762000" cy="259045"/>
    <xdr:sp macro="" textlink="">
      <xdr:nvSpPr>
        <xdr:cNvPr id="76" name="テキスト ボックス 75"/>
        <xdr:cNvSpPr txBox="1"/>
      </xdr:nvSpPr>
      <xdr:spPr>
        <a:xfrm>
          <a:off x="3924300" y="292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94303</xdr:rowOff>
    </xdr:from>
    <xdr:to>
      <xdr:col>19</xdr:col>
      <xdr:colOff>38100</xdr:colOff>
      <xdr:row>17</xdr:row>
      <xdr:rowOff>24453</xdr:rowOff>
    </xdr:to>
    <xdr:sp macro="" textlink="">
      <xdr:nvSpPr>
        <xdr:cNvPr id="77" name="楕円 76"/>
        <xdr:cNvSpPr/>
      </xdr:nvSpPr>
      <xdr:spPr bwMode="auto">
        <a:xfrm>
          <a:off x="3556000" y="28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9230</xdr:rowOff>
    </xdr:from>
    <xdr:ext cx="762000" cy="259045"/>
    <xdr:sp macro="" textlink="">
      <xdr:nvSpPr>
        <xdr:cNvPr id="78" name="テキスト ボックス 77"/>
        <xdr:cNvSpPr txBox="1"/>
      </xdr:nvSpPr>
      <xdr:spPr>
        <a:xfrm>
          <a:off x="3225800" y="29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84604</xdr:rowOff>
    </xdr:from>
    <xdr:to>
      <xdr:col>15</xdr:col>
      <xdr:colOff>101600</xdr:colOff>
      <xdr:row>17</xdr:row>
      <xdr:rowOff>14754</xdr:rowOff>
    </xdr:to>
    <xdr:sp macro="" textlink="">
      <xdr:nvSpPr>
        <xdr:cNvPr id="79" name="楕円 78"/>
        <xdr:cNvSpPr/>
      </xdr:nvSpPr>
      <xdr:spPr bwMode="auto">
        <a:xfrm>
          <a:off x="2857500" y="287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24931</xdr:rowOff>
    </xdr:from>
    <xdr:ext cx="762000" cy="259045"/>
    <xdr:sp macro="" textlink="">
      <xdr:nvSpPr>
        <xdr:cNvPr id="80" name="テキスト ボックス 79"/>
        <xdr:cNvSpPr txBox="1"/>
      </xdr:nvSpPr>
      <xdr:spPr>
        <a:xfrm>
          <a:off x="2527300" y="264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76518</xdr:rowOff>
    </xdr:from>
    <xdr:to>
      <xdr:col>29</xdr:col>
      <xdr:colOff>127000</xdr:colOff>
      <xdr:row>36</xdr:row>
      <xdr:rowOff>110007</xdr:rowOff>
    </xdr:to>
    <xdr:cxnSp macro="">
      <xdr:nvCxnSpPr>
        <xdr:cNvPr id="114" name="直線コネクタ 113"/>
        <xdr:cNvCxnSpPr/>
      </xdr:nvCxnSpPr>
      <xdr:spPr bwMode="auto">
        <a:xfrm>
          <a:off x="5003800" y="7029768"/>
          <a:ext cx="647700" cy="3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76518</xdr:rowOff>
    </xdr:from>
    <xdr:to>
      <xdr:col>26</xdr:col>
      <xdr:colOff>50800</xdr:colOff>
      <xdr:row>36</xdr:row>
      <xdr:rowOff>77698</xdr:rowOff>
    </xdr:to>
    <xdr:cxnSp macro="">
      <xdr:nvCxnSpPr>
        <xdr:cNvPr id="117" name="直線コネクタ 116"/>
        <xdr:cNvCxnSpPr/>
      </xdr:nvCxnSpPr>
      <xdr:spPr bwMode="auto">
        <a:xfrm flipV="1">
          <a:off x="4305300" y="7029768"/>
          <a:ext cx="698500" cy="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31026</xdr:rowOff>
    </xdr:from>
    <xdr:to>
      <xdr:col>22</xdr:col>
      <xdr:colOff>114300</xdr:colOff>
      <xdr:row>36</xdr:row>
      <xdr:rowOff>77698</xdr:rowOff>
    </xdr:to>
    <xdr:cxnSp macro="">
      <xdr:nvCxnSpPr>
        <xdr:cNvPr id="120" name="直線コネクタ 119"/>
        <xdr:cNvCxnSpPr/>
      </xdr:nvCxnSpPr>
      <xdr:spPr bwMode="auto">
        <a:xfrm>
          <a:off x="3606800" y="6984276"/>
          <a:ext cx="698500" cy="46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307594</xdr:rowOff>
    </xdr:from>
    <xdr:to>
      <xdr:col>18</xdr:col>
      <xdr:colOff>177800</xdr:colOff>
      <xdr:row>36</xdr:row>
      <xdr:rowOff>31026</xdr:rowOff>
    </xdr:to>
    <xdr:cxnSp macro="">
      <xdr:nvCxnSpPr>
        <xdr:cNvPr id="123" name="直線コネクタ 122"/>
        <xdr:cNvCxnSpPr/>
      </xdr:nvCxnSpPr>
      <xdr:spPr bwMode="auto">
        <a:xfrm>
          <a:off x="2908300" y="6917944"/>
          <a:ext cx="698500" cy="6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59207</xdr:rowOff>
    </xdr:from>
    <xdr:to>
      <xdr:col>29</xdr:col>
      <xdr:colOff>177800</xdr:colOff>
      <xdr:row>36</xdr:row>
      <xdr:rowOff>160807</xdr:rowOff>
    </xdr:to>
    <xdr:sp macro="" textlink="">
      <xdr:nvSpPr>
        <xdr:cNvPr id="133" name="楕円 132"/>
        <xdr:cNvSpPr/>
      </xdr:nvSpPr>
      <xdr:spPr bwMode="auto">
        <a:xfrm>
          <a:off x="5600700" y="701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31284</xdr:rowOff>
    </xdr:from>
    <xdr:ext cx="762000" cy="259045"/>
    <xdr:sp macro="" textlink="">
      <xdr:nvSpPr>
        <xdr:cNvPr id="134" name="人口1人当たり決算額の推移該当値テキスト445"/>
        <xdr:cNvSpPr txBox="1"/>
      </xdr:nvSpPr>
      <xdr:spPr>
        <a:xfrm>
          <a:off x="5740400" y="69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25718</xdr:rowOff>
    </xdr:from>
    <xdr:to>
      <xdr:col>26</xdr:col>
      <xdr:colOff>101600</xdr:colOff>
      <xdr:row>36</xdr:row>
      <xdr:rowOff>127318</xdr:rowOff>
    </xdr:to>
    <xdr:sp macro="" textlink="">
      <xdr:nvSpPr>
        <xdr:cNvPr id="135" name="楕円 134"/>
        <xdr:cNvSpPr/>
      </xdr:nvSpPr>
      <xdr:spPr bwMode="auto">
        <a:xfrm>
          <a:off x="4953000" y="697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112095</xdr:rowOff>
    </xdr:from>
    <xdr:ext cx="736600" cy="259045"/>
    <xdr:sp macro="" textlink="">
      <xdr:nvSpPr>
        <xdr:cNvPr id="136" name="テキスト ボックス 135"/>
        <xdr:cNvSpPr txBox="1"/>
      </xdr:nvSpPr>
      <xdr:spPr>
        <a:xfrm>
          <a:off x="4622800" y="70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26898</xdr:rowOff>
    </xdr:from>
    <xdr:to>
      <xdr:col>22</xdr:col>
      <xdr:colOff>165100</xdr:colOff>
      <xdr:row>36</xdr:row>
      <xdr:rowOff>128498</xdr:rowOff>
    </xdr:to>
    <xdr:sp macro="" textlink="">
      <xdr:nvSpPr>
        <xdr:cNvPr id="137" name="楕円 136"/>
        <xdr:cNvSpPr/>
      </xdr:nvSpPr>
      <xdr:spPr bwMode="auto">
        <a:xfrm>
          <a:off x="4254500" y="698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113275</xdr:rowOff>
    </xdr:from>
    <xdr:ext cx="762000" cy="259045"/>
    <xdr:sp macro="" textlink="">
      <xdr:nvSpPr>
        <xdr:cNvPr id="138" name="テキスト ボックス 137"/>
        <xdr:cNvSpPr txBox="1"/>
      </xdr:nvSpPr>
      <xdr:spPr>
        <a:xfrm>
          <a:off x="3924300" y="706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323126</xdr:rowOff>
    </xdr:from>
    <xdr:to>
      <xdr:col>19</xdr:col>
      <xdr:colOff>38100</xdr:colOff>
      <xdr:row>36</xdr:row>
      <xdr:rowOff>81826</xdr:rowOff>
    </xdr:to>
    <xdr:sp macro="" textlink="">
      <xdr:nvSpPr>
        <xdr:cNvPr id="139" name="楕円 138"/>
        <xdr:cNvSpPr/>
      </xdr:nvSpPr>
      <xdr:spPr bwMode="auto">
        <a:xfrm>
          <a:off x="3556000" y="693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66603</xdr:rowOff>
    </xdr:from>
    <xdr:ext cx="762000" cy="259045"/>
    <xdr:sp macro="" textlink="">
      <xdr:nvSpPr>
        <xdr:cNvPr id="140" name="テキスト ボックス 139"/>
        <xdr:cNvSpPr txBox="1"/>
      </xdr:nvSpPr>
      <xdr:spPr>
        <a:xfrm>
          <a:off x="3225800" y="70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256794</xdr:rowOff>
    </xdr:from>
    <xdr:to>
      <xdr:col>15</xdr:col>
      <xdr:colOff>101600</xdr:colOff>
      <xdr:row>36</xdr:row>
      <xdr:rowOff>15494</xdr:rowOff>
    </xdr:to>
    <xdr:sp macro="" textlink="">
      <xdr:nvSpPr>
        <xdr:cNvPr id="141" name="楕円 140"/>
        <xdr:cNvSpPr/>
      </xdr:nvSpPr>
      <xdr:spPr bwMode="auto">
        <a:xfrm>
          <a:off x="2857500" y="686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25671</xdr:rowOff>
    </xdr:from>
    <xdr:ext cx="762000" cy="259045"/>
    <xdr:sp macro="" textlink="">
      <xdr:nvSpPr>
        <xdr:cNvPr id="142" name="テキスト ボックス 141"/>
        <xdr:cNvSpPr txBox="1"/>
      </xdr:nvSpPr>
      <xdr:spPr>
        <a:xfrm>
          <a:off x="2527300" y="663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107,455
510.04
56,361,949
53,936,284
2,382,811
27,111,758
61,947,462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125657</xdr:rowOff>
    </xdr:from>
    <xdr:to>
      <xdr:col>24</xdr:col>
      <xdr:colOff>63500</xdr:colOff>
      <xdr:row>34</xdr:row>
      <xdr:rowOff>49240</xdr:rowOff>
    </xdr:to>
    <xdr:cxnSp macro="">
      <xdr:nvCxnSpPr>
        <xdr:cNvPr id="63" name="直線コネクタ 62"/>
        <xdr:cNvCxnSpPr/>
      </xdr:nvCxnSpPr>
      <xdr:spPr>
        <a:xfrm>
          <a:off x="3797300" y="5783507"/>
          <a:ext cx="8382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125657</xdr:rowOff>
    </xdr:from>
    <xdr:to>
      <xdr:col>19</xdr:col>
      <xdr:colOff>177800</xdr:colOff>
      <xdr:row>34</xdr:row>
      <xdr:rowOff>60115</xdr:rowOff>
    </xdr:to>
    <xdr:cxnSp macro="">
      <xdr:nvCxnSpPr>
        <xdr:cNvPr id="66" name="直線コネクタ 65"/>
        <xdr:cNvCxnSpPr/>
      </xdr:nvCxnSpPr>
      <xdr:spPr>
        <a:xfrm flipV="1">
          <a:off x="2908300" y="5783507"/>
          <a:ext cx="889000" cy="10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42055</xdr:rowOff>
    </xdr:from>
    <xdr:to>
      <xdr:col>15</xdr:col>
      <xdr:colOff>50800</xdr:colOff>
      <xdr:row>34</xdr:row>
      <xdr:rowOff>60115</xdr:rowOff>
    </xdr:to>
    <xdr:cxnSp macro="">
      <xdr:nvCxnSpPr>
        <xdr:cNvPr id="69" name="直線コネクタ 68"/>
        <xdr:cNvCxnSpPr/>
      </xdr:nvCxnSpPr>
      <xdr:spPr>
        <a:xfrm>
          <a:off x="2019300" y="5871355"/>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34577</xdr:rowOff>
    </xdr:from>
    <xdr:to>
      <xdr:col>10</xdr:col>
      <xdr:colOff>114300</xdr:colOff>
      <xdr:row>34</xdr:row>
      <xdr:rowOff>42055</xdr:rowOff>
    </xdr:to>
    <xdr:cxnSp macro="">
      <xdr:nvCxnSpPr>
        <xdr:cNvPr id="72" name="直線コネクタ 71"/>
        <xdr:cNvCxnSpPr/>
      </xdr:nvCxnSpPr>
      <xdr:spPr>
        <a:xfrm>
          <a:off x="1130300" y="5863877"/>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169890</xdr:rowOff>
    </xdr:from>
    <xdr:to>
      <xdr:col>24</xdr:col>
      <xdr:colOff>114300</xdr:colOff>
      <xdr:row>34</xdr:row>
      <xdr:rowOff>100040</xdr:rowOff>
    </xdr:to>
    <xdr:sp macro="" textlink="">
      <xdr:nvSpPr>
        <xdr:cNvPr id="82" name="楕円 81"/>
        <xdr:cNvSpPr/>
      </xdr:nvSpPr>
      <xdr:spPr>
        <a:xfrm>
          <a:off x="4584700" y="58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21317</xdr:rowOff>
    </xdr:from>
    <xdr:ext cx="534377" cy="259045"/>
    <xdr:sp macro="" textlink="">
      <xdr:nvSpPr>
        <xdr:cNvPr id="83" name="人件費該当値テキスト"/>
        <xdr:cNvSpPr txBox="1"/>
      </xdr:nvSpPr>
      <xdr:spPr>
        <a:xfrm>
          <a:off x="4686300" y="567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74857</xdr:rowOff>
    </xdr:from>
    <xdr:to>
      <xdr:col>20</xdr:col>
      <xdr:colOff>38100</xdr:colOff>
      <xdr:row>34</xdr:row>
      <xdr:rowOff>5007</xdr:rowOff>
    </xdr:to>
    <xdr:sp macro="" textlink="">
      <xdr:nvSpPr>
        <xdr:cNvPr id="84" name="楕円 83"/>
        <xdr:cNvSpPr/>
      </xdr:nvSpPr>
      <xdr:spPr>
        <a:xfrm>
          <a:off x="3746500" y="5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21534</xdr:rowOff>
    </xdr:from>
    <xdr:ext cx="534377" cy="259045"/>
    <xdr:sp macro="" textlink="">
      <xdr:nvSpPr>
        <xdr:cNvPr id="85" name="テキスト ボックス 84"/>
        <xdr:cNvSpPr txBox="1"/>
      </xdr:nvSpPr>
      <xdr:spPr>
        <a:xfrm>
          <a:off x="3530111" y="55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9315</xdr:rowOff>
    </xdr:from>
    <xdr:to>
      <xdr:col>15</xdr:col>
      <xdr:colOff>101600</xdr:colOff>
      <xdr:row>34</xdr:row>
      <xdr:rowOff>110915</xdr:rowOff>
    </xdr:to>
    <xdr:sp macro="" textlink="">
      <xdr:nvSpPr>
        <xdr:cNvPr id="86" name="楕円 85"/>
        <xdr:cNvSpPr/>
      </xdr:nvSpPr>
      <xdr:spPr>
        <a:xfrm>
          <a:off x="2857500" y="58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127442</xdr:rowOff>
    </xdr:from>
    <xdr:ext cx="534377" cy="259045"/>
    <xdr:sp macro="" textlink="">
      <xdr:nvSpPr>
        <xdr:cNvPr id="87" name="テキスト ボックス 86"/>
        <xdr:cNvSpPr txBox="1"/>
      </xdr:nvSpPr>
      <xdr:spPr>
        <a:xfrm>
          <a:off x="2641111" y="56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162705</xdr:rowOff>
    </xdr:from>
    <xdr:to>
      <xdr:col>10</xdr:col>
      <xdr:colOff>165100</xdr:colOff>
      <xdr:row>34</xdr:row>
      <xdr:rowOff>92855</xdr:rowOff>
    </xdr:to>
    <xdr:sp macro="" textlink="">
      <xdr:nvSpPr>
        <xdr:cNvPr id="88" name="楕円 87"/>
        <xdr:cNvSpPr/>
      </xdr:nvSpPr>
      <xdr:spPr>
        <a:xfrm>
          <a:off x="1968500" y="58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109382</xdr:rowOff>
    </xdr:from>
    <xdr:ext cx="534377" cy="259045"/>
    <xdr:sp macro="" textlink="">
      <xdr:nvSpPr>
        <xdr:cNvPr id="89" name="テキスト ボックス 88"/>
        <xdr:cNvSpPr txBox="1"/>
      </xdr:nvSpPr>
      <xdr:spPr>
        <a:xfrm>
          <a:off x="1752111" y="5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155227</xdr:rowOff>
    </xdr:from>
    <xdr:to>
      <xdr:col>6</xdr:col>
      <xdr:colOff>38100</xdr:colOff>
      <xdr:row>34</xdr:row>
      <xdr:rowOff>85377</xdr:rowOff>
    </xdr:to>
    <xdr:sp macro="" textlink="">
      <xdr:nvSpPr>
        <xdr:cNvPr id="90" name="楕円 89"/>
        <xdr:cNvSpPr/>
      </xdr:nvSpPr>
      <xdr:spPr>
        <a:xfrm>
          <a:off x="1079500" y="58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101904</xdr:rowOff>
    </xdr:from>
    <xdr:ext cx="534377" cy="259045"/>
    <xdr:sp macro="" textlink="">
      <xdr:nvSpPr>
        <xdr:cNvPr id="91" name="テキスト ボックス 90"/>
        <xdr:cNvSpPr txBox="1"/>
      </xdr:nvSpPr>
      <xdr:spPr>
        <a:xfrm>
          <a:off x="863111" y="558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110603</xdr:rowOff>
    </xdr:from>
    <xdr:to>
      <xdr:col>24</xdr:col>
      <xdr:colOff>63500</xdr:colOff>
      <xdr:row>57</xdr:row>
      <xdr:rowOff>76280</xdr:rowOff>
    </xdr:to>
    <xdr:cxnSp macro="">
      <xdr:nvCxnSpPr>
        <xdr:cNvPr id="123" name="直線コネクタ 122"/>
        <xdr:cNvCxnSpPr/>
      </xdr:nvCxnSpPr>
      <xdr:spPr>
        <a:xfrm flipV="1">
          <a:off x="3797300" y="9711803"/>
          <a:ext cx="838200" cy="1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76280</xdr:rowOff>
    </xdr:from>
    <xdr:to>
      <xdr:col>19</xdr:col>
      <xdr:colOff>177800</xdr:colOff>
      <xdr:row>57</xdr:row>
      <xdr:rowOff>122653</xdr:rowOff>
    </xdr:to>
    <xdr:cxnSp macro="">
      <xdr:nvCxnSpPr>
        <xdr:cNvPr id="126" name="直線コネクタ 125"/>
        <xdr:cNvCxnSpPr/>
      </xdr:nvCxnSpPr>
      <xdr:spPr>
        <a:xfrm flipV="1">
          <a:off x="2908300" y="9848930"/>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122653</xdr:rowOff>
    </xdr:from>
    <xdr:to>
      <xdr:col>15</xdr:col>
      <xdr:colOff>50800</xdr:colOff>
      <xdr:row>57</xdr:row>
      <xdr:rowOff>137022</xdr:rowOff>
    </xdr:to>
    <xdr:cxnSp macro="">
      <xdr:nvCxnSpPr>
        <xdr:cNvPr id="129" name="直線コネクタ 128"/>
        <xdr:cNvCxnSpPr/>
      </xdr:nvCxnSpPr>
      <xdr:spPr>
        <a:xfrm flipV="1">
          <a:off x="2019300" y="9895303"/>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137022</xdr:rowOff>
    </xdr:from>
    <xdr:to>
      <xdr:col>10</xdr:col>
      <xdr:colOff>114300</xdr:colOff>
      <xdr:row>58</xdr:row>
      <xdr:rowOff>32617</xdr:rowOff>
    </xdr:to>
    <xdr:cxnSp macro="">
      <xdr:nvCxnSpPr>
        <xdr:cNvPr id="132" name="直線コネクタ 131"/>
        <xdr:cNvCxnSpPr/>
      </xdr:nvCxnSpPr>
      <xdr:spPr>
        <a:xfrm flipV="1">
          <a:off x="1130300" y="9909672"/>
          <a:ext cx="889000" cy="6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6" name="テキスト ボックス 135"/>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59803</xdr:rowOff>
    </xdr:from>
    <xdr:to>
      <xdr:col>24</xdr:col>
      <xdr:colOff>114300</xdr:colOff>
      <xdr:row>56</xdr:row>
      <xdr:rowOff>161403</xdr:rowOff>
    </xdr:to>
    <xdr:sp macro="" textlink="">
      <xdr:nvSpPr>
        <xdr:cNvPr id="142" name="楕円 141"/>
        <xdr:cNvSpPr/>
      </xdr:nvSpPr>
      <xdr:spPr>
        <a:xfrm>
          <a:off x="4584700" y="96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38230</xdr:rowOff>
    </xdr:from>
    <xdr:ext cx="534377" cy="259045"/>
    <xdr:sp macro="" textlink="">
      <xdr:nvSpPr>
        <xdr:cNvPr id="143" name="物件費該当値テキスト"/>
        <xdr:cNvSpPr txBox="1"/>
      </xdr:nvSpPr>
      <xdr:spPr>
        <a:xfrm>
          <a:off x="4686300" y="96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25480</xdr:rowOff>
    </xdr:from>
    <xdr:to>
      <xdr:col>20</xdr:col>
      <xdr:colOff>38100</xdr:colOff>
      <xdr:row>57</xdr:row>
      <xdr:rowOff>127080</xdr:rowOff>
    </xdr:to>
    <xdr:sp macro="" textlink="">
      <xdr:nvSpPr>
        <xdr:cNvPr id="144" name="楕円 143"/>
        <xdr:cNvSpPr/>
      </xdr:nvSpPr>
      <xdr:spPr>
        <a:xfrm>
          <a:off x="3746500" y="979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118207</xdr:rowOff>
    </xdr:from>
    <xdr:ext cx="534377" cy="259045"/>
    <xdr:sp macro="" textlink="">
      <xdr:nvSpPr>
        <xdr:cNvPr id="145" name="テキスト ボックス 144"/>
        <xdr:cNvSpPr txBox="1"/>
      </xdr:nvSpPr>
      <xdr:spPr>
        <a:xfrm>
          <a:off x="3530111" y="989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71853</xdr:rowOff>
    </xdr:from>
    <xdr:to>
      <xdr:col>15</xdr:col>
      <xdr:colOff>101600</xdr:colOff>
      <xdr:row>58</xdr:row>
      <xdr:rowOff>2003</xdr:rowOff>
    </xdr:to>
    <xdr:sp macro="" textlink="">
      <xdr:nvSpPr>
        <xdr:cNvPr id="146" name="楕円 145"/>
        <xdr:cNvSpPr/>
      </xdr:nvSpPr>
      <xdr:spPr>
        <a:xfrm>
          <a:off x="2857500" y="98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164580</xdr:rowOff>
    </xdr:from>
    <xdr:ext cx="534377" cy="259045"/>
    <xdr:sp macro="" textlink="">
      <xdr:nvSpPr>
        <xdr:cNvPr id="147" name="テキスト ボックス 146"/>
        <xdr:cNvSpPr txBox="1"/>
      </xdr:nvSpPr>
      <xdr:spPr>
        <a:xfrm>
          <a:off x="2641111" y="9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86222</xdr:rowOff>
    </xdr:from>
    <xdr:to>
      <xdr:col>10</xdr:col>
      <xdr:colOff>165100</xdr:colOff>
      <xdr:row>58</xdr:row>
      <xdr:rowOff>16372</xdr:rowOff>
    </xdr:to>
    <xdr:sp macro="" textlink="">
      <xdr:nvSpPr>
        <xdr:cNvPr id="148" name="楕円 147"/>
        <xdr:cNvSpPr/>
      </xdr:nvSpPr>
      <xdr:spPr>
        <a:xfrm>
          <a:off x="1968500" y="98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7499</xdr:rowOff>
    </xdr:from>
    <xdr:ext cx="534377" cy="259045"/>
    <xdr:sp macro="" textlink="">
      <xdr:nvSpPr>
        <xdr:cNvPr id="149" name="テキスト ボックス 148"/>
        <xdr:cNvSpPr txBox="1"/>
      </xdr:nvSpPr>
      <xdr:spPr>
        <a:xfrm>
          <a:off x="1752111" y="995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153267</xdr:rowOff>
    </xdr:from>
    <xdr:to>
      <xdr:col>6</xdr:col>
      <xdr:colOff>38100</xdr:colOff>
      <xdr:row>58</xdr:row>
      <xdr:rowOff>83417</xdr:rowOff>
    </xdr:to>
    <xdr:sp macro="" textlink="">
      <xdr:nvSpPr>
        <xdr:cNvPr id="150" name="楕円 149"/>
        <xdr:cNvSpPr/>
      </xdr:nvSpPr>
      <xdr:spPr>
        <a:xfrm>
          <a:off x="1079500" y="99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74544</xdr:rowOff>
    </xdr:from>
    <xdr:ext cx="534377" cy="259045"/>
    <xdr:sp macro="" textlink="">
      <xdr:nvSpPr>
        <xdr:cNvPr id="151" name="テキスト ボックス 150"/>
        <xdr:cNvSpPr txBox="1"/>
      </xdr:nvSpPr>
      <xdr:spPr>
        <a:xfrm>
          <a:off x="863111" y="100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51518</xdr:rowOff>
    </xdr:from>
    <xdr:to>
      <xdr:col>24</xdr:col>
      <xdr:colOff>63500</xdr:colOff>
      <xdr:row>76</xdr:row>
      <xdr:rowOff>58662</xdr:rowOff>
    </xdr:to>
    <xdr:cxnSp macro="">
      <xdr:nvCxnSpPr>
        <xdr:cNvPr id="176" name="直線コネクタ 175"/>
        <xdr:cNvCxnSpPr/>
      </xdr:nvCxnSpPr>
      <xdr:spPr>
        <a:xfrm flipV="1">
          <a:off x="3797300" y="13081718"/>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6920</xdr:rowOff>
    </xdr:from>
    <xdr:ext cx="469744" cy="259045"/>
    <xdr:sp macro="" textlink="">
      <xdr:nvSpPr>
        <xdr:cNvPr id="177" name="維持補修費平均値テキスト"/>
        <xdr:cNvSpPr txBox="1"/>
      </xdr:nvSpPr>
      <xdr:spPr>
        <a:xfrm>
          <a:off x="4686300" y="13037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58662</xdr:rowOff>
    </xdr:from>
    <xdr:to>
      <xdr:col>19</xdr:col>
      <xdr:colOff>177800</xdr:colOff>
      <xdr:row>76</xdr:row>
      <xdr:rowOff>93866</xdr:rowOff>
    </xdr:to>
    <xdr:cxnSp macro="">
      <xdr:nvCxnSpPr>
        <xdr:cNvPr id="179" name="直線コネクタ 178"/>
        <xdr:cNvCxnSpPr/>
      </xdr:nvCxnSpPr>
      <xdr:spPr>
        <a:xfrm flipV="1">
          <a:off x="2908300" y="13088862"/>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30144</xdr:rowOff>
    </xdr:from>
    <xdr:to>
      <xdr:col>15</xdr:col>
      <xdr:colOff>50800</xdr:colOff>
      <xdr:row>76</xdr:row>
      <xdr:rowOff>93866</xdr:rowOff>
    </xdr:to>
    <xdr:cxnSp macro="">
      <xdr:nvCxnSpPr>
        <xdr:cNvPr id="182" name="直線コネクタ 181"/>
        <xdr:cNvCxnSpPr/>
      </xdr:nvCxnSpPr>
      <xdr:spPr>
        <a:xfrm>
          <a:off x="2019300" y="13060344"/>
          <a:ext cx="8890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30144</xdr:rowOff>
    </xdr:from>
    <xdr:to>
      <xdr:col>10</xdr:col>
      <xdr:colOff>114300</xdr:colOff>
      <xdr:row>76</xdr:row>
      <xdr:rowOff>98952</xdr:rowOff>
    </xdr:to>
    <xdr:cxnSp macro="">
      <xdr:nvCxnSpPr>
        <xdr:cNvPr id="185" name="直線コネクタ 184"/>
        <xdr:cNvCxnSpPr/>
      </xdr:nvCxnSpPr>
      <xdr:spPr>
        <a:xfrm flipV="1">
          <a:off x="1130300" y="13060344"/>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119563</xdr:rowOff>
    </xdr:from>
    <xdr:ext cx="469744" cy="259045"/>
    <xdr:sp macro="" textlink="">
      <xdr:nvSpPr>
        <xdr:cNvPr id="187" name="テキスト ボックス 186"/>
        <xdr:cNvSpPr txBox="1"/>
      </xdr:nvSpPr>
      <xdr:spPr>
        <a:xfrm>
          <a:off x="1784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xdr:rowOff>
    </xdr:from>
    <xdr:ext cx="469744" cy="259045"/>
    <xdr:sp macro="" textlink="">
      <xdr:nvSpPr>
        <xdr:cNvPr id="189" name="テキスト ボックス 188"/>
        <xdr:cNvSpPr txBox="1"/>
      </xdr:nvSpPr>
      <xdr:spPr>
        <a:xfrm>
          <a:off x="895428"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718</xdr:rowOff>
    </xdr:from>
    <xdr:to>
      <xdr:col>24</xdr:col>
      <xdr:colOff>114300</xdr:colOff>
      <xdr:row>76</xdr:row>
      <xdr:rowOff>102318</xdr:rowOff>
    </xdr:to>
    <xdr:sp macro="" textlink="">
      <xdr:nvSpPr>
        <xdr:cNvPr id="195" name="楕円 194"/>
        <xdr:cNvSpPr/>
      </xdr:nvSpPr>
      <xdr:spPr>
        <a:xfrm>
          <a:off x="4584700" y="130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23595</xdr:rowOff>
    </xdr:from>
    <xdr:ext cx="469744" cy="259045"/>
    <xdr:sp macro="" textlink="">
      <xdr:nvSpPr>
        <xdr:cNvPr id="196" name="維持補修費該当値テキスト"/>
        <xdr:cNvSpPr txBox="1"/>
      </xdr:nvSpPr>
      <xdr:spPr>
        <a:xfrm>
          <a:off x="4686300" y="1288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7862</xdr:rowOff>
    </xdr:from>
    <xdr:to>
      <xdr:col>20</xdr:col>
      <xdr:colOff>38100</xdr:colOff>
      <xdr:row>76</xdr:row>
      <xdr:rowOff>109462</xdr:rowOff>
    </xdr:to>
    <xdr:sp macro="" textlink="">
      <xdr:nvSpPr>
        <xdr:cNvPr id="197" name="楕円 196"/>
        <xdr:cNvSpPr/>
      </xdr:nvSpPr>
      <xdr:spPr>
        <a:xfrm>
          <a:off x="3746500" y="130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100589</xdr:rowOff>
    </xdr:from>
    <xdr:ext cx="469744" cy="259045"/>
    <xdr:sp macro="" textlink="">
      <xdr:nvSpPr>
        <xdr:cNvPr id="198" name="テキスト ボックス 197"/>
        <xdr:cNvSpPr txBox="1"/>
      </xdr:nvSpPr>
      <xdr:spPr>
        <a:xfrm>
          <a:off x="3562428" y="131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43066</xdr:rowOff>
    </xdr:from>
    <xdr:to>
      <xdr:col>15</xdr:col>
      <xdr:colOff>101600</xdr:colOff>
      <xdr:row>76</xdr:row>
      <xdr:rowOff>144666</xdr:rowOff>
    </xdr:to>
    <xdr:sp macro="" textlink="">
      <xdr:nvSpPr>
        <xdr:cNvPr id="199" name="楕円 198"/>
        <xdr:cNvSpPr/>
      </xdr:nvSpPr>
      <xdr:spPr>
        <a:xfrm>
          <a:off x="2857500" y="130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135793</xdr:rowOff>
    </xdr:from>
    <xdr:ext cx="469744" cy="259045"/>
    <xdr:sp macro="" textlink="">
      <xdr:nvSpPr>
        <xdr:cNvPr id="200" name="テキスト ボックス 199"/>
        <xdr:cNvSpPr txBox="1"/>
      </xdr:nvSpPr>
      <xdr:spPr>
        <a:xfrm>
          <a:off x="2673428" y="1316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150794</xdr:rowOff>
    </xdr:from>
    <xdr:to>
      <xdr:col>10</xdr:col>
      <xdr:colOff>165100</xdr:colOff>
      <xdr:row>76</xdr:row>
      <xdr:rowOff>80944</xdr:rowOff>
    </xdr:to>
    <xdr:sp macro="" textlink="">
      <xdr:nvSpPr>
        <xdr:cNvPr id="201" name="楕円 200"/>
        <xdr:cNvSpPr/>
      </xdr:nvSpPr>
      <xdr:spPr>
        <a:xfrm>
          <a:off x="1968500" y="130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97470</xdr:rowOff>
    </xdr:from>
    <xdr:ext cx="469744" cy="259045"/>
    <xdr:sp macro="" textlink="">
      <xdr:nvSpPr>
        <xdr:cNvPr id="202" name="テキスト ボックス 201"/>
        <xdr:cNvSpPr txBox="1"/>
      </xdr:nvSpPr>
      <xdr:spPr>
        <a:xfrm>
          <a:off x="1784428" y="127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48152</xdr:rowOff>
    </xdr:from>
    <xdr:to>
      <xdr:col>6</xdr:col>
      <xdr:colOff>38100</xdr:colOff>
      <xdr:row>76</xdr:row>
      <xdr:rowOff>149752</xdr:rowOff>
    </xdr:to>
    <xdr:sp macro="" textlink="">
      <xdr:nvSpPr>
        <xdr:cNvPr id="203" name="楕円 202"/>
        <xdr:cNvSpPr/>
      </xdr:nvSpPr>
      <xdr:spPr>
        <a:xfrm>
          <a:off x="1079500" y="130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166279</xdr:rowOff>
    </xdr:from>
    <xdr:ext cx="469744" cy="259045"/>
    <xdr:sp macro="" textlink="">
      <xdr:nvSpPr>
        <xdr:cNvPr id="204" name="テキスト ボックス 203"/>
        <xdr:cNvSpPr txBox="1"/>
      </xdr:nvSpPr>
      <xdr:spPr>
        <a:xfrm>
          <a:off x="895428" y="1285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79463</xdr:rowOff>
    </xdr:from>
    <xdr:to>
      <xdr:col>24</xdr:col>
      <xdr:colOff>63500</xdr:colOff>
      <xdr:row>98</xdr:row>
      <xdr:rowOff>150558</xdr:rowOff>
    </xdr:to>
    <xdr:cxnSp macro="">
      <xdr:nvCxnSpPr>
        <xdr:cNvPr id="234" name="直線コネクタ 233"/>
        <xdr:cNvCxnSpPr/>
      </xdr:nvCxnSpPr>
      <xdr:spPr>
        <a:xfrm flipV="1">
          <a:off x="3797300" y="16881563"/>
          <a:ext cx="8382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15054</xdr:rowOff>
    </xdr:from>
    <xdr:ext cx="599010" cy="259045"/>
    <xdr:sp macro="" textlink="">
      <xdr:nvSpPr>
        <xdr:cNvPr id="235" name="扶助費平均値テキスト"/>
        <xdr:cNvSpPr txBox="1"/>
      </xdr:nvSpPr>
      <xdr:spPr>
        <a:xfrm>
          <a:off x="4686300" y="16474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122416</xdr:rowOff>
    </xdr:from>
    <xdr:to>
      <xdr:col>19</xdr:col>
      <xdr:colOff>177800</xdr:colOff>
      <xdr:row>98</xdr:row>
      <xdr:rowOff>150558</xdr:rowOff>
    </xdr:to>
    <xdr:cxnSp macro="">
      <xdr:nvCxnSpPr>
        <xdr:cNvPr id="237" name="直線コネクタ 236"/>
        <xdr:cNvCxnSpPr/>
      </xdr:nvCxnSpPr>
      <xdr:spPr>
        <a:xfrm>
          <a:off x="2908300" y="16924516"/>
          <a:ext cx="8890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12374</xdr:rowOff>
    </xdr:from>
    <xdr:ext cx="599010" cy="259045"/>
    <xdr:sp macro="" textlink="">
      <xdr:nvSpPr>
        <xdr:cNvPr id="239" name="テキスト ボックス 238"/>
        <xdr:cNvSpPr txBox="1"/>
      </xdr:nvSpPr>
      <xdr:spPr>
        <a:xfrm>
          <a:off x="3497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122416</xdr:rowOff>
    </xdr:from>
    <xdr:to>
      <xdr:col>15</xdr:col>
      <xdr:colOff>50800</xdr:colOff>
      <xdr:row>98</xdr:row>
      <xdr:rowOff>155854</xdr:rowOff>
    </xdr:to>
    <xdr:cxnSp macro="">
      <xdr:nvCxnSpPr>
        <xdr:cNvPr id="240" name="直線コネクタ 239"/>
        <xdr:cNvCxnSpPr/>
      </xdr:nvCxnSpPr>
      <xdr:spPr>
        <a:xfrm flipV="1">
          <a:off x="2019300" y="16924516"/>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33825</xdr:rowOff>
    </xdr:from>
    <xdr:ext cx="599010" cy="259045"/>
    <xdr:sp macro="" textlink="">
      <xdr:nvSpPr>
        <xdr:cNvPr id="242" name="テキスト ボックス 241"/>
        <xdr:cNvSpPr txBox="1"/>
      </xdr:nvSpPr>
      <xdr:spPr>
        <a:xfrm>
          <a:off x="2608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155854</xdr:rowOff>
    </xdr:from>
    <xdr:to>
      <xdr:col>10</xdr:col>
      <xdr:colOff>114300</xdr:colOff>
      <xdr:row>99</xdr:row>
      <xdr:rowOff>64515</xdr:rowOff>
    </xdr:to>
    <xdr:cxnSp macro="">
      <xdr:nvCxnSpPr>
        <xdr:cNvPr id="243" name="直線コネクタ 242"/>
        <xdr:cNvCxnSpPr/>
      </xdr:nvCxnSpPr>
      <xdr:spPr>
        <a:xfrm flipV="1">
          <a:off x="1130300" y="16957954"/>
          <a:ext cx="889000" cy="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62844</xdr:rowOff>
    </xdr:from>
    <xdr:ext cx="599010" cy="259045"/>
    <xdr:sp macro="" textlink="">
      <xdr:nvSpPr>
        <xdr:cNvPr id="245" name="テキスト ボックス 244"/>
        <xdr:cNvSpPr txBox="1"/>
      </xdr:nvSpPr>
      <xdr:spPr>
        <a:xfrm>
          <a:off x="1719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120539</xdr:rowOff>
    </xdr:from>
    <xdr:ext cx="599010" cy="259045"/>
    <xdr:sp macro="" textlink="">
      <xdr:nvSpPr>
        <xdr:cNvPr id="247" name="テキスト ボックス 246"/>
        <xdr:cNvSpPr txBox="1"/>
      </xdr:nvSpPr>
      <xdr:spPr>
        <a:xfrm>
          <a:off x="830795" y="1657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28663</xdr:rowOff>
    </xdr:from>
    <xdr:to>
      <xdr:col>24</xdr:col>
      <xdr:colOff>114300</xdr:colOff>
      <xdr:row>98</xdr:row>
      <xdr:rowOff>130263</xdr:rowOff>
    </xdr:to>
    <xdr:sp macro="" textlink="">
      <xdr:nvSpPr>
        <xdr:cNvPr id="253" name="楕円 252"/>
        <xdr:cNvSpPr/>
      </xdr:nvSpPr>
      <xdr:spPr>
        <a:xfrm>
          <a:off x="4584700" y="168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7090</xdr:rowOff>
    </xdr:from>
    <xdr:ext cx="599010" cy="259045"/>
    <xdr:sp macro="" textlink="">
      <xdr:nvSpPr>
        <xdr:cNvPr id="254" name="扶助費該当値テキスト"/>
        <xdr:cNvSpPr txBox="1"/>
      </xdr:nvSpPr>
      <xdr:spPr>
        <a:xfrm>
          <a:off x="4686300" y="1680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99758</xdr:rowOff>
    </xdr:from>
    <xdr:to>
      <xdr:col>20</xdr:col>
      <xdr:colOff>38100</xdr:colOff>
      <xdr:row>99</xdr:row>
      <xdr:rowOff>29908</xdr:rowOff>
    </xdr:to>
    <xdr:sp macro="" textlink="">
      <xdr:nvSpPr>
        <xdr:cNvPr id="255" name="楕円 254"/>
        <xdr:cNvSpPr/>
      </xdr:nvSpPr>
      <xdr:spPr>
        <a:xfrm>
          <a:off x="3746500" y="169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21035</xdr:rowOff>
    </xdr:from>
    <xdr:ext cx="534377" cy="259045"/>
    <xdr:sp macro="" textlink="">
      <xdr:nvSpPr>
        <xdr:cNvPr id="256" name="テキスト ボックス 255"/>
        <xdr:cNvSpPr txBox="1"/>
      </xdr:nvSpPr>
      <xdr:spPr>
        <a:xfrm>
          <a:off x="3530111" y="169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71616</xdr:rowOff>
    </xdr:from>
    <xdr:to>
      <xdr:col>15</xdr:col>
      <xdr:colOff>101600</xdr:colOff>
      <xdr:row>99</xdr:row>
      <xdr:rowOff>1766</xdr:rowOff>
    </xdr:to>
    <xdr:sp macro="" textlink="">
      <xdr:nvSpPr>
        <xdr:cNvPr id="257" name="楕円 256"/>
        <xdr:cNvSpPr/>
      </xdr:nvSpPr>
      <xdr:spPr>
        <a:xfrm>
          <a:off x="2857500" y="168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164343</xdr:rowOff>
    </xdr:from>
    <xdr:ext cx="534377" cy="259045"/>
    <xdr:sp macro="" textlink="">
      <xdr:nvSpPr>
        <xdr:cNvPr id="258" name="テキスト ボックス 257"/>
        <xdr:cNvSpPr txBox="1"/>
      </xdr:nvSpPr>
      <xdr:spPr>
        <a:xfrm>
          <a:off x="2641111" y="169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105054</xdr:rowOff>
    </xdr:from>
    <xdr:to>
      <xdr:col>10</xdr:col>
      <xdr:colOff>165100</xdr:colOff>
      <xdr:row>99</xdr:row>
      <xdr:rowOff>35204</xdr:rowOff>
    </xdr:to>
    <xdr:sp macro="" textlink="">
      <xdr:nvSpPr>
        <xdr:cNvPr id="259" name="楕円 258"/>
        <xdr:cNvSpPr/>
      </xdr:nvSpPr>
      <xdr:spPr>
        <a:xfrm>
          <a:off x="1968500" y="169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26331</xdr:rowOff>
    </xdr:from>
    <xdr:ext cx="534377" cy="259045"/>
    <xdr:sp macro="" textlink="">
      <xdr:nvSpPr>
        <xdr:cNvPr id="260" name="テキスト ボックス 259"/>
        <xdr:cNvSpPr txBox="1"/>
      </xdr:nvSpPr>
      <xdr:spPr>
        <a:xfrm>
          <a:off x="1752111" y="169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13715</xdr:rowOff>
    </xdr:from>
    <xdr:to>
      <xdr:col>6</xdr:col>
      <xdr:colOff>38100</xdr:colOff>
      <xdr:row>99</xdr:row>
      <xdr:rowOff>115315</xdr:rowOff>
    </xdr:to>
    <xdr:sp macro="" textlink="">
      <xdr:nvSpPr>
        <xdr:cNvPr id="261" name="楕円 260"/>
        <xdr:cNvSpPr/>
      </xdr:nvSpPr>
      <xdr:spPr>
        <a:xfrm>
          <a:off x="1079500" y="169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106442</xdr:rowOff>
    </xdr:from>
    <xdr:ext cx="534377" cy="259045"/>
    <xdr:sp macro="" textlink="">
      <xdr:nvSpPr>
        <xdr:cNvPr id="262" name="テキスト ボックス 261"/>
        <xdr:cNvSpPr txBox="1"/>
      </xdr:nvSpPr>
      <xdr:spPr>
        <a:xfrm>
          <a:off x="863111" y="170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14408</xdr:rowOff>
    </xdr:from>
    <xdr:to>
      <xdr:col>55</xdr:col>
      <xdr:colOff>0</xdr:colOff>
      <xdr:row>39</xdr:row>
      <xdr:rowOff>7512</xdr:rowOff>
    </xdr:to>
    <xdr:cxnSp macro="">
      <xdr:nvCxnSpPr>
        <xdr:cNvPr id="292" name="直線コネクタ 291"/>
        <xdr:cNvCxnSpPr/>
      </xdr:nvCxnSpPr>
      <xdr:spPr>
        <a:xfrm flipV="1">
          <a:off x="9639300" y="6529508"/>
          <a:ext cx="838200" cy="16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3" name="補助費等平均値テキスト"/>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133890</xdr:rowOff>
    </xdr:from>
    <xdr:to>
      <xdr:col>50</xdr:col>
      <xdr:colOff>114300</xdr:colOff>
      <xdr:row>39</xdr:row>
      <xdr:rowOff>7512</xdr:rowOff>
    </xdr:to>
    <xdr:cxnSp macro="">
      <xdr:nvCxnSpPr>
        <xdr:cNvPr id="295" name="直線コネクタ 294"/>
        <xdr:cNvCxnSpPr/>
      </xdr:nvCxnSpPr>
      <xdr:spPr>
        <a:xfrm>
          <a:off x="8750300" y="6648990"/>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133890</xdr:rowOff>
    </xdr:from>
    <xdr:to>
      <xdr:col>45</xdr:col>
      <xdr:colOff>177800</xdr:colOff>
      <xdr:row>39</xdr:row>
      <xdr:rowOff>11874</xdr:rowOff>
    </xdr:to>
    <xdr:cxnSp macro="">
      <xdr:nvCxnSpPr>
        <xdr:cNvPr id="298" name="直線コネクタ 297"/>
        <xdr:cNvCxnSpPr/>
      </xdr:nvCxnSpPr>
      <xdr:spPr>
        <a:xfrm flipV="1">
          <a:off x="7861300" y="6648990"/>
          <a:ext cx="8890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11874</xdr:rowOff>
    </xdr:from>
    <xdr:to>
      <xdr:col>41</xdr:col>
      <xdr:colOff>50800</xdr:colOff>
      <xdr:row>39</xdr:row>
      <xdr:rowOff>39630</xdr:rowOff>
    </xdr:to>
    <xdr:cxnSp macro="">
      <xdr:nvCxnSpPr>
        <xdr:cNvPr id="301" name="直線コネクタ 300"/>
        <xdr:cNvCxnSpPr/>
      </xdr:nvCxnSpPr>
      <xdr:spPr>
        <a:xfrm flipV="1">
          <a:off x="6972300" y="6698424"/>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5" name="テキスト ボックス 304"/>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135058</xdr:rowOff>
    </xdr:from>
    <xdr:to>
      <xdr:col>55</xdr:col>
      <xdr:colOff>50800</xdr:colOff>
      <xdr:row>38</xdr:row>
      <xdr:rowOff>65208</xdr:rowOff>
    </xdr:to>
    <xdr:sp macro="" textlink="">
      <xdr:nvSpPr>
        <xdr:cNvPr id="311" name="楕円 310"/>
        <xdr:cNvSpPr/>
      </xdr:nvSpPr>
      <xdr:spPr>
        <a:xfrm>
          <a:off x="10426700" y="64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113485</xdr:rowOff>
    </xdr:from>
    <xdr:ext cx="534377" cy="259045"/>
    <xdr:sp macro="" textlink="">
      <xdr:nvSpPr>
        <xdr:cNvPr id="312" name="補助費等該当値テキスト"/>
        <xdr:cNvSpPr txBox="1"/>
      </xdr:nvSpPr>
      <xdr:spPr>
        <a:xfrm>
          <a:off x="10528300" y="645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128162</xdr:rowOff>
    </xdr:from>
    <xdr:to>
      <xdr:col>50</xdr:col>
      <xdr:colOff>165100</xdr:colOff>
      <xdr:row>39</xdr:row>
      <xdr:rowOff>58312</xdr:rowOff>
    </xdr:to>
    <xdr:sp macro="" textlink="">
      <xdr:nvSpPr>
        <xdr:cNvPr id="313" name="楕円 312"/>
        <xdr:cNvSpPr/>
      </xdr:nvSpPr>
      <xdr:spPr>
        <a:xfrm>
          <a:off x="9588500" y="66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49439</xdr:rowOff>
    </xdr:from>
    <xdr:ext cx="534377" cy="259045"/>
    <xdr:sp macro="" textlink="">
      <xdr:nvSpPr>
        <xdr:cNvPr id="314" name="テキスト ボックス 313"/>
        <xdr:cNvSpPr txBox="1"/>
      </xdr:nvSpPr>
      <xdr:spPr>
        <a:xfrm>
          <a:off x="9372111" y="67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83090</xdr:rowOff>
    </xdr:from>
    <xdr:to>
      <xdr:col>46</xdr:col>
      <xdr:colOff>38100</xdr:colOff>
      <xdr:row>39</xdr:row>
      <xdr:rowOff>13240</xdr:rowOff>
    </xdr:to>
    <xdr:sp macro="" textlink="">
      <xdr:nvSpPr>
        <xdr:cNvPr id="315" name="楕円 314"/>
        <xdr:cNvSpPr/>
      </xdr:nvSpPr>
      <xdr:spPr>
        <a:xfrm>
          <a:off x="8699500" y="65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4367</xdr:rowOff>
    </xdr:from>
    <xdr:ext cx="534377" cy="259045"/>
    <xdr:sp macro="" textlink="">
      <xdr:nvSpPr>
        <xdr:cNvPr id="316" name="テキスト ボックス 315"/>
        <xdr:cNvSpPr txBox="1"/>
      </xdr:nvSpPr>
      <xdr:spPr>
        <a:xfrm>
          <a:off x="8483111" y="66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132524</xdr:rowOff>
    </xdr:from>
    <xdr:to>
      <xdr:col>41</xdr:col>
      <xdr:colOff>101600</xdr:colOff>
      <xdr:row>39</xdr:row>
      <xdr:rowOff>62674</xdr:rowOff>
    </xdr:to>
    <xdr:sp macro="" textlink="">
      <xdr:nvSpPr>
        <xdr:cNvPr id="317" name="楕円 316"/>
        <xdr:cNvSpPr/>
      </xdr:nvSpPr>
      <xdr:spPr>
        <a:xfrm>
          <a:off x="78105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53801</xdr:rowOff>
    </xdr:from>
    <xdr:ext cx="534377" cy="259045"/>
    <xdr:sp macro="" textlink="">
      <xdr:nvSpPr>
        <xdr:cNvPr id="318" name="テキスト ボックス 317"/>
        <xdr:cNvSpPr txBox="1"/>
      </xdr:nvSpPr>
      <xdr:spPr>
        <a:xfrm>
          <a:off x="7594111" y="67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160280</xdr:rowOff>
    </xdr:from>
    <xdr:to>
      <xdr:col>36</xdr:col>
      <xdr:colOff>165100</xdr:colOff>
      <xdr:row>39</xdr:row>
      <xdr:rowOff>90430</xdr:rowOff>
    </xdr:to>
    <xdr:sp macro="" textlink="">
      <xdr:nvSpPr>
        <xdr:cNvPr id="319" name="楕円 318"/>
        <xdr:cNvSpPr/>
      </xdr:nvSpPr>
      <xdr:spPr>
        <a:xfrm>
          <a:off x="6921500" y="66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81557</xdr:rowOff>
    </xdr:from>
    <xdr:ext cx="534377" cy="259045"/>
    <xdr:sp macro="" textlink="">
      <xdr:nvSpPr>
        <xdr:cNvPr id="320" name="テキスト ボックス 319"/>
        <xdr:cNvSpPr txBox="1"/>
      </xdr:nvSpPr>
      <xdr:spPr>
        <a:xfrm>
          <a:off x="6705111" y="67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58471</xdr:rowOff>
    </xdr:from>
    <xdr:to>
      <xdr:col>55</xdr:col>
      <xdr:colOff>0</xdr:colOff>
      <xdr:row>54</xdr:row>
      <xdr:rowOff>111750</xdr:rowOff>
    </xdr:to>
    <xdr:cxnSp macro="">
      <xdr:nvCxnSpPr>
        <xdr:cNvPr id="348" name="直線コネクタ 347"/>
        <xdr:cNvCxnSpPr/>
      </xdr:nvCxnSpPr>
      <xdr:spPr>
        <a:xfrm flipV="1">
          <a:off x="9639300" y="8973871"/>
          <a:ext cx="838200" cy="39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111750</xdr:rowOff>
    </xdr:from>
    <xdr:to>
      <xdr:col>50</xdr:col>
      <xdr:colOff>114300</xdr:colOff>
      <xdr:row>54</xdr:row>
      <xdr:rowOff>137521</xdr:rowOff>
    </xdr:to>
    <xdr:cxnSp macro="">
      <xdr:nvCxnSpPr>
        <xdr:cNvPr id="351" name="直線コネクタ 350"/>
        <xdr:cNvCxnSpPr/>
      </xdr:nvCxnSpPr>
      <xdr:spPr>
        <a:xfrm flipV="1">
          <a:off x="8750300" y="9370050"/>
          <a:ext cx="889000" cy="2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71303</xdr:rowOff>
    </xdr:from>
    <xdr:to>
      <xdr:col>45</xdr:col>
      <xdr:colOff>177800</xdr:colOff>
      <xdr:row>54</xdr:row>
      <xdr:rowOff>137521</xdr:rowOff>
    </xdr:to>
    <xdr:cxnSp macro="">
      <xdr:nvCxnSpPr>
        <xdr:cNvPr id="354" name="直線コネクタ 353"/>
        <xdr:cNvCxnSpPr/>
      </xdr:nvCxnSpPr>
      <xdr:spPr>
        <a:xfrm>
          <a:off x="7861300" y="9158153"/>
          <a:ext cx="889000" cy="23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71303</xdr:rowOff>
    </xdr:from>
    <xdr:to>
      <xdr:col>41</xdr:col>
      <xdr:colOff>50800</xdr:colOff>
      <xdr:row>55</xdr:row>
      <xdr:rowOff>81026</xdr:rowOff>
    </xdr:to>
    <xdr:cxnSp macro="">
      <xdr:nvCxnSpPr>
        <xdr:cNvPr id="357" name="直線コネクタ 356"/>
        <xdr:cNvCxnSpPr/>
      </xdr:nvCxnSpPr>
      <xdr:spPr>
        <a:xfrm flipV="1">
          <a:off x="6972300" y="9158153"/>
          <a:ext cx="889000" cy="3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59" name="テキスト ボックス 358"/>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97030</xdr:rowOff>
    </xdr:from>
    <xdr:ext cx="534377" cy="259045"/>
    <xdr:sp macro="" textlink="">
      <xdr:nvSpPr>
        <xdr:cNvPr id="361" name="テキスト ボックス 360"/>
        <xdr:cNvSpPr txBox="1"/>
      </xdr:nvSpPr>
      <xdr:spPr>
        <a:xfrm>
          <a:off x="6705111" y="96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7671</xdr:rowOff>
    </xdr:from>
    <xdr:to>
      <xdr:col>55</xdr:col>
      <xdr:colOff>50800</xdr:colOff>
      <xdr:row>52</xdr:row>
      <xdr:rowOff>109271</xdr:rowOff>
    </xdr:to>
    <xdr:sp macro="" textlink="">
      <xdr:nvSpPr>
        <xdr:cNvPr id="367" name="楕円 366"/>
        <xdr:cNvSpPr/>
      </xdr:nvSpPr>
      <xdr:spPr>
        <a:xfrm>
          <a:off x="10426700" y="89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30548</xdr:rowOff>
    </xdr:from>
    <xdr:ext cx="599010" cy="259045"/>
    <xdr:sp macro="" textlink="">
      <xdr:nvSpPr>
        <xdr:cNvPr id="368" name="普通建設事業費該当値テキスト"/>
        <xdr:cNvSpPr txBox="1"/>
      </xdr:nvSpPr>
      <xdr:spPr>
        <a:xfrm>
          <a:off x="10528300" y="877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60950</xdr:rowOff>
    </xdr:from>
    <xdr:to>
      <xdr:col>50</xdr:col>
      <xdr:colOff>165100</xdr:colOff>
      <xdr:row>54</xdr:row>
      <xdr:rowOff>162550</xdr:rowOff>
    </xdr:to>
    <xdr:sp macro="" textlink="">
      <xdr:nvSpPr>
        <xdr:cNvPr id="369" name="楕円 368"/>
        <xdr:cNvSpPr/>
      </xdr:nvSpPr>
      <xdr:spPr>
        <a:xfrm>
          <a:off x="9588500" y="93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7627</xdr:rowOff>
    </xdr:from>
    <xdr:ext cx="534377" cy="259045"/>
    <xdr:sp macro="" textlink="">
      <xdr:nvSpPr>
        <xdr:cNvPr id="370" name="テキスト ボックス 369"/>
        <xdr:cNvSpPr txBox="1"/>
      </xdr:nvSpPr>
      <xdr:spPr>
        <a:xfrm>
          <a:off x="9372111" y="909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86721</xdr:rowOff>
    </xdr:from>
    <xdr:to>
      <xdr:col>46</xdr:col>
      <xdr:colOff>38100</xdr:colOff>
      <xdr:row>55</xdr:row>
      <xdr:rowOff>16871</xdr:rowOff>
    </xdr:to>
    <xdr:sp macro="" textlink="">
      <xdr:nvSpPr>
        <xdr:cNvPr id="371" name="楕円 370"/>
        <xdr:cNvSpPr/>
      </xdr:nvSpPr>
      <xdr:spPr>
        <a:xfrm>
          <a:off x="8699500" y="93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33398</xdr:rowOff>
    </xdr:from>
    <xdr:ext cx="534377" cy="259045"/>
    <xdr:sp macro="" textlink="">
      <xdr:nvSpPr>
        <xdr:cNvPr id="372" name="テキスト ボックス 371"/>
        <xdr:cNvSpPr txBox="1"/>
      </xdr:nvSpPr>
      <xdr:spPr>
        <a:xfrm>
          <a:off x="8483111" y="91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20503</xdr:rowOff>
    </xdr:from>
    <xdr:to>
      <xdr:col>41</xdr:col>
      <xdr:colOff>101600</xdr:colOff>
      <xdr:row>53</xdr:row>
      <xdr:rowOff>122103</xdr:rowOff>
    </xdr:to>
    <xdr:sp macro="" textlink="">
      <xdr:nvSpPr>
        <xdr:cNvPr id="373" name="楕円 372"/>
        <xdr:cNvSpPr/>
      </xdr:nvSpPr>
      <xdr:spPr>
        <a:xfrm>
          <a:off x="7810500" y="91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138630</xdr:rowOff>
    </xdr:from>
    <xdr:ext cx="534377" cy="259045"/>
    <xdr:sp macro="" textlink="">
      <xdr:nvSpPr>
        <xdr:cNvPr id="374" name="テキスト ボックス 373"/>
        <xdr:cNvSpPr txBox="1"/>
      </xdr:nvSpPr>
      <xdr:spPr>
        <a:xfrm>
          <a:off x="7594111" y="88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30226</xdr:rowOff>
    </xdr:from>
    <xdr:to>
      <xdr:col>36</xdr:col>
      <xdr:colOff>165100</xdr:colOff>
      <xdr:row>55</xdr:row>
      <xdr:rowOff>131826</xdr:rowOff>
    </xdr:to>
    <xdr:sp macro="" textlink="">
      <xdr:nvSpPr>
        <xdr:cNvPr id="375" name="楕円 374"/>
        <xdr:cNvSpPr/>
      </xdr:nvSpPr>
      <xdr:spPr>
        <a:xfrm>
          <a:off x="6921500" y="94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148353</xdr:rowOff>
    </xdr:from>
    <xdr:ext cx="534377" cy="259045"/>
    <xdr:sp macro="" textlink="">
      <xdr:nvSpPr>
        <xdr:cNvPr id="376" name="テキスト ボックス 375"/>
        <xdr:cNvSpPr txBox="1"/>
      </xdr:nvSpPr>
      <xdr:spPr>
        <a:xfrm>
          <a:off x="6705111" y="923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23571</xdr:rowOff>
    </xdr:from>
    <xdr:to>
      <xdr:col>55</xdr:col>
      <xdr:colOff>0</xdr:colOff>
      <xdr:row>72</xdr:row>
      <xdr:rowOff>57252</xdr:rowOff>
    </xdr:to>
    <xdr:cxnSp macro="">
      <xdr:nvCxnSpPr>
        <xdr:cNvPr id="405" name="直線コネクタ 404"/>
        <xdr:cNvCxnSpPr/>
      </xdr:nvCxnSpPr>
      <xdr:spPr>
        <a:xfrm flipV="1">
          <a:off x="9639300" y="12196521"/>
          <a:ext cx="838200" cy="20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105122</xdr:rowOff>
    </xdr:from>
    <xdr:ext cx="534377" cy="259045"/>
    <xdr:sp macro="" textlink="">
      <xdr:nvSpPr>
        <xdr:cNvPr id="406" name="普通建設事業費 （ うち新規整備　）平均値テキスト"/>
        <xdr:cNvSpPr txBox="1"/>
      </xdr:nvSpPr>
      <xdr:spPr>
        <a:xfrm>
          <a:off x="10528300" y="12963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57252</xdr:rowOff>
    </xdr:from>
    <xdr:to>
      <xdr:col>50</xdr:col>
      <xdr:colOff>114300</xdr:colOff>
      <xdr:row>73</xdr:row>
      <xdr:rowOff>77330</xdr:rowOff>
    </xdr:to>
    <xdr:cxnSp macro="">
      <xdr:nvCxnSpPr>
        <xdr:cNvPr id="408" name="直線コネクタ 407"/>
        <xdr:cNvCxnSpPr/>
      </xdr:nvCxnSpPr>
      <xdr:spPr>
        <a:xfrm flipV="1">
          <a:off x="8750300" y="12401652"/>
          <a:ext cx="889000" cy="19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138155</xdr:rowOff>
    </xdr:from>
    <xdr:ext cx="534377" cy="259045"/>
    <xdr:sp macro="" textlink="">
      <xdr:nvSpPr>
        <xdr:cNvPr id="410" name="テキスト ボックス 409"/>
        <xdr:cNvSpPr txBox="1"/>
      </xdr:nvSpPr>
      <xdr:spPr>
        <a:xfrm>
          <a:off x="9372111" y="131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9093</xdr:rowOff>
    </xdr:from>
    <xdr:to>
      <xdr:col>45</xdr:col>
      <xdr:colOff>177800</xdr:colOff>
      <xdr:row>73</xdr:row>
      <xdr:rowOff>77330</xdr:rowOff>
    </xdr:to>
    <xdr:cxnSp macro="">
      <xdr:nvCxnSpPr>
        <xdr:cNvPr id="411" name="直線コネクタ 410"/>
        <xdr:cNvCxnSpPr/>
      </xdr:nvCxnSpPr>
      <xdr:spPr>
        <a:xfrm>
          <a:off x="7861300" y="12353493"/>
          <a:ext cx="889000" cy="2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22102</xdr:rowOff>
    </xdr:from>
    <xdr:ext cx="534377" cy="259045"/>
    <xdr:sp macro="" textlink="">
      <xdr:nvSpPr>
        <xdr:cNvPr id="413" name="テキスト ボックス 412"/>
        <xdr:cNvSpPr txBox="1"/>
      </xdr:nvSpPr>
      <xdr:spPr>
        <a:xfrm>
          <a:off x="8483111" y="13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9093</xdr:rowOff>
    </xdr:from>
    <xdr:to>
      <xdr:col>41</xdr:col>
      <xdr:colOff>50800</xdr:colOff>
      <xdr:row>73</xdr:row>
      <xdr:rowOff>1512</xdr:rowOff>
    </xdr:to>
    <xdr:cxnSp macro="">
      <xdr:nvCxnSpPr>
        <xdr:cNvPr id="414" name="直線コネクタ 413"/>
        <xdr:cNvCxnSpPr/>
      </xdr:nvCxnSpPr>
      <xdr:spPr>
        <a:xfrm flipV="1">
          <a:off x="6972300" y="12353493"/>
          <a:ext cx="889000" cy="16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108818</xdr:rowOff>
    </xdr:from>
    <xdr:ext cx="534377" cy="259045"/>
    <xdr:sp macro="" textlink="">
      <xdr:nvSpPr>
        <xdr:cNvPr id="416" name="テキスト ボックス 415"/>
        <xdr:cNvSpPr txBox="1"/>
      </xdr:nvSpPr>
      <xdr:spPr>
        <a:xfrm>
          <a:off x="7594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87901</xdr:rowOff>
    </xdr:from>
    <xdr:ext cx="534377" cy="259045"/>
    <xdr:sp macro="" textlink="">
      <xdr:nvSpPr>
        <xdr:cNvPr id="418" name="テキスト ボックス 417"/>
        <xdr:cNvSpPr txBox="1"/>
      </xdr:nvSpPr>
      <xdr:spPr>
        <a:xfrm>
          <a:off x="6705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144221</xdr:rowOff>
    </xdr:from>
    <xdr:to>
      <xdr:col>55</xdr:col>
      <xdr:colOff>50800</xdr:colOff>
      <xdr:row>71</xdr:row>
      <xdr:rowOff>74371</xdr:rowOff>
    </xdr:to>
    <xdr:sp macro="" textlink="">
      <xdr:nvSpPr>
        <xdr:cNvPr id="424" name="楕円 423"/>
        <xdr:cNvSpPr/>
      </xdr:nvSpPr>
      <xdr:spPr>
        <a:xfrm>
          <a:off x="10426700" y="121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59148</xdr:rowOff>
    </xdr:from>
    <xdr:ext cx="534377" cy="259045"/>
    <xdr:sp macro="" textlink="">
      <xdr:nvSpPr>
        <xdr:cNvPr id="425" name="普通建設事業費 （ うち新規整備　）該当値テキスト"/>
        <xdr:cNvSpPr txBox="1"/>
      </xdr:nvSpPr>
      <xdr:spPr>
        <a:xfrm>
          <a:off x="10528300" y="120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6452</xdr:rowOff>
    </xdr:from>
    <xdr:to>
      <xdr:col>50</xdr:col>
      <xdr:colOff>165100</xdr:colOff>
      <xdr:row>72</xdr:row>
      <xdr:rowOff>108052</xdr:rowOff>
    </xdr:to>
    <xdr:sp macro="" textlink="">
      <xdr:nvSpPr>
        <xdr:cNvPr id="426" name="楕円 425"/>
        <xdr:cNvSpPr/>
      </xdr:nvSpPr>
      <xdr:spPr>
        <a:xfrm>
          <a:off x="9588500" y="123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124579</xdr:rowOff>
    </xdr:from>
    <xdr:ext cx="534377" cy="259045"/>
    <xdr:sp macro="" textlink="">
      <xdr:nvSpPr>
        <xdr:cNvPr id="427" name="テキスト ボックス 426"/>
        <xdr:cNvSpPr txBox="1"/>
      </xdr:nvSpPr>
      <xdr:spPr>
        <a:xfrm>
          <a:off x="9372111" y="121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26530</xdr:rowOff>
    </xdr:from>
    <xdr:to>
      <xdr:col>46</xdr:col>
      <xdr:colOff>38100</xdr:colOff>
      <xdr:row>73</xdr:row>
      <xdr:rowOff>128130</xdr:rowOff>
    </xdr:to>
    <xdr:sp macro="" textlink="">
      <xdr:nvSpPr>
        <xdr:cNvPr id="428" name="楕円 427"/>
        <xdr:cNvSpPr/>
      </xdr:nvSpPr>
      <xdr:spPr>
        <a:xfrm>
          <a:off x="8699500" y="125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144657</xdr:rowOff>
    </xdr:from>
    <xdr:ext cx="534377" cy="259045"/>
    <xdr:sp macro="" textlink="">
      <xdr:nvSpPr>
        <xdr:cNvPr id="429" name="テキスト ボックス 428"/>
        <xdr:cNvSpPr txBox="1"/>
      </xdr:nvSpPr>
      <xdr:spPr>
        <a:xfrm>
          <a:off x="8483111" y="123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129743</xdr:rowOff>
    </xdr:from>
    <xdr:to>
      <xdr:col>41</xdr:col>
      <xdr:colOff>101600</xdr:colOff>
      <xdr:row>72</xdr:row>
      <xdr:rowOff>59893</xdr:rowOff>
    </xdr:to>
    <xdr:sp macro="" textlink="">
      <xdr:nvSpPr>
        <xdr:cNvPr id="430" name="楕円 429"/>
        <xdr:cNvSpPr/>
      </xdr:nvSpPr>
      <xdr:spPr>
        <a:xfrm>
          <a:off x="7810500" y="123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76420</xdr:rowOff>
    </xdr:from>
    <xdr:ext cx="534377" cy="259045"/>
    <xdr:sp macro="" textlink="">
      <xdr:nvSpPr>
        <xdr:cNvPr id="431" name="テキスト ボックス 430"/>
        <xdr:cNvSpPr txBox="1"/>
      </xdr:nvSpPr>
      <xdr:spPr>
        <a:xfrm>
          <a:off x="7594111" y="120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122162</xdr:rowOff>
    </xdr:from>
    <xdr:to>
      <xdr:col>36</xdr:col>
      <xdr:colOff>165100</xdr:colOff>
      <xdr:row>73</xdr:row>
      <xdr:rowOff>52312</xdr:rowOff>
    </xdr:to>
    <xdr:sp macro="" textlink="">
      <xdr:nvSpPr>
        <xdr:cNvPr id="432" name="楕円 431"/>
        <xdr:cNvSpPr/>
      </xdr:nvSpPr>
      <xdr:spPr>
        <a:xfrm>
          <a:off x="6921500" y="124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68839</xdr:rowOff>
    </xdr:from>
    <xdr:ext cx="534377" cy="259045"/>
    <xdr:sp macro="" textlink="">
      <xdr:nvSpPr>
        <xdr:cNvPr id="433" name="テキスト ボックス 432"/>
        <xdr:cNvSpPr txBox="1"/>
      </xdr:nvSpPr>
      <xdr:spPr>
        <a:xfrm>
          <a:off x="6705111" y="1224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119306</xdr:rowOff>
    </xdr:from>
    <xdr:to>
      <xdr:col>55</xdr:col>
      <xdr:colOff>0</xdr:colOff>
      <xdr:row>96</xdr:row>
      <xdr:rowOff>113427</xdr:rowOff>
    </xdr:to>
    <xdr:cxnSp macro="">
      <xdr:nvCxnSpPr>
        <xdr:cNvPr id="464" name="直線コネクタ 463"/>
        <xdr:cNvCxnSpPr/>
      </xdr:nvCxnSpPr>
      <xdr:spPr>
        <a:xfrm flipV="1">
          <a:off x="9639300" y="16235606"/>
          <a:ext cx="838200" cy="3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5" name="普通建設事業費 （ うち更新整備　）平均値テキスト"/>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113427</xdr:rowOff>
    </xdr:from>
    <xdr:to>
      <xdr:col>50</xdr:col>
      <xdr:colOff>114300</xdr:colOff>
      <xdr:row>97</xdr:row>
      <xdr:rowOff>38430</xdr:rowOff>
    </xdr:to>
    <xdr:cxnSp macro="">
      <xdr:nvCxnSpPr>
        <xdr:cNvPr id="467" name="直線コネクタ 466"/>
        <xdr:cNvCxnSpPr/>
      </xdr:nvCxnSpPr>
      <xdr:spPr>
        <a:xfrm flipV="1">
          <a:off x="8750300" y="16572627"/>
          <a:ext cx="889000" cy="9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69" name="テキスト ボックス 468"/>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38430</xdr:rowOff>
    </xdr:from>
    <xdr:to>
      <xdr:col>45</xdr:col>
      <xdr:colOff>177800</xdr:colOff>
      <xdr:row>97</xdr:row>
      <xdr:rowOff>167670</xdr:rowOff>
    </xdr:to>
    <xdr:cxnSp macro="">
      <xdr:nvCxnSpPr>
        <xdr:cNvPr id="470" name="直線コネクタ 469"/>
        <xdr:cNvCxnSpPr/>
      </xdr:nvCxnSpPr>
      <xdr:spPr>
        <a:xfrm flipV="1">
          <a:off x="7861300" y="16669080"/>
          <a:ext cx="889000" cy="12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2" name="テキスト ボックス 471"/>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95221</xdr:rowOff>
    </xdr:from>
    <xdr:to>
      <xdr:col>41</xdr:col>
      <xdr:colOff>50800</xdr:colOff>
      <xdr:row>97</xdr:row>
      <xdr:rowOff>167670</xdr:rowOff>
    </xdr:to>
    <xdr:cxnSp macro="">
      <xdr:nvCxnSpPr>
        <xdr:cNvPr id="473" name="直線コネクタ 472"/>
        <xdr:cNvCxnSpPr/>
      </xdr:nvCxnSpPr>
      <xdr:spPr>
        <a:xfrm>
          <a:off x="6972300" y="16725871"/>
          <a:ext cx="889000" cy="7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5" name="テキスト ボックス 474"/>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7" name="テキスト ボックス 476"/>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68506</xdr:rowOff>
    </xdr:from>
    <xdr:to>
      <xdr:col>55</xdr:col>
      <xdr:colOff>50800</xdr:colOff>
      <xdr:row>94</xdr:row>
      <xdr:rowOff>170106</xdr:rowOff>
    </xdr:to>
    <xdr:sp macro="" textlink="">
      <xdr:nvSpPr>
        <xdr:cNvPr id="483" name="楕円 482"/>
        <xdr:cNvSpPr/>
      </xdr:nvSpPr>
      <xdr:spPr>
        <a:xfrm>
          <a:off x="10426700" y="1618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91383</xdr:rowOff>
    </xdr:from>
    <xdr:ext cx="534377" cy="259045"/>
    <xdr:sp macro="" textlink="">
      <xdr:nvSpPr>
        <xdr:cNvPr id="484" name="普通建設事業費 （ うち更新整備　）該当値テキスト"/>
        <xdr:cNvSpPr txBox="1"/>
      </xdr:nvSpPr>
      <xdr:spPr>
        <a:xfrm>
          <a:off x="10528300" y="1603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62627</xdr:rowOff>
    </xdr:from>
    <xdr:to>
      <xdr:col>50</xdr:col>
      <xdr:colOff>165100</xdr:colOff>
      <xdr:row>96</xdr:row>
      <xdr:rowOff>164227</xdr:rowOff>
    </xdr:to>
    <xdr:sp macro="" textlink="">
      <xdr:nvSpPr>
        <xdr:cNvPr id="485" name="楕円 484"/>
        <xdr:cNvSpPr/>
      </xdr:nvSpPr>
      <xdr:spPr>
        <a:xfrm>
          <a:off x="9588500" y="165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155354</xdr:rowOff>
    </xdr:from>
    <xdr:ext cx="534377" cy="259045"/>
    <xdr:sp macro="" textlink="">
      <xdr:nvSpPr>
        <xdr:cNvPr id="486" name="テキスト ボックス 485"/>
        <xdr:cNvSpPr txBox="1"/>
      </xdr:nvSpPr>
      <xdr:spPr>
        <a:xfrm>
          <a:off x="9372111" y="166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159080</xdr:rowOff>
    </xdr:from>
    <xdr:to>
      <xdr:col>46</xdr:col>
      <xdr:colOff>38100</xdr:colOff>
      <xdr:row>97</xdr:row>
      <xdr:rowOff>89230</xdr:rowOff>
    </xdr:to>
    <xdr:sp macro="" textlink="">
      <xdr:nvSpPr>
        <xdr:cNvPr id="487" name="楕円 486"/>
        <xdr:cNvSpPr/>
      </xdr:nvSpPr>
      <xdr:spPr>
        <a:xfrm>
          <a:off x="8699500" y="166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80357</xdr:rowOff>
    </xdr:from>
    <xdr:ext cx="534377" cy="259045"/>
    <xdr:sp macro="" textlink="">
      <xdr:nvSpPr>
        <xdr:cNvPr id="488" name="テキスト ボックス 487"/>
        <xdr:cNvSpPr txBox="1"/>
      </xdr:nvSpPr>
      <xdr:spPr>
        <a:xfrm>
          <a:off x="8483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116870</xdr:rowOff>
    </xdr:from>
    <xdr:to>
      <xdr:col>41</xdr:col>
      <xdr:colOff>101600</xdr:colOff>
      <xdr:row>98</xdr:row>
      <xdr:rowOff>47020</xdr:rowOff>
    </xdr:to>
    <xdr:sp macro="" textlink="">
      <xdr:nvSpPr>
        <xdr:cNvPr id="489" name="楕円 488"/>
        <xdr:cNvSpPr/>
      </xdr:nvSpPr>
      <xdr:spPr>
        <a:xfrm>
          <a:off x="7810500" y="167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38147</xdr:rowOff>
    </xdr:from>
    <xdr:ext cx="534377" cy="259045"/>
    <xdr:sp macro="" textlink="">
      <xdr:nvSpPr>
        <xdr:cNvPr id="490" name="テキスト ボックス 489"/>
        <xdr:cNvSpPr txBox="1"/>
      </xdr:nvSpPr>
      <xdr:spPr>
        <a:xfrm>
          <a:off x="7594111" y="1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44421</xdr:rowOff>
    </xdr:from>
    <xdr:to>
      <xdr:col>36</xdr:col>
      <xdr:colOff>165100</xdr:colOff>
      <xdr:row>97</xdr:row>
      <xdr:rowOff>146021</xdr:rowOff>
    </xdr:to>
    <xdr:sp macro="" textlink="">
      <xdr:nvSpPr>
        <xdr:cNvPr id="491" name="楕円 490"/>
        <xdr:cNvSpPr/>
      </xdr:nvSpPr>
      <xdr:spPr>
        <a:xfrm>
          <a:off x="6921500" y="166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137148</xdr:rowOff>
    </xdr:from>
    <xdr:ext cx="534377" cy="259045"/>
    <xdr:sp macro="" textlink="">
      <xdr:nvSpPr>
        <xdr:cNvPr id="492" name="テキスト ボックス 491"/>
        <xdr:cNvSpPr txBox="1"/>
      </xdr:nvSpPr>
      <xdr:spPr>
        <a:xfrm>
          <a:off x="6705111" y="167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xdr:rowOff>
    </xdr:from>
    <xdr:to>
      <xdr:col>85</xdr:col>
      <xdr:colOff>127000</xdr:colOff>
      <xdr:row>38</xdr:row>
      <xdr:rowOff>66822</xdr:rowOff>
    </xdr:to>
    <xdr:cxnSp macro="">
      <xdr:nvCxnSpPr>
        <xdr:cNvPr id="519" name="直線コネクタ 518"/>
        <xdr:cNvCxnSpPr/>
      </xdr:nvCxnSpPr>
      <xdr:spPr>
        <a:xfrm>
          <a:off x="15481300" y="6515171"/>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0" name="災害復旧事業費平均値テキスト"/>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xdr:rowOff>
    </xdr:from>
    <xdr:to>
      <xdr:col>81</xdr:col>
      <xdr:colOff>50800</xdr:colOff>
      <xdr:row>38</xdr:row>
      <xdr:rowOff>75509</xdr:rowOff>
    </xdr:to>
    <xdr:cxnSp macro="">
      <xdr:nvCxnSpPr>
        <xdr:cNvPr id="522" name="直線コネクタ 521"/>
        <xdr:cNvCxnSpPr/>
      </xdr:nvCxnSpPr>
      <xdr:spPr>
        <a:xfrm flipV="1">
          <a:off x="14592300" y="651517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4" name="テキスト ボックス 523"/>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75509</xdr:rowOff>
    </xdr:from>
    <xdr:to>
      <xdr:col>76</xdr:col>
      <xdr:colOff>114300</xdr:colOff>
      <xdr:row>38</xdr:row>
      <xdr:rowOff>133482</xdr:rowOff>
    </xdr:to>
    <xdr:cxnSp macro="">
      <xdr:nvCxnSpPr>
        <xdr:cNvPr id="525" name="直線コネクタ 524"/>
        <xdr:cNvCxnSpPr/>
      </xdr:nvCxnSpPr>
      <xdr:spPr>
        <a:xfrm flipV="1">
          <a:off x="13703300" y="6590609"/>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122052</xdr:rowOff>
    </xdr:from>
    <xdr:to>
      <xdr:col>71</xdr:col>
      <xdr:colOff>177800</xdr:colOff>
      <xdr:row>38</xdr:row>
      <xdr:rowOff>133482</xdr:rowOff>
    </xdr:to>
    <xdr:cxnSp macro="">
      <xdr:nvCxnSpPr>
        <xdr:cNvPr id="528" name="直線コネクタ 527"/>
        <xdr:cNvCxnSpPr/>
      </xdr:nvCxnSpPr>
      <xdr:spPr>
        <a:xfrm>
          <a:off x="12814300" y="66371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2" name="テキスト ボックス 531"/>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16022</xdr:rowOff>
    </xdr:from>
    <xdr:to>
      <xdr:col>85</xdr:col>
      <xdr:colOff>177800</xdr:colOff>
      <xdr:row>38</xdr:row>
      <xdr:rowOff>117622</xdr:rowOff>
    </xdr:to>
    <xdr:sp macro="" textlink="">
      <xdr:nvSpPr>
        <xdr:cNvPr id="538" name="楕円 537"/>
        <xdr:cNvSpPr/>
      </xdr:nvSpPr>
      <xdr:spPr>
        <a:xfrm>
          <a:off x="16268700" y="65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102399</xdr:rowOff>
    </xdr:from>
    <xdr:ext cx="469744" cy="259045"/>
    <xdr:sp macro="" textlink="">
      <xdr:nvSpPr>
        <xdr:cNvPr id="539" name="災害復旧事業費該当値テキスト"/>
        <xdr:cNvSpPr txBox="1"/>
      </xdr:nvSpPr>
      <xdr:spPr>
        <a:xfrm>
          <a:off x="16370300" y="644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120721</xdr:rowOff>
    </xdr:from>
    <xdr:to>
      <xdr:col>81</xdr:col>
      <xdr:colOff>101600</xdr:colOff>
      <xdr:row>38</xdr:row>
      <xdr:rowOff>50871</xdr:rowOff>
    </xdr:to>
    <xdr:sp macro="" textlink="">
      <xdr:nvSpPr>
        <xdr:cNvPr id="540" name="楕円 539"/>
        <xdr:cNvSpPr/>
      </xdr:nvSpPr>
      <xdr:spPr>
        <a:xfrm>
          <a:off x="15430500" y="646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67398</xdr:rowOff>
    </xdr:from>
    <xdr:ext cx="469744" cy="259045"/>
    <xdr:sp macro="" textlink="">
      <xdr:nvSpPr>
        <xdr:cNvPr id="541" name="テキスト ボックス 540"/>
        <xdr:cNvSpPr txBox="1"/>
      </xdr:nvSpPr>
      <xdr:spPr>
        <a:xfrm>
          <a:off x="15246428" y="623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24709</xdr:rowOff>
    </xdr:from>
    <xdr:to>
      <xdr:col>76</xdr:col>
      <xdr:colOff>165100</xdr:colOff>
      <xdr:row>38</xdr:row>
      <xdr:rowOff>126309</xdr:rowOff>
    </xdr:to>
    <xdr:sp macro="" textlink="">
      <xdr:nvSpPr>
        <xdr:cNvPr id="542" name="楕円 541"/>
        <xdr:cNvSpPr/>
      </xdr:nvSpPr>
      <xdr:spPr>
        <a:xfrm>
          <a:off x="14541500" y="65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117436</xdr:rowOff>
    </xdr:from>
    <xdr:ext cx="469744" cy="259045"/>
    <xdr:sp macro="" textlink="">
      <xdr:nvSpPr>
        <xdr:cNvPr id="543" name="テキスト ボックス 542"/>
        <xdr:cNvSpPr txBox="1"/>
      </xdr:nvSpPr>
      <xdr:spPr>
        <a:xfrm>
          <a:off x="14357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82682</xdr:rowOff>
    </xdr:from>
    <xdr:to>
      <xdr:col>72</xdr:col>
      <xdr:colOff>38100</xdr:colOff>
      <xdr:row>39</xdr:row>
      <xdr:rowOff>12832</xdr:rowOff>
    </xdr:to>
    <xdr:sp macro="" textlink="">
      <xdr:nvSpPr>
        <xdr:cNvPr id="544" name="楕円 543"/>
        <xdr:cNvSpPr/>
      </xdr:nvSpPr>
      <xdr:spPr>
        <a:xfrm>
          <a:off x="13652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3959</xdr:rowOff>
    </xdr:from>
    <xdr:ext cx="378565" cy="259045"/>
    <xdr:sp macro="" textlink="">
      <xdr:nvSpPr>
        <xdr:cNvPr id="545" name="テキスト ボックス 544"/>
        <xdr:cNvSpPr txBox="1"/>
      </xdr:nvSpPr>
      <xdr:spPr>
        <a:xfrm>
          <a:off x="13514017" y="6690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71252</xdr:rowOff>
    </xdr:from>
    <xdr:to>
      <xdr:col>67</xdr:col>
      <xdr:colOff>101600</xdr:colOff>
      <xdr:row>39</xdr:row>
      <xdr:rowOff>1402</xdr:rowOff>
    </xdr:to>
    <xdr:sp macro="" textlink="">
      <xdr:nvSpPr>
        <xdr:cNvPr id="546" name="楕円 545"/>
        <xdr:cNvSpPr/>
      </xdr:nvSpPr>
      <xdr:spPr>
        <a:xfrm>
          <a:off x="12763500" y="65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163979</xdr:rowOff>
    </xdr:from>
    <xdr:ext cx="378565" cy="259045"/>
    <xdr:sp macro="" textlink="">
      <xdr:nvSpPr>
        <xdr:cNvPr id="547" name="テキスト ボックス 546"/>
        <xdr:cNvSpPr txBox="1"/>
      </xdr:nvSpPr>
      <xdr:spPr>
        <a:xfrm>
          <a:off x="12625017" y="667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46983</xdr:rowOff>
    </xdr:from>
    <xdr:to>
      <xdr:col>85</xdr:col>
      <xdr:colOff>127000</xdr:colOff>
      <xdr:row>77</xdr:row>
      <xdr:rowOff>50070</xdr:rowOff>
    </xdr:to>
    <xdr:cxnSp macro="">
      <xdr:nvCxnSpPr>
        <xdr:cNvPr id="626" name="直線コネクタ 625"/>
        <xdr:cNvCxnSpPr/>
      </xdr:nvCxnSpPr>
      <xdr:spPr>
        <a:xfrm flipV="1">
          <a:off x="15481300" y="13248633"/>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7" name="公債費平均値テキスト"/>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50070</xdr:rowOff>
    </xdr:from>
    <xdr:to>
      <xdr:col>81</xdr:col>
      <xdr:colOff>50800</xdr:colOff>
      <xdr:row>77</xdr:row>
      <xdr:rowOff>71786</xdr:rowOff>
    </xdr:to>
    <xdr:cxnSp macro="">
      <xdr:nvCxnSpPr>
        <xdr:cNvPr id="629" name="直線コネクタ 628"/>
        <xdr:cNvCxnSpPr/>
      </xdr:nvCxnSpPr>
      <xdr:spPr>
        <a:xfrm flipV="1">
          <a:off x="14592300" y="1325172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1" name="テキスト ボックス 630"/>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71786</xdr:rowOff>
    </xdr:from>
    <xdr:to>
      <xdr:col>76</xdr:col>
      <xdr:colOff>114300</xdr:colOff>
      <xdr:row>77</xdr:row>
      <xdr:rowOff>83483</xdr:rowOff>
    </xdr:to>
    <xdr:cxnSp macro="">
      <xdr:nvCxnSpPr>
        <xdr:cNvPr id="632" name="直線コネクタ 631"/>
        <xdr:cNvCxnSpPr/>
      </xdr:nvCxnSpPr>
      <xdr:spPr>
        <a:xfrm flipV="1">
          <a:off x="13703300" y="13273436"/>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4" name="テキスト ボックス 633"/>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36830</xdr:rowOff>
    </xdr:from>
    <xdr:to>
      <xdr:col>71</xdr:col>
      <xdr:colOff>177800</xdr:colOff>
      <xdr:row>77</xdr:row>
      <xdr:rowOff>83483</xdr:rowOff>
    </xdr:to>
    <xdr:cxnSp macro="">
      <xdr:nvCxnSpPr>
        <xdr:cNvPr id="635" name="直線コネクタ 634"/>
        <xdr:cNvCxnSpPr/>
      </xdr:nvCxnSpPr>
      <xdr:spPr>
        <a:xfrm>
          <a:off x="12814300" y="13238480"/>
          <a:ext cx="8890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7" name="テキスト ボックス 636"/>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84078</xdr:rowOff>
    </xdr:from>
    <xdr:ext cx="534377" cy="259045"/>
    <xdr:sp macro="" textlink="">
      <xdr:nvSpPr>
        <xdr:cNvPr id="639" name="テキスト ボックス 638"/>
        <xdr:cNvSpPr txBox="1"/>
      </xdr:nvSpPr>
      <xdr:spPr>
        <a:xfrm>
          <a:off x="12547111" y="129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167633</xdr:rowOff>
    </xdr:from>
    <xdr:to>
      <xdr:col>85</xdr:col>
      <xdr:colOff>177800</xdr:colOff>
      <xdr:row>77</xdr:row>
      <xdr:rowOff>97783</xdr:rowOff>
    </xdr:to>
    <xdr:sp macro="" textlink="">
      <xdr:nvSpPr>
        <xdr:cNvPr id="645" name="楕円 644"/>
        <xdr:cNvSpPr/>
      </xdr:nvSpPr>
      <xdr:spPr>
        <a:xfrm>
          <a:off x="16268700" y="131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146060</xdr:rowOff>
    </xdr:from>
    <xdr:ext cx="534377" cy="259045"/>
    <xdr:sp macro="" textlink="">
      <xdr:nvSpPr>
        <xdr:cNvPr id="646" name="公債費該当値テキスト"/>
        <xdr:cNvSpPr txBox="1"/>
      </xdr:nvSpPr>
      <xdr:spPr>
        <a:xfrm>
          <a:off x="16370300" y="131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170720</xdr:rowOff>
    </xdr:from>
    <xdr:to>
      <xdr:col>81</xdr:col>
      <xdr:colOff>101600</xdr:colOff>
      <xdr:row>77</xdr:row>
      <xdr:rowOff>100870</xdr:rowOff>
    </xdr:to>
    <xdr:sp macro="" textlink="">
      <xdr:nvSpPr>
        <xdr:cNvPr id="647" name="楕円 646"/>
        <xdr:cNvSpPr/>
      </xdr:nvSpPr>
      <xdr:spPr>
        <a:xfrm>
          <a:off x="15430500" y="132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91997</xdr:rowOff>
    </xdr:from>
    <xdr:ext cx="534377" cy="259045"/>
    <xdr:sp macro="" textlink="">
      <xdr:nvSpPr>
        <xdr:cNvPr id="648" name="テキスト ボックス 647"/>
        <xdr:cNvSpPr txBox="1"/>
      </xdr:nvSpPr>
      <xdr:spPr>
        <a:xfrm>
          <a:off x="15214111" y="132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20986</xdr:rowOff>
    </xdr:from>
    <xdr:to>
      <xdr:col>76</xdr:col>
      <xdr:colOff>165100</xdr:colOff>
      <xdr:row>77</xdr:row>
      <xdr:rowOff>122586</xdr:rowOff>
    </xdr:to>
    <xdr:sp macro="" textlink="">
      <xdr:nvSpPr>
        <xdr:cNvPr id="649" name="楕円 648"/>
        <xdr:cNvSpPr/>
      </xdr:nvSpPr>
      <xdr:spPr>
        <a:xfrm>
          <a:off x="14541500" y="132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113713</xdr:rowOff>
    </xdr:from>
    <xdr:ext cx="534377" cy="259045"/>
    <xdr:sp macro="" textlink="">
      <xdr:nvSpPr>
        <xdr:cNvPr id="650" name="テキスト ボックス 649"/>
        <xdr:cNvSpPr txBox="1"/>
      </xdr:nvSpPr>
      <xdr:spPr>
        <a:xfrm>
          <a:off x="14325111" y="1331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32683</xdr:rowOff>
    </xdr:from>
    <xdr:to>
      <xdr:col>72</xdr:col>
      <xdr:colOff>38100</xdr:colOff>
      <xdr:row>77</xdr:row>
      <xdr:rowOff>134283</xdr:rowOff>
    </xdr:to>
    <xdr:sp macro="" textlink="">
      <xdr:nvSpPr>
        <xdr:cNvPr id="651" name="楕円 650"/>
        <xdr:cNvSpPr/>
      </xdr:nvSpPr>
      <xdr:spPr>
        <a:xfrm>
          <a:off x="13652500" y="132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125410</xdr:rowOff>
    </xdr:from>
    <xdr:ext cx="534377" cy="259045"/>
    <xdr:sp macro="" textlink="">
      <xdr:nvSpPr>
        <xdr:cNvPr id="652" name="テキスト ボックス 651"/>
        <xdr:cNvSpPr txBox="1"/>
      </xdr:nvSpPr>
      <xdr:spPr>
        <a:xfrm>
          <a:off x="13436111" y="133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157480</xdr:rowOff>
    </xdr:from>
    <xdr:to>
      <xdr:col>67</xdr:col>
      <xdr:colOff>101600</xdr:colOff>
      <xdr:row>77</xdr:row>
      <xdr:rowOff>87630</xdr:rowOff>
    </xdr:to>
    <xdr:sp macro="" textlink="">
      <xdr:nvSpPr>
        <xdr:cNvPr id="653" name="楕円 652"/>
        <xdr:cNvSpPr/>
      </xdr:nvSpPr>
      <xdr:spPr>
        <a:xfrm>
          <a:off x="12763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78757</xdr:rowOff>
    </xdr:from>
    <xdr:ext cx="534377" cy="259045"/>
    <xdr:sp macro="" textlink="">
      <xdr:nvSpPr>
        <xdr:cNvPr id="654" name="テキスト ボックス 653"/>
        <xdr:cNvSpPr txBox="1"/>
      </xdr:nvSpPr>
      <xdr:spPr>
        <a:xfrm>
          <a:off x="12547111" y="13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122289</xdr:rowOff>
    </xdr:from>
    <xdr:to>
      <xdr:col>85</xdr:col>
      <xdr:colOff>127000</xdr:colOff>
      <xdr:row>94</xdr:row>
      <xdr:rowOff>92875</xdr:rowOff>
    </xdr:to>
    <xdr:cxnSp macro="">
      <xdr:nvCxnSpPr>
        <xdr:cNvPr id="683" name="直線コネクタ 682"/>
        <xdr:cNvCxnSpPr/>
      </xdr:nvCxnSpPr>
      <xdr:spPr>
        <a:xfrm flipV="1">
          <a:off x="15481300" y="15895689"/>
          <a:ext cx="838200" cy="3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50410</xdr:rowOff>
    </xdr:from>
    <xdr:ext cx="534377" cy="259045"/>
    <xdr:sp macro="" textlink="">
      <xdr:nvSpPr>
        <xdr:cNvPr id="684" name="積立金平均値テキスト"/>
        <xdr:cNvSpPr txBox="1"/>
      </xdr:nvSpPr>
      <xdr:spPr>
        <a:xfrm>
          <a:off x="16370300" y="16509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93256</xdr:rowOff>
    </xdr:from>
    <xdr:to>
      <xdr:col>81</xdr:col>
      <xdr:colOff>50800</xdr:colOff>
      <xdr:row>94</xdr:row>
      <xdr:rowOff>92875</xdr:rowOff>
    </xdr:to>
    <xdr:cxnSp macro="">
      <xdr:nvCxnSpPr>
        <xdr:cNvPr id="686" name="直線コネクタ 685"/>
        <xdr:cNvCxnSpPr/>
      </xdr:nvCxnSpPr>
      <xdr:spPr>
        <a:xfrm>
          <a:off x="14592300" y="16038106"/>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79519</xdr:rowOff>
    </xdr:from>
    <xdr:ext cx="534377" cy="259045"/>
    <xdr:sp macro="" textlink="">
      <xdr:nvSpPr>
        <xdr:cNvPr id="688" name="テキスト ボックス 687"/>
        <xdr:cNvSpPr txBox="1"/>
      </xdr:nvSpPr>
      <xdr:spPr>
        <a:xfrm>
          <a:off x="15214111" y="165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108572</xdr:rowOff>
    </xdr:from>
    <xdr:to>
      <xdr:col>76</xdr:col>
      <xdr:colOff>114300</xdr:colOff>
      <xdr:row>93</xdr:row>
      <xdr:rowOff>93256</xdr:rowOff>
    </xdr:to>
    <xdr:cxnSp macro="">
      <xdr:nvCxnSpPr>
        <xdr:cNvPr id="689" name="直線コネクタ 688"/>
        <xdr:cNvCxnSpPr/>
      </xdr:nvCxnSpPr>
      <xdr:spPr>
        <a:xfrm>
          <a:off x="13703300" y="15710522"/>
          <a:ext cx="889000" cy="3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1" name="テキスト ボックス 690"/>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108572</xdr:rowOff>
    </xdr:from>
    <xdr:to>
      <xdr:col>71</xdr:col>
      <xdr:colOff>177800</xdr:colOff>
      <xdr:row>95</xdr:row>
      <xdr:rowOff>25209</xdr:rowOff>
    </xdr:to>
    <xdr:cxnSp macro="">
      <xdr:nvCxnSpPr>
        <xdr:cNvPr id="692" name="直線コネクタ 691"/>
        <xdr:cNvCxnSpPr/>
      </xdr:nvCxnSpPr>
      <xdr:spPr>
        <a:xfrm flipV="1">
          <a:off x="12814300" y="15710522"/>
          <a:ext cx="889000" cy="60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4" name="テキスト ボックス 693"/>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96054</xdr:rowOff>
    </xdr:from>
    <xdr:ext cx="534377" cy="259045"/>
    <xdr:sp macro="" textlink="">
      <xdr:nvSpPr>
        <xdr:cNvPr id="696" name="テキスト ボックス 695"/>
        <xdr:cNvSpPr txBox="1"/>
      </xdr:nvSpPr>
      <xdr:spPr>
        <a:xfrm>
          <a:off x="12547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71489</xdr:rowOff>
    </xdr:from>
    <xdr:to>
      <xdr:col>85</xdr:col>
      <xdr:colOff>177800</xdr:colOff>
      <xdr:row>93</xdr:row>
      <xdr:rowOff>1639</xdr:rowOff>
    </xdr:to>
    <xdr:sp macro="" textlink="">
      <xdr:nvSpPr>
        <xdr:cNvPr id="702" name="楕円 701"/>
        <xdr:cNvSpPr/>
      </xdr:nvSpPr>
      <xdr:spPr>
        <a:xfrm>
          <a:off x="16268700" y="158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94366</xdr:rowOff>
    </xdr:from>
    <xdr:ext cx="534377" cy="259045"/>
    <xdr:sp macro="" textlink="">
      <xdr:nvSpPr>
        <xdr:cNvPr id="703" name="積立金該当値テキスト"/>
        <xdr:cNvSpPr txBox="1"/>
      </xdr:nvSpPr>
      <xdr:spPr>
        <a:xfrm>
          <a:off x="16370300" y="156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42075</xdr:rowOff>
    </xdr:from>
    <xdr:to>
      <xdr:col>81</xdr:col>
      <xdr:colOff>101600</xdr:colOff>
      <xdr:row>94</xdr:row>
      <xdr:rowOff>143675</xdr:rowOff>
    </xdr:to>
    <xdr:sp macro="" textlink="">
      <xdr:nvSpPr>
        <xdr:cNvPr id="704" name="楕円 703"/>
        <xdr:cNvSpPr/>
      </xdr:nvSpPr>
      <xdr:spPr>
        <a:xfrm>
          <a:off x="15430500" y="161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160202</xdr:rowOff>
    </xdr:from>
    <xdr:ext cx="534377" cy="259045"/>
    <xdr:sp macro="" textlink="">
      <xdr:nvSpPr>
        <xdr:cNvPr id="705" name="テキスト ボックス 704"/>
        <xdr:cNvSpPr txBox="1"/>
      </xdr:nvSpPr>
      <xdr:spPr>
        <a:xfrm>
          <a:off x="15214111" y="159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42456</xdr:rowOff>
    </xdr:from>
    <xdr:to>
      <xdr:col>76</xdr:col>
      <xdr:colOff>165100</xdr:colOff>
      <xdr:row>93</xdr:row>
      <xdr:rowOff>144056</xdr:rowOff>
    </xdr:to>
    <xdr:sp macro="" textlink="">
      <xdr:nvSpPr>
        <xdr:cNvPr id="706" name="楕円 705"/>
        <xdr:cNvSpPr/>
      </xdr:nvSpPr>
      <xdr:spPr>
        <a:xfrm>
          <a:off x="14541500" y="159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160583</xdr:rowOff>
    </xdr:from>
    <xdr:ext cx="534377" cy="259045"/>
    <xdr:sp macro="" textlink="">
      <xdr:nvSpPr>
        <xdr:cNvPr id="707" name="テキスト ボックス 706"/>
        <xdr:cNvSpPr txBox="1"/>
      </xdr:nvSpPr>
      <xdr:spPr>
        <a:xfrm>
          <a:off x="14325111" y="1576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57772</xdr:rowOff>
    </xdr:from>
    <xdr:to>
      <xdr:col>72</xdr:col>
      <xdr:colOff>38100</xdr:colOff>
      <xdr:row>91</xdr:row>
      <xdr:rowOff>159372</xdr:rowOff>
    </xdr:to>
    <xdr:sp macro="" textlink="">
      <xdr:nvSpPr>
        <xdr:cNvPr id="708" name="楕円 707"/>
        <xdr:cNvSpPr/>
      </xdr:nvSpPr>
      <xdr:spPr>
        <a:xfrm>
          <a:off x="13652500" y="156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4449</xdr:rowOff>
    </xdr:from>
    <xdr:ext cx="534377" cy="259045"/>
    <xdr:sp macro="" textlink="">
      <xdr:nvSpPr>
        <xdr:cNvPr id="709" name="テキスト ボックス 708"/>
        <xdr:cNvSpPr txBox="1"/>
      </xdr:nvSpPr>
      <xdr:spPr>
        <a:xfrm>
          <a:off x="13436111" y="154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145859</xdr:rowOff>
    </xdr:from>
    <xdr:to>
      <xdr:col>67</xdr:col>
      <xdr:colOff>101600</xdr:colOff>
      <xdr:row>95</xdr:row>
      <xdr:rowOff>76009</xdr:rowOff>
    </xdr:to>
    <xdr:sp macro="" textlink="">
      <xdr:nvSpPr>
        <xdr:cNvPr id="710" name="楕円 709"/>
        <xdr:cNvSpPr/>
      </xdr:nvSpPr>
      <xdr:spPr>
        <a:xfrm>
          <a:off x="12763500" y="162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92536</xdr:rowOff>
    </xdr:from>
    <xdr:ext cx="534377" cy="259045"/>
    <xdr:sp macro="" textlink="">
      <xdr:nvSpPr>
        <xdr:cNvPr id="711" name="テキスト ボックス 710"/>
        <xdr:cNvSpPr txBox="1"/>
      </xdr:nvSpPr>
      <xdr:spPr>
        <a:xfrm>
          <a:off x="12547111" y="160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5" name="直線コネクタ 734"/>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8"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9" name="直線コネクタ 738"/>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162052</xdr:rowOff>
    </xdr:from>
    <xdr:to>
      <xdr:col>116</xdr:col>
      <xdr:colOff>63500</xdr:colOff>
      <xdr:row>38</xdr:row>
      <xdr:rowOff>166243</xdr:rowOff>
    </xdr:to>
    <xdr:cxnSp macro="">
      <xdr:nvCxnSpPr>
        <xdr:cNvPr id="740" name="直線コネクタ 739"/>
        <xdr:cNvCxnSpPr/>
      </xdr:nvCxnSpPr>
      <xdr:spPr>
        <a:xfrm>
          <a:off x="21323300" y="667715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1" name="投資及び出資金平均値テキスト"/>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2" name="フローチャート: 判断 741"/>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162052</xdr:rowOff>
    </xdr:from>
    <xdr:to>
      <xdr:col>111</xdr:col>
      <xdr:colOff>177800</xdr:colOff>
      <xdr:row>38</xdr:row>
      <xdr:rowOff>169418</xdr:rowOff>
    </xdr:to>
    <xdr:cxnSp macro="">
      <xdr:nvCxnSpPr>
        <xdr:cNvPr id="743" name="直線コネクタ 742"/>
        <xdr:cNvCxnSpPr/>
      </xdr:nvCxnSpPr>
      <xdr:spPr>
        <a:xfrm flipV="1">
          <a:off x="20434300" y="667715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4" name="フローチャート: 判断 743"/>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5" name="テキスト ボックス 744"/>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169418</xdr:rowOff>
    </xdr:from>
    <xdr:to>
      <xdr:col>107</xdr:col>
      <xdr:colOff>50800</xdr:colOff>
      <xdr:row>38</xdr:row>
      <xdr:rowOff>171069</xdr:rowOff>
    </xdr:to>
    <xdr:cxnSp macro="">
      <xdr:nvCxnSpPr>
        <xdr:cNvPr id="746" name="直線コネクタ 745"/>
        <xdr:cNvCxnSpPr/>
      </xdr:nvCxnSpPr>
      <xdr:spPr>
        <a:xfrm flipV="1">
          <a:off x="19545300" y="6684518"/>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7" name="フローチャート: 判断 746"/>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48" name="テキスト ボックス 747"/>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171069</xdr:rowOff>
    </xdr:from>
    <xdr:to>
      <xdr:col>102</xdr:col>
      <xdr:colOff>114300</xdr:colOff>
      <xdr:row>39</xdr:row>
      <xdr:rowOff>1016</xdr:rowOff>
    </xdr:to>
    <xdr:cxnSp macro="">
      <xdr:nvCxnSpPr>
        <xdr:cNvPr id="749" name="直線コネクタ 748"/>
        <xdr:cNvCxnSpPr/>
      </xdr:nvCxnSpPr>
      <xdr:spPr>
        <a:xfrm flipV="1">
          <a:off x="18656300" y="668616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0" name="フローチャート: 判断 749"/>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1" name="テキスト ボックス 750"/>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2" name="フローチャート: 判断 751"/>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3" name="テキスト ボックス 752"/>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115443</xdr:rowOff>
    </xdr:from>
    <xdr:to>
      <xdr:col>116</xdr:col>
      <xdr:colOff>114300</xdr:colOff>
      <xdr:row>39</xdr:row>
      <xdr:rowOff>45593</xdr:rowOff>
    </xdr:to>
    <xdr:sp macro="" textlink="">
      <xdr:nvSpPr>
        <xdr:cNvPr id="759" name="楕円 758"/>
        <xdr:cNvSpPr/>
      </xdr:nvSpPr>
      <xdr:spPr>
        <a:xfrm>
          <a:off x="22110700" y="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30370</xdr:rowOff>
    </xdr:from>
    <xdr:ext cx="378565" cy="259045"/>
    <xdr:sp macro="" textlink="">
      <xdr:nvSpPr>
        <xdr:cNvPr id="760" name="投資及び出資金該当値テキスト"/>
        <xdr:cNvSpPr txBox="1"/>
      </xdr:nvSpPr>
      <xdr:spPr>
        <a:xfrm>
          <a:off x="22212300" y="654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111252</xdr:rowOff>
    </xdr:from>
    <xdr:to>
      <xdr:col>112</xdr:col>
      <xdr:colOff>38100</xdr:colOff>
      <xdr:row>39</xdr:row>
      <xdr:rowOff>41402</xdr:rowOff>
    </xdr:to>
    <xdr:sp macro="" textlink="">
      <xdr:nvSpPr>
        <xdr:cNvPr id="761" name="楕円 760"/>
        <xdr:cNvSpPr/>
      </xdr:nvSpPr>
      <xdr:spPr>
        <a:xfrm>
          <a:off x="21272500" y="66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32529</xdr:rowOff>
    </xdr:from>
    <xdr:ext cx="378565" cy="259045"/>
    <xdr:sp macro="" textlink="">
      <xdr:nvSpPr>
        <xdr:cNvPr id="762" name="テキスト ボックス 761"/>
        <xdr:cNvSpPr txBox="1"/>
      </xdr:nvSpPr>
      <xdr:spPr>
        <a:xfrm>
          <a:off x="21134017" y="671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118618</xdr:rowOff>
    </xdr:from>
    <xdr:to>
      <xdr:col>107</xdr:col>
      <xdr:colOff>101600</xdr:colOff>
      <xdr:row>39</xdr:row>
      <xdr:rowOff>48768</xdr:rowOff>
    </xdr:to>
    <xdr:sp macro="" textlink="">
      <xdr:nvSpPr>
        <xdr:cNvPr id="763" name="楕円 762"/>
        <xdr:cNvSpPr/>
      </xdr:nvSpPr>
      <xdr:spPr>
        <a:xfrm>
          <a:off x="20383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39895</xdr:rowOff>
    </xdr:from>
    <xdr:ext cx="378565" cy="259045"/>
    <xdr:sp macro="" textlink="">
      <xdr:nvSpPr>
        <xdr:cNvPr id="764" name="テキスト ボックス 763"/>
        <xdr:cNvSpPr txBox="1"/>
      </xdr:nvSpPr>
      <xdr:spPr>
        <a:xfrm>
          <a:off x="20245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120269</xdr:rowOff>
    </xdr:from>
    <xdr:to>
      <xdr:col>102</xdr:col>
      <xdr:colOff>165100</xdr:colOff>
      <xdr:row>39</xdr:row>
      <xdr:rowOff>50419</xdr:rowOff>
    </xdr:to>
    <xdr:sp macro="" textlink="">
      <xdr:nvSpPr>
        <xdr:cNvPr id="765" name="楕円 764"/>
        <xdr:cNvSpPr/>
      </xdr:nvSpPr>
      <xdr:spPr>
        <a:xfrm>
          <a:off x="19494500" y="66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41546</xdr:rowOff>
    </xdr:from>
    <xdr:ext cx="378565" cy="259045"/>
    <xdr:sp macro="" textlink="">
      <xdr:nvSpPr>
        <xdr:cNvPr id="766" name="テキスト ボックス 765"/>
        <xdr:cNvSpPr txBox="1"/>
      </xdr:nvSpPr>
      <xdr:spPr>
        <a:xfrm>
          <a:off x="19356017" y="672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121666</xdr:rowOff>
    </xdr:from>
    <xdr:to>
      <xdr:col>98</xdr:col>
      <xdr:colOff>38100</xdr:colOff>
      <xdr:row>39</xdr:row>
      <xdr:rowOff>51816</xdr:rowOff>
    </xdr:to>
    <xdr:sp macro="" textlink="">
      <xdr:nvSpPr>
        <xdr:cNvPr id="767" name="楕円 766"/>
        <xdr:cNvSpPr/>
      </xdr:nvSpPr>
      <xdr:spPr>
        <a:xfrm>
          <a:off x="18605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42943</xdr:rowOff>
    </xdr:from>
    <xdr:ext cx="378565" cy="259045"/>
    <xdr:sp macro="" textlink="">
      <xdr:nvSpPr>
        <xdr:cNvPr id="768" name="テキスト ボックス 767"/>
        <xdr:cNvSpPr txBox="1"/>
      </xdr:nvSpPr>
      <xdr:spPr>
        <a:xfrm>
          <a:off x="18467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0" name="直線コネクタ 789"/>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3"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4" name="直線コネクタ 793"/>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64079</xdr:rowOff>
    </xdr:from>
    <xdr:to>
      <xdr:col>116</xdr:col>
      <xdr:colOff>63500</xdr:colOff>
      <xdr:row>57</xdr:row>
      <xdr:rowOff>65131</xdr:rowOff>
    </xdr:to>
    <xdr:cxnSp macro="">
      <xdr:nvCxnSpPr>
        <xdr:cNvPr id="795" name="直線コネクタ 794"/>
        <xdr:cNvCxnSpPr/>
      </xdr:nvCxnSpPr>
      <xdr:spPr>
        <a:xfrm flipV="1">
          <a:off x="21323300" y="9836729"/>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6" name="貸付金平均値テキスト"/>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7" name="フローチャート: 判断 796"/>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65131</xdr:rowOff>
    </xdr:from>
    <xdr:to>
      <xdr:col>111</xdr:col>
      <xdr:colOff>177800</xdr:colOff>
      <xdr:row>57</xdr:row>
      <xdr:rowOff>69428</xdr:rowOff>
    </xdr:to>
    <xdr:cxnSp macro="">
      <xdr:nvCxnSpPr>
        <xdr:cNvPr id="798" name="直線コネクタ 797"/>
        <xdr:cNvCxnSpPr/>
      </xdr:nvCxnSpPr>
      <xdr:spPr>
        <a:xfrm flipV="1">
          <a:off x="20434300" y="9837781"/>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9" name="フローチャート: 判断 798"/>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0" name="テキスト ボックス 799"/>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69428</xdr:rowOff>
    </xdr:from>
    <xdr:to>
      <xdr:col>107</xdr:col>
      <xdr:colOff>50800</xdr:colOff>
      <xdr:row>57</xdr:row>
      <xdr:rowOff>71714</xdr:rowOff>
    </xdr:to>
    <xdr:cxnSp macro="">
      <xdr:nvCxnSpPr>
        <xdr:cNvPr id="801" name="直線コネクタ 800"/>
        <xdr:cNvCxnSpPr/>
      </xdr:nvCxnSpPr>
      <xdr:spPr>
        <a:xfrm flipV="1">
          <a:off x="19545300" y="98420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2" name="フローチャート: 判断 801"/>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3" name="テキスト ボックス 802"/>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56855</xdr:rowOff>
    </xdr:from>
    <xdr:to>
      <xdr:col>102</xdr:col>
      <xdr:colOff>114300</xdr:colOff>
      <xdr:row>57</xdr:row>
      <xdr:rowOff>71714</xdr:rowOff>
    </xdr:to>
    <xdr:cxnSp macro="">
      <xdr:nvCxnSpPr>
        <xdr:cNvPr id="804" name="直線コネクタ 803"/>
        <xdr:cNvCxnSpPr/>
      </xdr:nvCxnSpPr>
      <xdr:spPr>
        <a:xfrm>
          <a:off x="18656300" y="9486605"/>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5" name="フローチャート: 判断 804"/>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6" name="テキスト ボックス 805"/>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7" name="フローチャート: 判断 806"/>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33311</xdr:rowOff>
    </xdr:from>
    <xdr:ext cx="469744" cy="259045"/>
    <xdr:sp macro="" textlink="">
      <xdr:nvSpPr>
        <xdr:cNvPr id="808" name="テキスト ボックス 807"/>
        <xdr:cNvSpPr txBox="1"/>
      </xdr:nvSpPr>
      <xdr:spPr>
        <a:xfrm>
          <a:off x="18421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13279</xdr:rowOff>
    </xdr:from>
    <xdr:to>
      <xdr:col>116</xdr:col>
      <xdr:colOff>114300</xdr:colOff>
      <xdr:row>57</xdr:row>
      <xdr:rowOff>114879</xdr:rowOff>
    </xdr:to>
    <xdr:sp macro="" textlink="">
      <xdr:nvSpPr>
        <xdr:cNvPr id="814" name="楕円 813"/>
        <xdr:cNvSpPr/>
      </xdr:nvSpPr>
      <xdr:spPr>
        <a:xfrm>
          <a:off x="22110700" y="97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163156</xdr:rowOff>
    </xdr:from>
    <xdr:ext cx="469744" cy="259045"/>
    <xdr:sp macro="" textlink="">
      <xdr:nvSpPr>
        <xdr:cNvPr id="815" name="貸付金該当値テキスト"/>
        <xdr:cNvSpPr txBox="1"/>
      </xdr:nvSpPr>
      <xdr:spPr>
        <a:xfrm>
          <a:off x="22212300" y="976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14331</xdr:rowOff>
    </xdr:from>
    <xdr:to>
      <xdr:col>112</xdr:col>
      <xdr:colOff>38100</xdr:colOff>
      <xdr:row>57</xdr:row>
      <xdr:rowOff>115931</xdr:rowOff>
    </xdr:to>
    <xdr:sp macro="" textlink="">
      <xdr:nvSpPr>
        <xdr:cNvPr id="816" name="楕円 815"/>
        <xdr:cNvSpPr/>
      </xdr:nvSpPr>
      <xdr:spPr>
        <a:xfrm>
          <a:off x="21272500" y="97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107058</xdr:rowOff>
    </xdr:from>
    <xdr:ext cx="469744" cy="259045"/>
    <xdr:sp macro="" textlink="">
      <xdr:nvSpPr>
        <xdr:cNvPr id="817" name="テキスト ボックス 816"/>
        <xdr:cNvSpPr txBox="1"/>
      </xdr:nvSpPr>
      <xdr:spPr>
        <a:xfrm>
          <a:off x="21088428" y="98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18628</xdr:rowOff>
    </xdr:from>
    <xdr:to>
      <xdr:col>107</xdr:col>
      <xdr:colOff>101600</xdr:colOff>
      <xdr:row>57</xdr:row>
      <xdr:rowOff>120228</xdr:rowOff>
    </xdr:to>
    <xdr:sp macro="" textlink="">
      <xdr:nvSpPr>
        <xdr:cNvPr id="818" name="楕円 817"/>
        <xdr:cNvSpPr/>
      </xdr:nvSpPr>
      <xdr:spPr>
        <a:xfrm>
          <a:off x="20383500" y="97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111355</xdr:rowOff>
    </xdr:from>
    <xdr:ext cx="469744" cy="259045"/>
    <xdr:sp macro="" textlink="">
      <xdr:nvSpPr>
        <xdr:cNvPr id="819" name="テキスト ボックス 818"/>
        <xdr:cNvSpPr txBox="1"/>
      </xdr:nvSpPr>
      <xdr:spPr>
        <a:xfrm>
          <a:off x="20199428" y="98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20914</xdr:rowOff>
    </xdr:from>
    <xdr:to>
      <xdr:col>102</xdr:col>
      <xdr:colOff>165100</xdr:colOff>
      <xdr:row>57</xdr:row>
      <xdr:rowOff>122514</xdr:rowOff>
    </xdr:to>
    <xdr:sp macro="" textlink="">
      <xdr:nvSpPr>
        <xdr:cNvPr id="820" name="楕円 819"/>
        <xdr:cNvSpPr/>
      </xdr:nvSpPr>
      <xdr:spPr>
        <a:xfrm>
          <a:off x="19494500" y="97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113641</xdr:rowOff>
    </xdr:from>
    <xdr:ext cx="469744" cy="259045"/>
    <xdr:sp macro="" textlink="">
      <xdr:nvSpPr>
        <xdr:cNvPr id="821" name="テキスト ボックス 820"/>
        <xdr:cNvSpPr txBox="1"/>
      </xdr:nvSpPr>
      <xdr:spPr>
        <a:xfrm>
          <a:off x="19310428" y="988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6055</xdr:rowOff>
    </xdr:from>
    <xdr:to>
      <xdr:col>98</xdr:col>
      <xdr:colOff>38100</xdr:colOff>
      <xdr:row>55</xdr:row>
      <xdr:rowOff>107655</xdr:rowOff>
    </xdr:to>
    <xdr:sp macro="" textlink="">
      <xdr:nvSpPr>
        <xdr:cNvPr id="822" name="楕円 821"/>
        <xdr:cNvSpPr/>
      </xdr:nvSpPr>
      <xdr:spPr>
        <a:xfrm>
          <a:off x="18605500" y="94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124182</xdr:rowOff>
    </xdr:from>
    <xdr:ext cx="534377" cy="259045"/>
    <xdr:sp macro="" textlink="">
      <xdr:nvSpPr>
        <xdr:cNvPr id="823" name="テキスト ボックス 822"/>
        <xdr:cNvSpPr txBox="1"/>
      </xdr:nvSpPr>
      <xdr:spPr>
        <a:xfrm>
          <a:off x="18389111" y="92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0" name="直線コネクタ 849"/>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1"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2" name="直線コネクタ 851"/>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3"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4" name="直線コネクタ 853"/>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76411</xdr:rowOff>
    </xdr:from>
    <xdr:to>
      <xdr:col>116</xdr:col>
      <xdr:colOff>63500</xdr:colOff>
      <xdr:row>72</xdr:row>
      <xdr:rowOff>85587</xdr:rowOff>
    </xdr:to>
    <xdr:cxnSp macro="">
      <xdr:nvCxnSpPr>
        <xdr:cNvPr id="855" name="直線コネクタ 854"/>
        <xdr:cNvCxnSpPr/>
      </xdr:nvCxnSpPr>
      <xdr:spPr>
        <a:xfrm flipV="1">
          <a:off x="21323300" y="12420811"/>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6" name="繰出金平均値テキスト"/>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7" name="フローチャート: 判断 856"/>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85587</xdr:rowOff>
    </xdr:from>
    <xdr:to>
      <xdr:col>111</xdr:col>
      <xdr:colOff>177800</xdr:colOff>
      <xdr:row>72</xdr:row>
      <xdr:rowOff>142215</xdr:rowOff>
    </xdr:to>
    <xdr:cxnSp macro="">
      <xdr:nvCxnSpPr>
        <xdr:cNvPr id="858" name="直線コネクタ 857"/>
        <xdr:cNvCxnSpPr/>
      </xdr:nvCxnSpPr>
      <xdr:spPr>
        <a:xfrm flipV="1">
          <a:off x="20434300" y="12429987"/>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9" name="フローチャート: 判断 858"/>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0" name="テキスト ボックス 859"/>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125233</xdr:rowOff>
    </xdr:from>
    <xdr:to>
      <xdr:col>107</xdr:col>
      <xdr:colOff>50800</xdr:colOff>
      <xdr:row>72</xdr:row>
      <xdr:rowOff>142215</xdr:rowOff>
    </xdr:to>
    <xdr:cxnSp macro="">
      <xdr:nvCxnSpPr>
        <xdr:cNvPr id="861" name="直線コネクタ 860"/>
        <xdr:cNvCxnSpPr/>
      </xdr:nvCxnSpPr>
      <xdr:spPr>
        <a:xfrm>
          <a:off x="19545300" y="12469633"/>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2" name="フローチャート: 判断 861"/>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3" name="テキスト ボックス 862"/>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165499</xdr:rowOff>
    </xdr:from>
    <xdr:to>
      <xdr:col>102</xdr:col>
      <xdr:colOff>114300</xdr:colOff>
      <xdr:row>72</xdr:row>
      <xdr:rowOff>125233</xdr:rowOff>
    </xdr:to>
    <xdr:cxnSp macro="">
      <xdr:nvCxnSpPr>
        <xdr:cNvPr id="864" name="直線コネクタ 863"/>
        <xdr:cNvCxnSpPr/>
      </xdr:nvCxnSpPr>
      <xdr:spPr>
        <a:xfrm>
          <a:off x="18656300" y="12338449"/>
          <a:ext cx="889000" cy="1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5" name="フローチャート: 判断 864"/>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6" name="テキスト ボックス 865"/>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7" name="フローチャート: 判断 866"/>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68" name="テキスト ボックス 867"/>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25611</xdr:rowOff>
    </xdr:from>
    <xdr:to>
      <xdr:col>116</xdr:col>
      <xdr:colOff>114300</xdr:colOff>
      <xdr:row>72</xdr:row>
      <xdr:rowOff>127211</xdr:rowOff>
    </xdr:to>
    <xdr:sp macro="" textlink="">
      <xdr:nvSpPr>
        <xdr:cNvPr id="874" name="楕円 873"/>
        <xdr:cNvSpPr/>
      </xdr:nvSpPr>
      <xdr:spPr>
        <a:xfrm>
          <a:off x="22110700" y="1237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48488</xdr:rowOff>
    </xdr:from>
    <xdr:ext cx="534377" cy="259045"/>
    <xdr:sp macro="" textlink="">
      <xdr:nvSpPr>
        <xdr:cNvPr id="875" name="繰出金該当値テキスト"/>
        <xdr:cNvSpPr txBox="1"/>
      </xdr:nvSpPr>
      <xdr:spPr>
        <a:xfrm>
          <a:off x="22212300" y="1222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34787</xdr:rowOff>
    </xdr:from>
    <xdr:to>
      <xdr:col>112</xdr:col>
      <xdr:colOff>38100</xdr:colOff>
      <xdr:row>72</xdr:row>
      <xdr:rowOff>136387</xdr:rowOff>
    </xdr:to>
    <xdr:sp macro="" textlink="">
      <xdr:nvSpPr>
        <xdr:cNvPr id="876" name="楕円 875"/>
        <xdr:cNvSpPr/>
      </xdr:nvSpPr>
      <xdr:spPr>
        <a:xfrm>
          <a:off x="21272500" y="1237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152914</xdr:rowOff>
    </xdr:from>
    <xdr:ext cx="534377" cy="259045"/>
    <xdr:sp macro="" textlink="">
      <xdr:nvSpPr>
        <xdr:cNvPr id="877" name="テキスト ボックス 876"/>
        <xdr:cNvSpPr txBox="1"/>
      </xdr:nvSpPr>
      <xdr:spPr>
        <a:xfrm>
          <a:off x="21056111" y="121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91415</xdr:rowOff>
    </xdr:from>
    <xdr:to>
      <xdr:col>107</xdr:col>
      <xdr:colOff>101600</xdr:colOff>
      <xdr:row>73</xdr:row>
      <xdr:rowOff>21565</xdr:rowOff>
    </xdr:to>
    <xdr:sp macro="" textlink="">
      <xdr:nvSpPr>
        <xdr:cNvPr id="878" name="楕円 877"/>
        <xdr:cNvSpPr/>
      </xdr:nvSpPr>
      <xdr:spPr>
        <a:xfrm>
          <a:off x="20383500" y="124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38092</xdr:rowOff>
    </xdr:from>
    <xdr:ext cx="534377" cy="259045"/>
    <xdr:sp macro="" textlink="">
      <xdr:nvSpPr>
        <xdr:cNvPr id="879" name="テキスト ボックス 878"/>
        <xdr:cNvSpPr txBox="1"/>
      </xdr:nvSpPr>
      <xdr:spPr>
        <a:xfrm>
          <a:off x="20167111" y="1221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74433</xdr:rowOff>
    </xdr:from>
    <xdr:to>
      <xdr:col>102</xdr:col>
      <xdr:colOff>165100</xdr:colOff>
      <xdr:row>73</xdr:row>
      <xdr:rowOff>4583</xdr:rowOff>
    </xdr:to>
    <xdr:sp macro="" textlink="">
      <xdr:nvSpPr>
        <xdr:cNvPr id="880" name="楕円 879"/>
        <xdr:cNvSpPr/>
      </xdr:nvSpPr>
      <xdr:spPr>
        <a:xfrm>
          <a:off x="19494500" y="124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21110</xdr:rowOff>
    </xdr:from>
    <xdr:ext cx="534377" cy="259045"/>
    <xdr:sp macro="" textlink="">
      <xdr:nvSpPr>
        <xdr:cNvPr id="881" name="テキスト ボックス 880"/>
        <xdr:cNvSpPr txBox="1"/>
      </xdr:nvSpPr>
      <xdr:spPr>
        <a:xfrm>
          <a:off x="19278111" y="121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114699</xdr:rowOff>
    </xdr:from>
    <xdr:to>
      <xdr:col>98</xdr:col>
      <xdr:colOff>38100</xdr:colOff>
      <xdr:row>72</xdr:row>
      <xdr:rowOff>44849</xdr:rowOff>
    </xdr:to>
    <xdr:sp macro="" textlink="">
      <xdr:nvSpPr>
        <xdr:cNvPr id="882" name="楕円 881"/>
        <xdr:cNvSpPr/>
      </xdr:nvSpPr>
      <xdr:spPr>
        <a:xfrm>
          <a:off x="18605500" y="12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61376</xdr:rowOff>
    </xdr:from>
    <xdr:ext cx="534377" cy="259045"/>
    <xdr:sp macro="" textlink="">
      <xdr:nvSpPr>
        <xdr:cNvPr id="883" name="テキスト ボックス 882"/>
        <xdr:cNvSpPr txBox="1"/>
      </xdr:nvSpPr>
      <xdr:spPr>
        <a:xfrm>
          <a:off x="18389111" y="120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普通建設事業は、住民一人あたり</a:t>
          </a:r>
          <a:r>
            <a:rPr kumimoji="1" lang="en-US" altLang="ja-JP" sz="1300">
              <a:latin typeface="ＭＳ Ｐゴシック" panose="020B0600070205080204" pitchFamily="50" charset="-128"/>
              <a:ea typeface="ＭＳ Ｐゴシック" panose="020B0600070205080204" pitchFamily="50" charset="-128"/>
            </a:rPr>
            <a:t>102,830</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25,996</a:t>
          </a:r>
          <a:r>
            <a:rPr kumimoji="1" lang="ja-JP" altLang="en-US" sz="1300">
              <a:latin typeface="ＭＳ Ｐゴシック" panose="020B0600070205080204" pitchFamily="50" charset="-128"/>
              <a:ea typeface="ＭＳ Ｐゴシック" panose="020B0600070205080204" pitchFamily="50" charset="-128"/>
            </a:rPr>
            <a:t>円と大幅に増加している。これは、ひうちクリーンセンター整備事業、小中学校空調設備整備事業、（仮称）新泉町団地整備事業など、大型整備事業の実施による増である。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補助費等は、住民一人あたり</a:t>
          </a:r>
          <a:r>
            <a:rPr kumimoji="1" lang="en-US" altLang="ja-JP" sz="1300">
              <a:latin typeface="ＭＳ Ｐゴシック" panose="020B0600070205080204" pitchFamily="50" charset="-128"/>
              <a:ea typeface="ＭＳ Ｐゴシック" panose="020B0600070205080204" pitchFamily="50" charset="-128"/>
            </a:rPr>
            <a:t>30,577</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8,638</a:t>
          </a:r>
          <a:r>
            <a:rPr kumimoji="1" lang="ja-JP" altLang="en-US" sz="1300">
              <a:latin typeface="ＭＳ Ｐゴシック" panose="020B0600070205080204" pitchFamily="50" charset="-128"/>
              <a:ea typeface="ＭＳ Ｐゴシック" panose="020B0600070205080204" pitchFamily="50" charset="-128"/>
            </a:rPr>
            <a:t>円増加となっている。企業誘致対策事業やプレミアム付き商品券事業、ふるさと納税促進事業等が増加したものである。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扶助費は、住民一人あたり</a:t>
          </a:r>
          <a:r>
            <a:rPr kumimoji="1" lang="en-US" altLang="ja-JP" sz="1300">
              <a:latin typeface="ＭＳ Ｐゴシック" panose="020B0600070205080204" pitchFamily="50" charset="-128"/>
              <a:ea typeface="ＭＳ Ｐゴシック" panose="020B0600070205080204" pitchFamily="50" charset="-128"/>
            </a:rPr>
            <a:t>100,743</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5,598</a:t>
          </a:r>
          <a:r>
            <a:rPr kumimoji="1" lang="ja-JP" altLang="en-US" sz="1300">
              <a:latin typeface="ＭＳ Ｐゴシック" panose="020B0600070205080204" pitchFamily="50" charset="-128"/>
              <a:ea typeface="ＭＳ Ｐゴシック" panose="020B0600070205080204" pitchFamily="50" charset="-128"/>
            </a:rPr>
            <a:t>円増加となっている。これは介護給付費・訓練等給付費や私立保育所児童運営事業費等の増加によるものである。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37,867</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円とわずかな増加となっているが、今後は大型整備事業の実施に伴い借り入れた市債の償還が始まることから、公債費の負担が大きくなることは、確実である。</a:t>
          </a:r>
        </a:p>
        <a:p>
          <a:r>
            <a:rPr kumimoji="1" lang="ja-JP" altLang="en-US" sz="1300">
              <a:latin typeface="ＭＳ Ｐゴシック" panose="020B0600070205080204" pitchFamily="50" charset="-128"/>
              <a:ea typeface="ＭＳ Ｐゴシック" panose="020B0600070205080204" pitchFamily="50" charset="-128"/>
            </a:rPr>
            <a:t>　今後は、公債費の負担増を踏まえ、事業の実施方法や事業規模の適正化、費用対効果を十分考慮した事業実施により、歳入規模に見合った歳出の抑制を図り、持続可能な財政基盤の確立を図る。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107,455
510.04
56,361,949
53,936,284
2,382,811
27,111,758
61,947,462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148844</xdr:rowOff>
    </xdr:from>
    <xdr:to>
      <xdr:col>24</xdr:col>
      <xdr:colOff>63500</xdr:colOff>
      <xdr:row>35</xdr:row>
      <xdr:rowOff>11684</xdr:rowOff>
    </xdr:to>
    <xdr:cxnSp macro="">
      <xdr:nvCxnSpPr>
        <xdr:cNvPr id="61" name="直線コネクタ 60"/>
        <xdr:cNvCxnSpPr/>
      </xdr:nvCxnSpPr>
      <xdr:spPr>
        <a:xfrm>
          <a:off x="3797300" y="59781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119888</xdr:rowOff>
    </xdr:from>
    <xdr:to>
      <xdr:col>19</xdr:col>
      <xdr:colOff>177800</xdr:colOff>
      <xdr:row>34</xdr:row>
      <xdr:rowOff>148844</xdr:rowOff>
    </xdr:to>
    <xdr:cxnSp macro="">
      <xdr:nvCxnSpPr>
        <xdr:cNvPr id="64" name="直線コネクタ 63"/>
        <xdr:cNvCxnSpPr/>
      </xdr:nvCxnSpPr>
      <xdr:spPr>
        <a:xfrm>
          <a:off x="2908300" y="59491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119888</xdr:rowOff>
    </xdr:from>
    <xdr:to>
      <xdr:col>15</xdr:col>
      <xdr:colOff>50800</xdr:colOff>
      <xdr:row>35</xdr:row>
      <xdr:rowOff>96266</xdr:rowOff>
    </xdr:to>
    <xdr:cxnSp macro="">
      <xdr:nvCxnSpPr>
        <xdr:cNvPr id="67" name="直線コネクタ 66"/>
        <xdr:cNvCxnSpPr/>
      </xdr:nvCxnSpPr>
      <xdr:spPr>
        <a:xfrm flipV="1">
          <a:off x="2019300" y="5949188"/>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80264</xdr:rowOff>
    </xdr:from>
    <xdr:to>
      <xdr:col>10</xdr:col>
      <xdr:colOff>114300</xdr:colOff>
      <xdr:row>35</xdr:row>
      <xdr:rowOff>96266</xdr:rowOff>
    </xdr:to>
    <xdr:cxnSp macro="">
      <xdr:nvCxnSpPr>
        <xdr:cNvPr id="70" name="直線コネクタ 69"/>
        <xdr:cNvCxnSpPr/>
      </xdr:nvCxnSpPr>
      <xdr:spPr>
        <a:xfrm>
          <a:off x="1130300" y="59095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132334</xdr:rowOff>
    </xdr:from>
    <xdr:to>
      <xdr:col>24</xdr:col>
      <xdr:colOff>114300</xdr:colOff>
      <xdr:row>35</xdr:row>
      <xdr:rowOff>62484</xdr:rowOff>
    </xdr:to>
    <xdr:sp macro="" textlink="">
      <xdr:nvSpPr>
        <xdr:cNvPr id="80" name="楕円 79"/>
        <xdr:cNvSpPr/>
      </xdr:nvSpPr>
      <xdr:spPr>
        <a:xfrm>
          <a:off x="45847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155211</xdr:rowOff>
    </xdr:from>
    <xdr:ext cx="469744" cy="259045"/>
    <xdr:sp macro="" textlink="">
      <xdr:nvSpPr>
        <xdr:cNvPr id="81" name="議会費該当値テキスト"/>
        <xdr:cNvSpPr txBox="1"/>
      </xdr:nvSpPr>
      <xdr:spPr>
        <a:xfrm>
          <a:off x="4686300"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98044</xdr:rowOff>
    </xdr:from>
    <xdr:to>
      <xdr:col>20</xdr:col>
      <xdr:colOff>38100</xdr:colOff>
      <xdr:row>35</xdr:row>
      <xdr:rowOff>28194</xdr:rowOff>
    </xdr:to>
    <xdr:sp macro="" textlink="">
      <xdr:nvSpPr>
        <xdr:cNvPr id="82" name="楕円 81"/>
        <xdr:cNvSpPr/>
      </xdr:nvSpPr>
      <xdr:spPr>
        <a:xfrm>
          <a:off x="3746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44721</xdr:rowOff>
    </xdr:from>
    <xdr:ext cx="469744" cy="259045"/>
    <xdr:sp macro="" textlink="">
      <xdr:nvSpPr>
        <xdr:cNvPr id="83" name="テキスト ボックス 82"/>
        <xdr:cNvSpPr txBox="1"/>
      </xdr:nvSpPr>
      <xdr:spPr>
        <a:xfrm>
          <a:off x="3562428" y="570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69088</xdr:rowOff>
    </xdr:from>
    <xdr:to>
      <xdr:col>15</xdr:col>
      <xdr:colOff>101600</xdr:colOff>
      <xdr:row>34</xdr:row>
      <xdr:rowOff>170688</xdr:rowOff>
    </xdr:to>
    <xdr:sp macro="" textlink="">
      <xdr:nvSpPr>
        <xdr:cNvPr id="84" name="楕円 83"/>
        <xdr:cNvSpPr/>
      </xdr:nvSpPr>
      <xdr:spPr>
        <a:xfrm>
          <a:off x="2857500" y="58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15765</xdr:rowOff>
    </xdr:from>
    <xdr:ext cx="469744" cy="259045"/>
    <xdr:sp macro="" textlink="">
      <xdr:nvSpPr>
        <xdr:cNvPr id="85" name="テキスト ボックス 84"/>
        <xdr:cNvSpPr txBox="1"/>
      </xdr:nvSpPr>
      <xdr:spPr>
        <a:xfrm>
          <a:off x="2673428" y="567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45466</xdr:rowOff>
    </xdr:from>
    <xdr:to>
      <xdr:col>10</xdr:col>
      <xdr:colOff>165100</xdr:colOff>
      <xdr:row>35</xdr:row>
      <xdr:rowOff>147066</xdr:rowOff>
    </xdr:to>
    <xdr:sp macro="" textlink="">
      <xdr:nvSpPr>
        <xdr:cNvPr id="86" name="楕円 85"/>
        <xdr:cNvSpPr/>
      </xdr:nvSpPr>
      <xdr:spPr>
        <a:xfrm>
          <a:off x="1968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163593</xdr:rowOff>
    </xdr:from>
    <xdr:ext cx="469744" cy="259045"/>
    <xdr:sp macro="" textlink="">
      <xdr:nvSpPr>
        <xdr:cNvPr id="87" name="テキスト ボックス 86"/>
        <xdr:cNvSpPr txBox="1"/>
      </xdr:nvSpPr>
      <xdr:spPr>
        <a:xfrm>
          <a:off x="1784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29464</xdr:rowOff>
    </xdr:from>
    <xdr:to>
      <xdr:col>6</xdr:col>
      <xdr:colOff>38100</xdr:colOff>
      <xdr:row>34</xdr:row>
      <xdr:rowOff>131064</xdr:rowOff>
    </xdr:to>
    <xdr:sp macro="" textlink="">
      <xdr:nvSpPr>
        <xdr:cNvPr id="88" name="楕円 87"/>
        <xdr:cNvSpPr/>
      </xdr:nvSpPr>
      <xdr:spPr>
        <a:xfrm>
          <a:off x="107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147591</xdr:rowOff>
    </xdr:from>
    <xdr:ext cx="469744" cy="259045"/>
    <xdr:sp macro="" textlink="">
      <xdr:nvSpPr>
        <xdr:cNvPr id="89" name="テキスト ボックス 88"/>
        <xdr:cNvSpPr txBox="1"/>
      </xdr:nvSpPr>
      <xdr:spPr>
        <a:xfrm>
          <a:off x="89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118878</xdr:rowOff>
    </xdr:from>
    <xdr:to>
      <xdr:col>24</xdr:col>
      <xdr:colOff>63500</xdr:colOff>
      <xdr:row>54</xdr:row>
      <xdr:rowOff>131661</xdr:rowOff>
    </xdr:to>
    <xdr:cxnSp macro="">
      <xdr:nvCxnSpPr>
        <xdr:cNvPr id="119" name="直線コネクタ 118"/>
        <xdr:cNvCxnSpPr/>
      </xdr:nvCxnSpPr>
      <xdr:spPr>
        <a:xfrm flipV="1">
          <a:off x="3797300" y="9205728"/>
          <a:ext cx="838200" cy="18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96762</xdr:rowOff>
    </xdr:from>
    <xdr:to>
      <xdr:col>19</xdr:col>
      <xdr:colOff>177800</xdr:colOff>
      <xdr:row>54</xdr:row>
      <xdr:rowOff>131661</xdr:rowOff>
    </xdr:to>
    <xdr:cxnSp macro="">
      <xdr:nvCxnSpPr>
        <xdr:cNvPr id="122" name="直線コネクタ 121"/>
        <xdr:cNvCxnSpPr/>
      </xdr:nvCxnSpPr>
      <xdr:spPr>
        <a:xfrm>
          <a:off x="2908300" y="9355062"/>
          <a:ext cx="8890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4" name="テキスト ボックス 123"/>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75768</xdr:rowOff>
    </xdr:from>
    <xdr:to>
      <xdr:col>15</xdr:col>
      <xdr:colOff>50800</xdr:colOff>
      <xdr:row>54</xdr:row>
      <xdr:rowOff>96762</xdr:rowOff>
    </xdr:to>
    <xdr:cxnSp macro="">
      <xdr:nvCxnSpPr>
        <xdr:cNvPr id="125" name="直線コネクタ 124"/>
        <xdr:cNvCxnSpPr/>
      </xdr:nvCxnSpPr>
      <xdr:spPr>
        <a:xfrm>
          <a:off x="2019300" y="9162618"/>
          <a:ext cx="889000" cy="19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7" name="テキスト ボックス 126"/>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75768</xdr:rowOff>
    </xdr:from>
    <xdr:to>
      <xdr:col>10</xdr:col>
      <xdr:colOff>114300</xdr:colOff>
      <xdr:row>53</xdr:row>
      <xdr:rowOff>110687</xdr:rowOff>
    </xdr:to>
    <xdr:cxnSp macro="">
      <xdr:nvCxnSpPr>
        <xdr:cNvPr id="128" name="直線コネクタ 127"/>
        <xdr:cNvCxnSpPr/>
      </xdr:nvCxnSpPr>
      <xdr:spPr>
        <a:xfrm flipV="1">
          <a:off x="1130300" y="916261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30" name="テキスト ボックス 129"/>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68078</xdr:rowOff>
    </xdr:from>
    <xdr:to>
      <xdr:col>24</xdr:col>
      <xdr:colOff>114300</xdr:colOff>
      <xdr:row>53</xdr:row>
      <xdr:rowOff>169678</xdr:rowOff>
    </xdr:to>
    <xdr:sp macro="" textlink="">
      <xdr:nvSpPr>
        <xdr:cNvPr id="138" name="楕円 137"/>
        <xdr:cNvSpPr/>
      </xdr:nvSpPr>
      <xdr:spPr>
        <a:xfrm>
          <a:off x="4584700" y="91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90955</xdr:rowOff>
    </xdr:from>
    <xdr:ext cx="534377" cy="259045"/>
    <xdr:sp macro="" textlink="">
      <xdr:nvSpPr>
        <xdr:cNvPr id="139" name="総務費該当値テキスト"/>
        <xdr:cNvSpPr txBox="1"/>
      </xdr:nvSpPr>
      <xdr:spPr>
        <a:xfrm>
          <a:off x="4686300" y="9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80861</xdr:rowOff>
    </xdr:from>
    <xdr:to>
      <xdr:col>20</xdr:col>
      <xdr:colOff>38100</xdr:colOff>
      <xdr:row>55</xdr:row>
      <xdr:rowOff>11011</xdr:rowOff>
    </xdr:to>
    <xdr:sp macro="" textlink="">
      <xdr:nvSpPr>
        <xdr:cNvPr id="140" name="楕円 139"/>
        <xdr:cNvSpPr/>
      </xdr:nvSpPr>
      <xdr:spPr>
        <a:xfrm>
          <a:off x="3746500" y="93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27538</xdr:rowOff>
    </xdr:from>
    <xdr:ext cx="534377" cy="259045"/>
    <xdr:sp macro="" textlink="">
      <xdr:nvSpPr>
        <xdr:cNvPr id="141" name="テキスト ボックス 140"/>
        <xdr:cNvSpPr txBox="1"/>
      </xdr:nvSpPr>
      <xdr:spPr>
        <a:xfrm>
          <a:off x="3530111" y="911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45962</xdr:rowOff>
    </xdr:from>
    <xdr:to>
      <xdr:col>15</xdr:col>
      <xdr:colOff>101600</xdr:colOff>
      <xdr:row>54</xdr:row>
      <xdr:rowOff>147562</xdr:rowOff>
    </xdr:to>
    <xdr:sp macro="" textlink="">
      <xdr:nvSpPr>
        <xdr:cNvPr id="142" name="楕円 141"/>
        <xdr:cNvSpPr/>
      </xdr:nvSpPr>
      <xdr:spPr>
        <a:xfrm>
          <a:off x="2857500" y="93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164089</xdr:rowOff>
    </xdr:from>
    <xdr:ext cx="534377" cy="259045"/>
    <xdr:sp macro="" textlink="">
      <xdr:nvSpPr>
        <xdr:cNvPr id="143" name="テキスト ボックス 142"/>
        <xdr:cNvSpPr txBox="1"/>
      </xdr:nvSpPr>
      <xdr:spPr>
        <a:xfrm>
          <a:off x="2641111" y="90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24968</xdr:rowOff>
    </xdr:from>
    <xdr:to>
      <xdr:col>10</xdr:col>
      <xdr:colOff>165100</xdr:colOff>
      <xdr:row>53</xdr:row>
      <xdr:rowOff>126568</xdr:rowOff>
    </xdr:to>
    <xdr:sp macro="" textlink="">
      <xdr:nvSpPr>
        <xdr:cNvPr id="144" name="楕円 143"/>
        <xdr:cNvSpPr/>
      </xdr:nvSpPr>
      <xdr:spPr>
        <a:xfrm>
          <a:off x="1968500" y="911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143095</xdr:rowOff>
    </xdr:from>
    <xdr:ext cx="534377" cy="259045"/>
    <xdr:sp macro="" textlink="">
      <xdr:nvSpPr>
        <xdr:cNvPr id="145" name="テキスト ボックス 144"/>
        <xdr:cNvSpPr txBox="1"/>
      </xdr:nvSpPr>
      <xdr:spPr>
        <a:xfrm>
          <a:off x="1752111" y="88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59887</xdr:rowOff>
    </xdr:from>
    <xdr:to>
      <xdr:col>6</xdr:col>
      <xdr:colOff>38100</xdr:colOff>
      <xdr:row>53</xdr:row>
      <xdr:rowOff>161487</xdr:rowOff>
    </xdr:to>
    <xdr:sp macro="" textlink="">
      <xdr:nvSpPr>
        <xdr:cNvPr id="146" name="楕円 145"/>
        <xdr:cNvSpPr/>
      </xdr:nvSpPr>
      <xdr:spPr>
        <a:xfrm>
          <a:off x="1079500" y="91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6564</xdr:rowOff>
    </xdr:from>
    <xdr:ext cx="534377" cy="259045"/>
    <xdr:sp macro="" textlink="">
      <xdr:nvSpPr>
        <xdr:cNvPr id="147" name="テキスト ボックス 146"/>
        <xdr:cNvSpPr txBox="1"/>
      </xdr:nvSpPr>
      <xdr:spPr>
        <a:xfrm>
          <a:off x="863111" y="89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123927</xdr:rowOff>
    </xdr:from>
    <xdr:to>
      <xdr:col>24</xdr:col>
      <xdr:colOff>63500</xdr:colOff>
      <xdr:row>77</xdr:row>
      <xdr:rowOff>49588</xdr:rowOff>
    </xdr:to>
    <xdr:cxnSp macro="">
      <xdr:nvCxnSpPr>
        <xdr:cNvPr id="179" name="直線コネクタ 178"/>
        <xdr:cNvCxnSpPr/>
      </xdr:nvCxnSpPr>
      <xdr:spPr>
        <a:xfrm flipV="1">
          <a:off x="3797300" y="13154127"/>
          <a:ext cx="838200" cy="9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43373</xdr:rowOff>
    </xdr:from>
    <xdr:to>
      <xdr:col>19</xdr:col>
      <xdr:colOff>177800</xdr:colOff>
      <xdr:row>77</xdr:row>
      <xdr:rowOff>49588</xdr:rowOff>
    </xdr:to>
    <xdr:cxnSp macro="">
      <xdr:nvCxnSpPr>
        <xdr:cNvPr id="182" name="直線コネクタ 181"/>
        <xdr:cNvCxnSpPr/>
      </xdr:nvCxnSpPr>
      <xdr:spPr>
        <a:xfrm>
          <a:off x="2908300" y="13245023"/>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4" name="テキスト ボックス 183"/>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43373</xdr:rowOff>
    </xdr:from>
    <xdr:to>
      <xdr:col>15</xdr:col>
      <xdr:colOff>50800</xdr:colOff>
      <xdr:row>77</xdr:row>
      <xdr:rowOff>113509</xdr:rowOff>
    </xdr:to>
    <xdr:cxnSp macro="">
      <xdr:nvCxnSpPr>
        <xdr:cNvPr id="185" name="直線コネクタ 184"/>
        <xdr:cNvCxnSpPr/>
      </xdr:nvCxnSpPr>
      <xdr:spPr>
        <a:xfrm flipV="1">
          <a:off x="2019300" y="13245023"/>
          <a:ext cx="889000" cy="7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113509</xdr:rowOff>
    </xdr:from>
    <xdr:to>
      <xdr:col>10</xdr:col>
      <xdr:colOff>114300</xdr:colOff>
      <xdr:row>77</xdr:row>
      <xdr:rowOff>122859</xdr:rowOff>
    </xdr:to>
    <xdr:cxnSp macro="">
      <xdr:nvCxnSpPr>
        <xdr:cNvPr id="188" name="直線コネクタ 187"/>
        <xdr:cNvCxnSpPr/>
      </xdr:nvCxnSpPr>
      <xdr:spPr>
        <a:xfrm flipV="1">
          <a:off x="1130300" y="13315159"/>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92" name="テキスト ボックス 191"/>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73127</xdr:rowOff>
    </xdr:from>
    <xdr:to>
      <xdr:col>24</xdr:col>
      <xdr:colOff>114300</xdr:colOff>
      <xdr:row>77</xdr:row>
      <xdr:rowOff>3277</xdr:rowOff>
    </xdr:to>
    <xdr:sp macro="" textlink="">
      <xdr:nvSpPr>
        <xdr:cNvPr id="198" name="楕円 197"/>
        <xdr:cNvSpPr/>
      </xdr:nvSpPr>
      <xdr:spPr>
        <a:xfrm>
          <a:off x="4584700" y="13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51554</xdr:rowOff>
    </xdr:from>
    <xdr:ext cx="599010" cy="259045"/>
    <xdr:sp macro="" textlink="">
      <xdr:nvSpPr>
        <xdr:cNvPr id="199" name="民生費該当値テキスト"/>
        <xdr:cNvSpPr txBox="1"/>
      </xdr:nvSpPr>
      <xdr:spPr>
        <a:xfrm>
          <a:off x="4686300" y="1308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170238</xdr:rowOff>
    </xdr:from>
    <xdr:to>
      <xdr:col>20</xdr:col>
      <xdr:colOff>38100</xdr:colOff>
      <xdr:row>77</xdr:row>
      <xdr:rowOff>100388</xdr:rowOff>
    </xdr:to>
    <xdr:sp macro="" textlink="">
      <xdr:nvSpPr>
        <xdr:cNvPr id="200" name="楕円 199"/>
        <xdr:cNvSpPr/>
      </xdr:nvSpPr>
      <xdr:spPr>
        <a:xfrm>
          <a:off x="3746500" y="132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91515</xdr:rowOff>
    </xdr:from>
    <xdr:ext cx="599010" cy="259045"/>
    <xdr:sp macro="" textlink="">
      <xdr:nvSpPr>
        <xdr:cNvPr id="201" name="テキスト ボックス 200"/>
        <xdr:cNvSpPr txBox="1"/>
      </xdr:nvSpPr>
      <xdr:spPr>
        <a:xfrm>
          <a:off x="3497795" y="1329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164023</xdr:rowOff>
    </xdr:from>
    <xdr:to>
      <xdr:col>15</xdr:col>
      <xdr:colOff>101600</xdr:colOff>
      <xdr:row>77</xdr:row>
      <xdr:rowOff>94173</xdr:rowOff>
    </xdr:to>
    <xdr:sp macro="" textlink="">
      <xdr:nvSpPr>
        <xdr:cNvPr id="202" name="楕円 201"/>
        <xdr:cNvSpPr/>
      </xdr:nvSpPr>
      <xdr:spPr>
        <a:xfrm>
          <a:off x="2857500" y="131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85300</xdr:rowOff>
    </xdr:from>
    <xdr:ext cx="599010" cy="259045"/>
    <xdr:sp macro="" textlink="">
      <xdr:nvSpPr>
        <xdr:cNvPr id="203" name="テキスト ボックス 202"/>
        <xdr:cNvSpPr txBox="1"/>
      </xdr:nvSpPr>
      <xdr:spPr>
        <a:xfrm>
          <a:off x="2608795" y="1328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62709</xdr:rowOff>
    </xdr:from>
    <xdr:to>
      <xdr:col>10</xdr:col>
      <xdr:colOff>165100</xdr:colOff>
      <xdr:row>77</xdr:row>
      <xdr:rowOff>164309</xdr:rowOff>
    </xdr:to>
    <xdr:sp macro="" textlink="">
      <xdr:nvSpPr>
        <xdr:cNvPr id="204" name="楕円 203"/>
        <xdr:cNvSpPr/>
      </xdr:nvSpPr>
      <xdr:spPr>
        <a:xfrm>
          <a:off x="1968500" y="1326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155436</xdr:rowOff>
    </xdr:from>
    <xdr:ext cx="599010" cy="259045"/>
    <xdr:sp macro="" textlink="">
      <xdr:nvSpPr>
        <xdr:cNvPr id="205" name="テキスト ボックス 204"/>
        <xdr:cNvSpPr txBox="1"/>
      </xdr:nvSpPr>
      <xdr:spPr>
        <a:xfrm>
          <a:off x="1719795" y="1335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72059</xdr:rowOff>
    </xdr:from>
    <xdr:to>
      <xdr:col>6</xdr:col>
      <xdr:colOff>38100</xdr:colOff>
      <xdr:row>78</xdr:row>
      <xdr:rowOff>2209</xdr:rowOff>
    </xdr:to>
    <xdr:sp macro="" textlink="">
      <xdr:nvSpPr>
        <xdr:cNvPr id="206" name="楕円 205"/>
        <xdr:cNvSpPr/>
      </xdr:nvSpPr>
      <xdr:spPr>
        <a:xfrm>
          <a:off x="1079500" y="13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164786</xdr:rowOff>
    </xdr:from>
    <xdr:ext cx="599010" cy="259045"/>
    <xdr:sp macro="" textlink="">
      <xdr:nvSpPr>
        <xdr:cNvPr id="207" name="テキスト ボックス 206"/>
        <xdr:cNvSpPr txBox="1"/>
      </xdr:nvSpPr>
      <xdr:spPr>
        <a:xfrm>
          <a:off x="830795" y="1336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57919</xdr:rowOff>
    </xdr:from>
    <xdr:to>
      <xdr:col>24</xdr:col>
      <xdr:colOff>63500</xdr:colOff>
      <xdr:row>98</xdr:row>
      <xdr:rowOff>82417</xdr:rowOff>
    </xdr:to>
    <xdr:cxnSp macro="">
      <xdr:nvCxnSpPr>
        <xdr:cNvPr id="237" name="直線コネクタ 236"/>
        <xdr:cNvCxnSpPr/>
      </xdr:nvCxnSpPr>
      <xdr:spPr>
        <a:xfrm flipV="1">
          <a:off x="3797300" y="16345669"/>
          <a:ext cx="838200" cy="5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121753</xdr:rowOff>
    </xdr:from>
    <xdr:ext cx="534377" cy="259045"/>
    <xdr:sp macro="" textlink="">
      <xdr:nvSpPr>
        <xdr:cNvPr id="238" name="衛生費平均値テキスト"/>
        <xdr:cNvSpPr txBox="1"/>
      </xdr:nvSpPr>
      <xdr:spPr>
        <a:xfrm>
          <a:off x="4686300" y="165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82417</xdr:rowOff>
    </xdr:from>
    <xdr:to>
      <xdr:col>19</xdr:col>
      <xdr:colOff>177800</xdr:colOff>
      <xdr:row>98</xdr:row>
      <xdr:rowOff>121965</xdr:rowOff>
    </xdr:to>
    <xdr:cxnSp macro="">
      <xdr:nvCxnSpPr>
        <xdr:cNvPr id="240" name="直線コネクタ 239"/>
        <xdr:cNvCxnSpPr/>
      </xdr:nvCxnSpPr>
      <xdr:spPr>
        <a:xfrm flipV="1">
          <a:off x="2908300" y="16884517"/>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121965</xdr:rowOff>
    </xdr:from>
    <xdr:to>
      <xdr:col>15</xdr:col>
      <xdr:colOff>50800</xdr:colOff>
      <xdr:row>98</xdr:row>
      <xdr:rowOff>154826</xdr:rowOff>
    </xdr:to>
    <xdr:cxnSp macro="">
      <xdr:nvCxnSpPr>
        <xdr:cNvPr id="243" name="直線コネクタ 242"/>
        <xdr:cNvCxnSpPr/>
      </xdr:nvCxnSpPr>
      <xdr:spPr>
        <a:xfrm flipV="1">
          <a:off x="2019300" y="16924065"/>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154617</xdr:rowOff>
    </xdr:from>
    <xdr:to>
      <xdr:col>10</xdr:col>
      <xdr:colOff>114300</xdr:colOff>
      <xdr:row>98</xdr:row>
      <xdr:rowOff>154826</xdr:rowOff>
    </xdr:to>
    <xdr:cxnSp macro="">
      <xdr:nvCxnSpPr>
        <xdr:cNvPr id="246" name="直線コネクタ 245"/>
        <xdr:cNvCxnSpPr/>
      </xdr:nvCxnSpPr>
      <xdr:spPr>
        <a:xfrm>
          <a:off x="1130300" y="16956717"/>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7119</xdr:rowOff>
    </xdr:from>
    <xdr:to>
      <xdr:col>24</xdr:col>
      <xdr:colOff>114300</xdr:colOff>
      <xdr:row>95</xdr:row>
      <xdr:rowOff>108719</xdr:rowOff>
    </xdr:to>
    <xdr:sp macro="" textlink="">
      <xdr:nvSpPr>
        <xdr:cNvPr id="256" name="楕円 255"/>
        <xdr:cNvSpPr/>
      </xdr:nvSpPr>
      <xdr:spPr>
        <a:xfrm>
          <a:off x="4584700" y="162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29996</xdr:rowOff>
    </xdr:from>
    <xdr:ext cx="534377" cy="259045"/>
    <xdr:sp macro="" textlink="">
      <xdr:nvSpPr>
        <xdr:cNvPr id="257" name="衛生費該当値テキスト"/>
        <xdr:cNvSpPr txBox="1"/>
      </xdr:nvSpPr>
      <xdr:spPr>
        <a:xfrm>
          <a:off x="4686300" y="161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31617</xdr:rowOff>
    </xdr:from>
    <xdr:to>
      <xdr:col>20</xdr:col>
      <xdr:colOff>38100</xdr:colOff>
      <xdr:row>98</xdr:row>
      <xdr:rowOff>133217</xdr:rowOff>
    </xdr:to>
    <xdr:sp macro="" textlink="">
      <xdr:nvSpPr>
        <xdr:cNvPr id="258" name="楕円 257"/>
        <xdr:cNvSpPr/>
      </xdr:nvSpPr>
      <xdr:spPr>
        <a:xfrm>
          <a:off x="3746500" y="168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124344</xdr:rowOff>
    </xdr:from>
    <xdr:ext cx="534377" cy="259045"/>
    <xdr:sp macro="" textlink="">
      <xdr:nvSpPr>
        <xdr:cNvPr id="259" name="テキスト ボックス 258"/>
        <xdr:cNvSpPr txBox="1"/>
      </xdr:nvSpPr>
      <xdr:spPr>
        <a:xfrm>
          <a:off x="3530111" y="1692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71165</xdr:rowOff>
    </xdr:from>
    <xdr:to>
      <xdr:col>15</xdr:col>
      <xdr:colOff>101600</xdr:colOff>
      <xdr:row>99</xdr:row>
      <xdr:rowOff>1315</xdr:rowOff>
    </xdr:to>
    <xdr:sp macro="" textlink="">
      <xdr:nvSpPr>
        <xdr:cNvPr id="260" name="楕円 259"/>
        <xdr:cNvSpPr/>
      </xdr:nvSpPr>
      <xdr:spPr>
        <a:xfrm>
          <a:off x="2857500" y="168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163892</xdr:rowOff>
    </xdr:from>
    <xdr:ext cx="534377" cy="259045"/>
    <xdr:sp macro="" textlink="">
      <xdr:nvSpPr>
        <xdr:cNvPr id="261" name="テキスト ボックス 260"/>
        <xdr:cNvSpPr txBox="1"/>
      </xdr:nvSpPr>
      <xdr:spPr>
        <a:xfrm>
          <a:off x="2641111" y="1696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104026</xdr:rowOff>
    </xdr:from>
    <xdr:to>
      <xdr:col>10</xdr:col>
      <xdr:colOff>165100</xdr:colOff>
      <xdr:row>99</xdr:row>
      <xdr:rowOff>34176</xdr:rowOff>
    </xdr:to>
    <xdr:sp macro="" textlink="">
      <xdr:nvSpPr>
        <xdr:cNvPr id="262" name="楕円 261"/>
        <xdr:cNvSpPr/>
      </xdr:nvSpPr>
      <xdr:spPr>
        <a:xfrm>
          <a:off x="1968500" y="169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25303</xdr:rowOff>
    </xdr:from>
    <xdr:ext cx="534377" cy="259045"/>
    <xdr:sp macro="" textlink="">
      <xdr:nvSpPr>
        <xdr:cNvPr id="263" name="テキスト ボックス 262"/>
        <xdr:cNvSpPr txBox="1"/>
      </xdr:nvSpPr>
      <xdr:spPr>
        <a:xfrm>
          <a:off x="1752111" y="169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103817</xdr:rowOff>
    </xdr:from>
    <xdr:to>
      <xdr:col>6</xdr:col>
      <xdr:colOff>38100</xdr:colOff>
      <xdr:row>99</xdr:row>
      <xdr:rowOff>33967</xdr:rowOff>
    </xdr:to>
    <xdr:sp macro="" textlink="">
      <xdr:nvSpPr>
        <xdr:cNvPr id="264" name="楕円 263"/>
        <xdr:cNvSpPr/>
      </xdr:nvSpPr>
      <xdr:spPr>
        <a:xfrm>
          <a:off x="1079500" y="169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25094</xdr:rowOff>
    </xdr:from>
    <xdr:ext cx="534377" cy="259045"/>
    <xdr:sp macro="" textlink="">
      <xdr:nvSpPr>
        <xdr:cNvPr id="265" name="テキスト ボックス 264"/>
        <xdr:cNvSpPr txBox="1"/>
      </xdr:nvSpPr>
      <xdr:spPr>
        <a:xfrm>
          <a:off x="863111" y="169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137541</xdr:rowOff>
    </xdr:from>
    <xdr:to>
      <xdr:col>55</xdr:col>
      <xdr:colOff>0</xdr:colOff>
      <xdr:row>37</xdr:row>
      <xdr:rowOff>139192</xdr:rowOff>
    </xdr:to>
    <xdr:cxnSp macro="">
      <xdr:nvCxnSpPr>
        <xdr:cNvPr id="294" name="直線コネクタ 293"/>
        <xdr:cNvCxnSpPr/>
      </xdr:nvCxnSpPr>
      <xdr:spPr>
        <a:xfrm flipV="1">
          <a:off x="9639300" y="6481191"/>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130319</xdr:rowOff>
    </xdr:from>
    <xdr:ext cx="469744" cy="259045"/>
    <xdr:sp macro="" textlink="">
      <xdr:nvSpPr>
        <xdr:cNvPr id="295" name="労働費平均値テキスト"/>
        <xdr:cNvSpPr txBox="1"/>
      </xdr:nvSpPr>
      <xdr:spPr>
        <a:xfrm>
          <a:off x="10528300" y="64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136398</xdr:rowOff>
    </xdr:from>
    <xdr:to>
      <xdr:col>50</xdr:col>
      <xdr:colOff>114300</xdr:colOff>
      <xdr:row>37</xdr:row>
      <xdr:rowOff>139192</xdr:rowOff>
    </xdr:to>
    <xdr:cxnSp macro="">
      <xdr:nvCxnSpPr>
        <xdr:cNvPr id="297" name="直線コネクタ 296"/>
        <xdr:cNvCxnSpPr/>
      </xdr:nvCxnSpPr>
      <xdr:spPr>
        <a:xfrm>
          <a:off x="8750300" y="648004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73550</xdr:rowOff>
    </xdr:from>
    <xdr:ext cx="469744" cy="259045"/>
    <xdr:sp macro="" textlink="">
      <xdr:nvSpPr>
        <xdr:cNvPr id="299" name="テキスト ボックス 298"/>
        <xdr:cNvSpPr txBox="1"/>
      </xdr:nvSpPr>
      <xdr:spPr>
        <a:xfrm>
          <a:off x="9404428" y="658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136398</xdr:rowOff>
    </xdr:from>
    <xdr:to>
      <xdr:col>45</xdr:col>
      <xdr:colOff>177800</xdr:colOff>
      <xdr:row>37</xdr:row>
      <xdr:rowOff>141859</xdr:rowOff>
    </xdr:to>
    <xdr:cxnSp macro="">
      <xdr:nvCxnSpPr>
        <xdr:cNvPr id="300" name="直線コネクタ 299"/>
        <xdr:cNvCxnSpPr/>
      </xdr:nvCxnSpPr>
      <xdr:spPr>
        <a:xfrm flipV="1">
          <a:off x="7861300" y="6480048"/>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67200</xdr:rowOff>
    </xdr:from>
    <xdr:ext cx="469744" cy="259045"/>
    <xdr:sp macro="" textlink="">
      <xdr:nvSpPr>
        <xdr:cNvPr id="302" name="テキスト ボックス 301"/>
        <xdr:cNvSpPr txBox="1"/>
      </xdr:nvSpPr>
      <xdr:spPr>
        <a:xfrm>
          <a:off x="8515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115189</xdr:rowOff>
    </xdr:from>
    <xdr:to>
      <xdr:col>41</xdr:col>
      <xdr:colOff>50800</xdr:colOff>
      <xdr:row>37</xdr:row>
      <xdr:rowOff>141859</xdr:rowOff>
    </xdr:to>
    <xdr:cxnSp macro="">
      <xdr:nvCxnSpPr>
        <xdr:cNvPr id="303" name="直線コネクタ 302"/>
        <xdr:cNvCxnSpPr/>
      </xdr:nvCxnSpPr>
      <xdr:spPr>
        <a:xfrm>
          <a:off x="6972300" y="645883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74820</xdr:rowOff>
    </xdr:from>
    <xdr:ext cx="469744" cy="259045"/>
    <xdr:sp macro="" textlink="">
      <xdr:nvSpPr>
        <xdr:cNvPr id="305" name="テキスト ボックス 304"/>
        <xdr:cNvSpPr txBox="1"/>
      </xdr:nvSpPr>
      <xdr:spPr>
        <a:xfrm>
          <a:off x="7626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57421</xdr:rowOff>
    </xdr:from>
    <xdr:ext cx="469744" cy="259045"/>
    <xdr:sp macro="" textlink="">
      <xdr:nvSpPr>
        <xdr:cNvPr id="307" name="テキスト ボックス 306"/>
        <xdr:cNvSpPr txBox="1"/>
      </xdr:nvSpPr>
      <xdr:spPr>
        <a:xfrm>
          <a:off x="6737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86741</xdr:rowOff>
    </xdr:from>
    <xdr:to>
      <xdr:col>55</xdr:col>
      <xdr:colOff>50800</xdr:colOff>
      <xdr:row>38</xdr:row>
      <xdr:rowOff>16890</xdr:rowOff>
    </xdr:to>
    <xdr:sp macro="" textlink="">
      <xdr:nvSpPr>
        <xdr:cNvPr id="313" name="楕円 312"/>
        <xdr:cNvSpPr/>
      </xdr:nvSpPr>
      <xdr:spPr>
        <a:xfrm>
          <a:off x="10426700" y="6430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109618</xdr:rowOff>
    </xdr:from>
    <xdr:ext cx="469744" cy="259045"/>
    <xdr:sp macro="" textlink="">
      <xdr:nvSpPr>
        <xdr:cNvPr id="314" name="労働費該当値テキスト"/>
        <xdr:cNvSpPr txBox="1"/>
      </xdr:nvSpPr>
      <xdr:spPr>
        <a:xfrm>
          <a:off x="10528300"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88392</xdr:rowOff>
    </xdr:from>
    <xdr:to>
      <xdr:col>50</xdr:col>
      <xdr:colOff>165100</xdr:colOff>
      <xdr:row>38</xdr:row>
      <xdr:rowOff>18542</xdr:rowOff>
    </xdr:to>
    <xdr:sp macro="" textlink="">
      <xdr:nvSpPr>
        <xdr:cNvPr id="315" name="楕円 314"/>
        <xdr:cNvSpPr/>
      </xdr:nvSpPr>
      <xdr:spPr>
        <a:xfrm>
          <a:off x="9588500" y="64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35069</xdr:rowOff>
    </xdr:from>
    <xdr:ext cx="469744" cy="259045"/>
    <xdr:sp macro="" textlink="">
      <xdr:nvSpPr>
        <xdr:cNvPr id="316" name="テキスト ボックス 315"/>
        <xdr:cNvSpPr txBox="1"/>
      </xdr:nvSpPr>
      <xdr:spPr>
        <a:xfrm>
          <a:off x="9404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85598</xdr:rowOff>
    </xdr:from>
    <xdr:to>
      <xdr:col>46</xdr:col>
      <xdr:colOff>38100</xdr:colOff>
      <xdr:row>38</xdr:row>
      <xdr:rowOff>15748</xdr:rowOff>
    </xdr:to>
    <xdr:sp macro="" textlink="">
      <xdr:nvSpPr>
        <xdr:cNvPr id="317" name="楕円 316"/>
        <xdr:cNvSpPr/>
      </xdr:nvSpPr>
      <xdr:spPr>
        <a:xfrm>
          <a:off x="8699500" y="64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32275</xdr:rowOff>
    </xdr:from>
    <xdr:ext cx="469744" cy="259045"/>
    <xdr:sp macro="" textlink="">
      <xdr:nvSpPr>
        <xdr:cNvPr id="318" name="テキスト ボックス 317"/>
        <xdr:cNvSpPr txBox="1"/>
      </xdr:nvSpPr>
      <xdr:spPr>
        <a:xfrm>
          <a:off x="8515428"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91059</xdr:rowOff>
    </xdr:from>
    <xdr:to>
      <xdr:col>41</xdr:col>
      <xdr:colOff>101600</xdr:colOff>
      <xdr:row>38</xdr:row>
      <xdr:rowOff>21210</xdr:rowOff>
    </xdr:to>
    <xdr:sp macro="" textlink="">
      <xdr:nvSpPr>
        <xdr:cNvPr id="319" name="楕円 318"/>
        <xdr:cNvSpPr/>
      </xdr:nvSpPr>
      <xdr:spPr>
        <a:xfrm>
          <a:off x="78105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37736</xdr:rowOff>
    </xdr:from>
    <xdr:ext cx="469744" cy="259045"/>
    <xdr:sp macro="" textlink="">
      <xdr:nvSpPr>
        <xdr:cNvPr id="320" name="テキスト ボックス 319"/>
        <xdr:cNvSpPr txBox="1"/>
      </xdr:nvSpPr>
      <xdr:spPr>
        <a:xfrm>
          <a:off x="7626428" y="62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64389</xdr:rowOff>
    </xdr:from>
    <xdr:to>
      <xdr:col>36</xdr:col>
      <xdr:colOff>165100</xdr:colOff>
      <xdr:row>37</xdr:row>
      <xdr:rowOff>165989</xdr:rowOff>
    </xdr:to>
    <xdr:sp macro="" textlink="">
      <xdr:nvSpPr>
        <xdr:cNvPr id="321" name="楕円 320"/>
        <xdr:cNvSpPr/>
      </xdr:nvSpPr>
      <xdr:spPr>
        <a:xfrm>
          <a:off x="6921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11066</xdr:rowOff>
    </xdr:from>
    <xdr:ext cx="469744" cy="259045"/>
    <xdr:sp macro="" textlink="">
      <xdr:nvSpPr>
        <xdr:cNvPr id="322" name="テキスト ボックス 321"/>
        <xdr:cNvSpPr txBox="1"/>
      </xdr:nvSpPr>
      <xdr:spPr>
        <a:xfrm>
          <a:off x="6737428" y="61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136523</xdr:rowOff>
    </xdr:from>
    <xdr:to>
      <xdr:col>55</xdr:col>
      <xdr:colOff>0</xdr:colOff>
      <xdr:row>56</xdr:row>
      <xdr:rowOff>139517</xdr:rowOff>
    </xdr:to>
    <xdr:cxnSp macro="">
      <xdr:nvCxnSpPr>
        <xdr:cNvPr id="349" name="直線コネクタ 348"/>
        <xdr:cNvCxnSpPr/>
      </xdr:nvCxnSpPr>
      <xdr:spPr>
        <a:xfrm>
          <a:off x="9639300" y="9737723"/>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128041</xdr:rowOff>
    </xdr:from>
    <xdr:to>
      <xdr:col>50</xdr:col>
      <xdr:colOff>114300</xdr:colOff>
      <xdr:row>56</xdr:row>
      <xdr:rowOff>136523</xdr:rowOff>
    </xdr:to>
    <xdr:cxnSp macro="">
      <xdr:nvCxnSpPr>
        <xdr:cNvPr id="352" name="直線コネクタ 351"/>
        <xdr:cNvCxnSpPr/>
      </xdr:nvCxnSpPr>
      <xdr:spPr>
        <a:xfrm>
          <a:off x="8750300" y="9557791"/>
          <a:ext cx="889000" cy="17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123035</xdr:rowOff>
    </xdr:from>
    <xdr:to>
      <xdr:col>45</xdr:col>
      <xdr:colOff>177800</xdr:colOff>
      <xdr:row>55</xdr:row>
      <xdr:rowOff>128041</xdr:rowOff>
    </xdr:to>
    <xdr:cxnSp macro="">
      <xdr:nvCxnSpPr>
        <xdr:cNvPr id="355" name="直線コネクタ 354"/>
        <xdr:cNvCxnSpPr/>
      </xdr:nvCxnSpPr>
      <xdr:spPr>
        <a:xfrm>
          <a:off x="7861300" y="9209885"/>
          <a:ext cx="889000" cy="34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7" name="テキスト ボックス 356"/>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123035</xdr:rowOff>
    </xdr:from>
    <xdr:to>
      <xdr:col>41</xdr:col>
      <xdr:colOff>50800</xdr:colOff>
      <xdr:row>56</xdr:row>
      <xdr:rowOff>58387</xdr:rowOff>
    </xdr:to>
    <xdr:cxnSp macro="">
      <xdr:nvCxnSpPr>
        <xdr:cNvPr id="358" name="直線コネクタ 357"/>
        <xdr:cNvCxnSpPr/>
      </xdr:nvCxnSpPr>
      <xdr:spPr>
        <a:xfrm flipV="1">
          <a:off x="6972300" y="9209885"/>
          <a:ext cx="889000" cy="44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60" name="テキスト ボックス 359"/>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88717</xdr:rowOff>
    </xdr:from>
    <xdr:to>
      <xdr:col>55</xdr:col>
      <xdr:colOff>50800</xdr:colOff>
      <xdr:row>57</xdr:row>
      <xdr:rowOff>18867</xdr:rowOff>
    </xdr:to>
    <xdr:sp macro="" textlink="">
      <xdr:nvSpPr>
        <xdr:cNvPr id="368" name="楕円 367"/>
        <xdr:cNvSpPr/>
      </xdr:nvSpPr>
      <xdr:spPr>
        <a:xfrm>
          <a:off x="10426700" y="96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67144</xdr:rowOff>
    </xdr:from>
    <xdr:ext cx="534377" cy="259045"/>
    <xdr:sp macro="" textlink="">
      <xdr:nvSpPr>
        <xdr:cNvPr id="369" name="農林水産業費該当値テキスト"/>
        <xdr:cNvSpPr txBox="1"/>
      </xdr:nvSpPr>
      <xdr:spPr>
        <a:xfrm>
          <a:off x="10528300" y="96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85723</xdr:rowOff>
    </xdr:from>
    <xdr:to>
      <xdr:col>50</xdr:col>
      <xdr:colOff>165100</xdr:colOff>
      <xdr:row>57</xdr:row>
      <xdr:rowOff>15873</xdr:rowOff>
    </xdr:to>
    <xdr:sp macro="" textlink="">
      <xdr:nvSpPr>
        <xdr:cNvPr id="370" name="楕円 369"/>
        <xdr:cNvSpPr/>
      </xdr:nvSpPr>
      <xdr:spPr>
        <a:xfrm>
          <a:off x="9588500" y="96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7000</xdr:rowOff>
    </xdr:from>
    <xdr:ext cx="534377" cy="259045"/>
    <xdr:sp macro="" textlink="">
      <xdr:nvSpPr>
        <xdr:cNvPr id="371" name="テキスト ボックス 370"/>
        <xdr:cNvSpPr txBox="1"/>
      </xdr:nvSpPr>
      <xdr:spPr>
        <a:xfrm>
          <a:off x="9372111" y="977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77241</xdr:rowOff>
    </xdr:from>
    <xdr:to>
      <xdr:col>46</xdr:col>
      <xdr:colOff>38100</xdr:colOff>
      <xdr:row>56</xdr:row>
      <xdr:rowOff>7391</xdr:rowOff>
    </xdr:to>
    <xdr:sp macro="" textlink="">
      <xdr:nvSpPr>
        <xdr:cNvPr id="372" name="楕円 371"/>
        <xdr:cNvSpPr/>
      </xdr:nvSpPr>
      <xdr:spPr>
        <a:xfrm>
          <a:off x="8699500" y="95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23918</xdr:rowOff>
    </xdr:from>
    <xdr:ext cx="534377" cy="259045"/>
    <xdr:sp macro="" textlink="">
      <xdr:nvSpPr>
        <xdr:cNvPr id="373" name="テキスト ボックス 372"/>
        <xdr:cNvSpPr txBox="1"/>
      </xdr:nvSpPr>
      <xdr:spPr>
        <a:xfrm>
          <a:off x="8483111" y="92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72235</xdr:rowOff>
    </xdr:from>
    <xdr:to>
      <xdr:col>41</xdr:col>
      <xdr:colOff>101600</xdr:colOff>
      <xdr:row>54</xdr:row>
      <xdr:rowOff>2385</xdr:rowOff>
    </xdr:to>
    <xdr:sp macro="" textlink="">
      <xdr:nvSpPr>
        <xdr:cNvPr id="374" name="楕円 373"/>
        <xdr:cNvSpPr/>
      </xdr:nvSpPr>
      <xdr:spPr>
        <a:xfrm>
          <a:off x="7810500" y="91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18912</xdr:rowOff>
    </xdr:from>
    <xdr:ext cx="534377" cy="259045"/>
    <xdr:sp macro="" textlink="">
      <xdr:nvSpPr>
        <xdr:cNvPr id="375" name="テキスト ボックス 374"/>
        <xdr:cNvSpPr txBox="1"/>
      </xdr:nvSpPr>
      <xdr:spPr>
        <a:xfrm>
          <a:off x="7594111" y="89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7587</xdr:rowOff>
    </xdr:from>
    <xdr:to>
      <xdr:col>36</xdr:col>
      <xdr:colOff>165100</xdr:colOff>
      <xdr:row>56</xdr:row>
      <xdr:rowOff>109187</xdr:rowOff>
    </xdr:to>
    <xdr:sp macro="" textlink="">
      <xdr:nvSpPr>
        <xdr:cNvPr id="376" name="楕円 375"/>
        <xdr:cNvSpPr/>
      </xdr:nvSpPr>
      <xdr:spPr>
        <a:xfrm>
          <a:off x="6921500" y="96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125714</xdr:rowOff>
    </xdr:from>
    <xdr:ext cx="534377" cy="259045"/>
    <xdr:sp macro="" textlink="">
      <xdr:nvSpPr>
        <xdr:cNvPr id="377" name="テキスト ボックス 376"/>
        <xdr:cNvSpPr txBox="1"/>
      </xdr:nvSpPr>
      <xdr:spPr>
        <a:xfrm>
          <a:off x="6705111" y="93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12827</xdr:rowOff>
    </xdr:from>
    <xdr:to>
      <xdr:col>55</xdr:col>
      <xdr:colOff>0</xdr:colOff>
      <xdr:row>76</xdr:row>
      <xdr:rowOff>17171</xdr:rowOff>
    </xdr:to>
    <xdr:cxnSp macro="">
      <xdr:nvCxnSpPr>
        <xdr:cNvPr id="408" name="直線コネクタ 407"/>
        <xdr:cNvCxnSpPr/>
      </xdr:nvCxnSpPr>
      <xdr:spPr>
        <a:xfrm flipV="1">
          <a:off x="9639300" y="13043027"/>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17171</xdr:rowOff>
    </xdr:from>
    <xdr:to>
      <xdr:col>50</xdr:col>
      <xdr:colOff>114300</xdr:colOff>
      <xdr:row>77</xdr:row>
      <xdr:rowOff>118506</xdr:rowOff>
    </xdr:to>
    <xdr:cxnSp macro="">
      <xdr:nvCxnSpPr>
        <xdr:cNvPr id="411" name="直線コネクタ 410"/>
        <xdr:cNvCxnSpPr/>
      </xdr:nvCxnSpPr>
      <xdr:spPr>
        <a:xfrm flipV="1">
          <a:off x="8750300" y="13047371"/>
          <a:ext cx="889000" cy="27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13" name="テキスト ボックス 412"/>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84837</xdr:rowOff>
    </xdr:from>
    <xdr:to>
      <xdr:col>45</xdr:col>
      <xdr:colOff>177800</xdr:colOff>
      <xdr:row>77</xdr:row>
      <xdr:rowOff>118506</xdr:rowOff>
    </xdr:to>
    <xdr:cxnSp macro="">
      <xdr:nvCxnSpPr>
        <xdr:cNvPr id="414" name="直線コネクタ 413"/>
        <xdr:cNvCxnSpPr/>
      </xdr:nvCxnSpPr>
      <xdr:spPr>
        <a:xfrm>
          <a:off x="7861300" y="13286487"/>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74941</xdr:rowOff>
    </xdr:from>
    <xdr:to>
      <xdr:col>41</xdr:col>
      <xdr:colOff>50800</xdr:colOff>
      <xdr:row>77</xdr:row>
      <xdr:rowOff>84837</xdr:rowOff>
    </xdr:to>
    <xdr:cxnSp macro="">
      <xdr:nvCxnSpPr>
        <xdr:cNvPr id="417" name="直線コネクタ 416"/>
        <xdr:cNvCxnSpPr/>
      </xdr:nvCxnSpPr>
      <xdr:spPr>
        <a:xfrm>
          <a:off x="6972300" y="13276591"/>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85086</xdr:rowOff>
    </xdr:from>
    <xdr:ext cx="534377" cy="259045"/>
    <xdr:sp macro="" textlink="">
      <xdr:nvSpPr>
        <xdr:cNvPr id="419" name="テキスト ボックス 418"/>
        <xdr:cNvSpPr txBox="1"/>
      </xdr:nvSpPr>
      <xdr:spPr>
        <a:xfrm>
          <a:off x="7594111" y="12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1" name="テキスト ボックス 420"/>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133477</xdr:rowOff>
    </xdr:from>
    <xdr:to>
      <xdr:col>55</xdr:col>
      <xdr:colOff>50800</xdr:colOff>
      <xdr:row>76</xdr:row>
      <xdr:rowOff>63627</xdr:rowOff>
    </xdr:to>
    <xdr:sp macro="" textlink="">
      <xdr:nvSpPr>
        <xdr:cNvPr id="427" name="楕円 426"/>
        <xdr:cNvSpPr/>
      </xdr:nvSpPr>
      <xdr:spPr>
        <a:xfrm>
          <a:off x="10426700" y="129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156354</xdr:rowOff>
    </xdr:from>
    <xdr:ext cx="534377" cy="259045"/>
    <xdr:sp macro="" textlink="">
      <xdr:nvSpPr>
        <xdr:cNvPr id="428" name="商工費該当値テキスト"/>
        <xdr:cNvSpPr txBox="1"/>
      </xdr:nvSpPr>
      <xdr:spPr>
        <a:xfrm>
          <a:off x="10528300" y="128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137820</xdr:rowOff>
    </xdr:from>
    <xdr:to>
      <xdr:col>50</xdr:col>
      <xdr:colOff>165100</xdr:colOff>
      <xdr:row>76</xdr:row>
      <xdr:rowOff>67971</xdr:rowOff>
    </xdr:to>
    <xdr:sp macro="" textlink="">
      <xdr:nvSpPr>
        <xdr:cNvPr id="429" name="楕円 428"/>
        <xdr:cNvSpPr/>
      </xdr:nvSpPr>
      <xdr:spPr>
        <a:xfrm>
          <a:off x="9588500" y="12996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84497</xdr:rowOff>
    </xdr:from>
    <xdr:ext cx="534377" cy="259045"/>
    <xdr:sp macro="" textlink="">
      <xdr:nvSpPr>
        <xdr:cNvPr id="430" name="テキスト ボックス 429"/>
        <xdr:cNvSpPr txBox="1"/>
      </xdr:nvSpPr>
      <xdr:spPr>
        <a:xfrm>
          <a:off x="9372111" y="127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67706</xdr:rowOff>
    </xdr:from>
    <xdr:to>
      <xdr:col>46</xdr:col>
      <xdr:colOff>38100</xdr:colOff>
      <xdr:row>77</xdr:row>
      <xdr:rowOff>169306</xdr:rowOff>
    </xdr:to>
    <xdr:sp macro="" textlink="">
      <xdr:nvSpPr>
        <xdr:cNvPr id="431" name="楕円 430"/>
        <xdr:cNvSpPr/>
      </xdr:nvSpPr>
      <xdr:spPr>
        <a:xfrm>
          <a:off x="8699500" y="132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160433</xdr:rowOff>
    </xdr:from>
    <xdr:ext cx="469744" cy="259045"/>
    <xdr:sp macro="" textlink="">
      <xdr:nvSpPr>
        <xdr:cNvPr id="432" name="テキスト ボックス 431"/>
        <xdr:cNvSpPr txBox="1"/>
      </xdr:nvSpPr>
      <xdr:spPr>
        <a:xfrm>
          <a:off x="8515428" y="133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34037</xdr:rowOff>
    </xdr:from>
    <xdr:to>
      <xdr:col>41</xdr:col>
      <xdr:colOff>101600</xdr:colOff>
      <xdr:row>77</xdr:row>
      <xdr:rowOff>135637</xdr:rowOff>
    </xdr:to>
    <xdr:sp macro="" textlink="">
      <xdr:nvSpPr>
        <xdr:cNvPr id="433" name="楕円 432"/>
        <xdr:cNvSpPr/>
      </xdr:nvSpPr>
      <xdr:spPr>
        <a:xfrm>
          <a:off x="7810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126764</xdr:rowOff>
    </xdr:from>
    <xdr:ext cx="534377" cy="259045"/>
    <xdr:sp macro="" textlink="">
      <xdr:nvSpPr>
        <xdr:cNvPr id="434" name="テキスト ボックス 433"/>
        <xdr:cNvSpPr txBox="1"/>
      </xdr:nvSpPr>
      <xdr:spPr>
        <a:xfrm>
          <a:off x="7594111" y="133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24141</xdr:rowOff>
    </xdr:from>
    <xdr:to>
      <xdr:col>36</xdr:col>
      <xdr:colOff>165100</xdr:colOff>
      <xdr:row>77</xdr:row>
      <xdr:rowOff>125741</xdr:rowOff>
    </xdr:to>
    <xdr:sp macro="" textlink="">
      <xdr:nvSpPr>
        <xdr:cNvPr id="435" name="楕円 434"/>
        <xdr:cNvSpPr/>
      </xdr:nvSpPr>
      <xdr:spPr>
        <a:xfrm>
          <a:off x="6921500" y="132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116868</xdr:rowOff>
    </xdr:from>
    <xdr:ext cx="534377" cy="259045"/>
    <xdr:sp macro="" textlink="">
      <xdr:nvSpPr>
        <xdr:cNvPr id="436" name="テキスト ボックス 435"/>
        <xdr:cNvSpPr txBox="1"/>
      </xdr:nvSpPr>
      <xdr:spPr>
        <a:xfrm>
          <a:off x="6705111" y="133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3614</xdr:rowOff>
    </xdr:from>
    <xdr:to>
      <xdr:col>55</xdr:col>
      <xdr:colOff>0</xdr:colOff>
      <xdr:row>93</xdr:row>
      <xdr:rowOff>122509</xdr:rowOff>
    </xdr:to>
    <xdr:cxnSp macro="">
      <xdr:nvCxnSpPr>
        <xdr:cNvPr id="464" name="直線コネクタ 463"/>
        <xdr:cNvCxnSpPr/>
      </xdr:nvCxnSpPr>
      <xdr:spPr>
        <a:xfrm>
          <a:off x="9639300" y="15948464"/>
          <a:ext cx="838200" cy="1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4554</xdr:rowOff>
    </xdr:from>
    <xdr:ext cx="534377" cy="259045"/>
    <xdr:sp macro="" textlink="">
      <xdr:nvSpPr>
        <xdr:cNvPr id="465" name="土木費平均値テキスト"/>
        <xdr:cNvSpPr txBox="1"/>
      </xdr:nvSpPr>
      <xdr:spPr>
        <a:xfrm>
          <a:off x="10528300" y="1629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3614</xdr:rowOff>
    </xdr:from>
    <xdr:to>
      <xdr:col>50</xdr:col>
      <xdr:colOff>114300</xdr:colOff>
      <xdr:row>93</xdr:row>
      <xdr:rowOff>55690</xdr:rowOff>
    </xdr:to>
    <xdr:cxnSp macro="">
      <xdr:nvCxnSpPr>
        <xdr:cNvPr id="467" name="直線コネクタ 466"/>
        <xdr:cNvCxnSpPr/>
      </xdr:nvCxnSpPr>
      <xdr:spPr>
        <a:xfrm flipV="1">
          <a:off x="8750300" y="15948464"/>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71076</xdr:rowOff>
    </xdr:from>
    <xdr:ext cx="534377" cy="259045"/>
    <xdr:sp macro="" textlink="">
      <xdr:nvSpPr>
        <xdr:cNvPr id="469" name="テキスト ボックス 468"/>
        <xdr:cNvSpPr txBox="1"/>
      </xdr:nvSpPr>
      <xdr:spPr>
        <a:xfrm>
          <a:off x="9372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145759</xdr:rowOff>
    </xdr:from>
    <xdr:to>
      <xdr:col>45</xdr:col>
      <xdr:colOff>177800</xdr:colOff>
      <xdr:row>93</xdr:row>
      <xdr:rowOff>55690</xdr:rowOff>
    </xdr:to>
    <xdr:cxnSp macro="">
      <xdr:nvCxnSpPr>
        <xdr:cNvPr id="470" name="直線コネクタ 469"/>
        <xdr:cNvCxnSpPr/>
      </xdr:nvCxnSpPr>
      <xdr:spPr>
        <a:xfrm>
          <a:off x="7861300" y="15747709"/>
          <a:ext cx="889000" cy="2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44398</xdr:rowOff>
    </xdr:from>
    <xdr:ext cx="534377" cy="259045"/>
    <xdr:sp macro="" textlink="">
      <xdr:nvSpPr>
        <xdr:cNvPr id="472" name="テキスト ボックス 471"/>
        <xdr:cNvSpPr txBox="1"/>
      </xdr:nvSpPr>
      <xdr:spPr>
        <a:xfrm>
          <a:off x="8483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145759</xdr:rowOff>
    </xdr:from>
    <xdr:to>
      <xdr:col>41</xdr:col>
      <xdr:colOff>50800</xdr:colOff>
      <xdr:row>95</xdr:row>
      <xdr:rowOff>39802</xdr:rowOff>
    </xdr:to>
    <xdr:cxnSp macro="">
      <xdr:nvCxnSpPr>
        <xdr:cNvPr id="473" name="直線コネクタ 472"/>
        <xdr:cNvCxnSpPr/>
      </xdr:nvCxnSpPr>
      <xdr:spPr>
        <a:xfrm flipV="1">
          <a:off x="6972300" y="15747709"/>
          <a:ext cx="889000" cy="57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91581</xdr:rowOff>
    </xdr:from>
    <xdr:ext cx="534377" cy="259045"/>
    <xdr:sp macro="" textlink="">
      <xdr:nvSpPr>
        <xdr:cNvPr id="475" name="テキスト ボックス 474"/>
        <xdr:cNvSpPr txBox="1"/>
      </xdr:nvSpPr>
      <xdr:spPr>
        <a:xfrm>
          <a:off x="7594111" y="163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7" name="テキスト ボックス 476"/>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71709</xdr:rowOff>
    </xdr:from>
    <xdr:to>
      <xdr:col>55</xdr:col>
      <xdr:colOff>50800</xdr:colOff>
      <xdr:row>94</xdr:row>
      <xdr:rowOff>1859</xdr:rowOff>
    </xdr:to>
    <xdr:sp macro="" textlink="">
      <xdr:nvSpPr>
        <xdr:cNvPr id="483" name="楕円 482"/>
        <xdr:cNvSpPr/>
      </xdr:nvSpPr>
      <xdr:spPr>
        <a:xfrm>
          <a:off x="10426700" y="160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94586</xdr:rowOff>
    </xdr:from>
    <xdr:ext cx="534377" cy="259045"/>
    <xdr:sp macro="" textlink="">
      <xdr:nvSpPr>
        <xdr:cNvPr id="484" name="土木費該当値テキスト"/>
        <xdr:cNvSpPr txBox="1"/>
      </xdr:nvSpPr>
      <xdr:spPr>
        <a:xfrm>
          <a:off x="10528300" y="158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124264</xdr:rowOff>
    </xdr:from>
    <xdr:to>
      <xdr:col>50</xdr:col>
      <xdr:colOff>165100</xdr:colOff>
      <xdr:row>93</xdr:row>
      <xdr:rowOff>54414</xdr:rowOff>
    </xdr:to>
    <xdr:sp macro="" textlink="">
      <xdr:nvSpPr>
        <xdr:cNvPr id="485" name="楕円 484"/>
        <xdr:cNvSpPr/>
      </xdr:nvSpPr>
      <xdr:spPr>
        <a:xfrm>
          <a:off x="9588500" y="158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70941</xdr:rowOff>
    </xdr:from>
    <xdr:ext cx="534377" cy="259045"/>
    <xdr:sp macro="" textlink="">
      <xdr:nvSpPr>
        <xdr:cNvPr id="486" name="テキスト ボックス 485"/>
        <xdr:cNvSpPr txBox="1"/>
      </xdr:nvSpPr>
      <xdr:spPr>
        <a:xfrm>
          <a:off x="9372111" y="156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4890</xdr:rowOff>
    </xdr:from>
    <xdr:to>
      <xdr:col>46</xdr:col>
      <xdr:colOff>38100</xdr:colOff>
      <xdr:row>93</xdr:row>
      <xdr:rowOff>106490</xdr:rowOff>
    </xdr:to>
    <xdr:sp macro="" textlink="">
      <xdr:nvSpPr>
        <xdr:cNvPr id="487" name="楕円 486"/>
        <xdr:cNvSpPr/>
      </xdr:nvSpPr>
      <xdr:spPr>
        <a:xfrm>
          <a:off x="8699500" y="159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123017</xdr:rowOff>
    </xdr:from>
    <xdr:ext cx="534377" cy="259045"/>
    <xdr:sp macro="" textlink="">
      <xdr:nvSpPr>
        <xdr:cNvPr id="488" name="テキスト ボックス 487"/>
        <xdr:cNvSpPr txBox="1"/>
      </xdr:nvSpPr>
      <xdr:spPr>
        <a:xfrm>
          <a:off x="8483111" y="157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94959</xdr:rowOff>
    </xdr:from>
    <xdr:to>
      <xdr:col>41</xdr:col>
      <xdr:colOff>101600</xdr:colOff>
      <xdr:row>92</xdr:row>
      <xdr:rowOff>25109</xdr:rowOff>
    </xdr:to>
    <xdr:sp macro="" textlink="">
      <xdr:nvSpPr>
        <xdr:cNvPr id="489" name="楕円 488"/>
        <xdr:cNvSpPr/>
      </xdr:nvSpPr>
      <xdr:spPr>
        <a:xfrm>
          <a:off x="7810500" y="156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41636</xdr:rowOff>
    </xdr:from>
    <xdr:ext cx="534377" cy="259045"/>
    <xdr:sp macro="" textlink="">
      <xdr:nvSpPr>
        <xdr:cNvPr id="490" name="テキスト ボックス 489"/>
        <xdr:cNvSpPr txBox="1"/>
      </xdr:nvSpPr>
      <xdr:spPr>
        <a:xfrm>
          <a:off x="7594111" y="1547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160452</xdr:rowOff>
    </xdr:from>
    <xdr:to>
      <xdr:col>36</xdr:col>
      <xdr:colOff>165100</xdr:colOff>
      <xdr:row>95</xdr:row>
      <xdr:rowOff>90602</xdr:rowOff>
    </xdr:to>
    <xdr:sp macro="" textlink="">
      <xdr:nvSpPr>
        <xdr:cNvPr id="491" name="楕円 490"/>
        <xdr:cNvSpPr/>
      </xdr:nvSpPr>
      <xdr:spPr>
        <a:xfrm>
          <a:off x="6921500" y="162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107129</xdr:rowOff>
    </xdr:from>
    <xdr:ext cx="534377" cy="259045"/>
    <xdr:sp macro="" textlink="">
      <xdr:nvSpPr>
        <xdr:cNvPr id="492" name="テキスト ボックス 491"/>
        <xdr:cNvSpPr txBox="1"/>
      </xdr:nvSpPr>
      <xdr:spPr>
        <a:xfrm>
          <a:off x="6705111" y="160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31191</xdr:rowOff>
    </xdr:from>
    <xdr:to>
      <xdr:col>85</xdr:col>
      <xdr:colOff>127000</xdr:colOff>
      <xdr:row>35</xdr:row>
      <xdr:rowOff>38354</xdr:rowOff>
    </xdr:to>
    <xdr:cxnSp macro="">
      <xdr:nvCxnSpPr>
        <xdr:cNvPr id="522" name="直線コネクタ 521"/>
        <xdr:cNvCxnSpPr/>
      </xdr:nvCxnSpPr>
      <xdr:spPr>
        <a:xfrm flipV="1">
          <a:off x="15481300" y="6031941"/>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20337</xdr:rowOff>
    </xdr:from>
    <xdr:ext cx="534377" cy="259045"/>
    <xdr:sp macro="" textlink="">
      <xdr:nvSpPr>
        <xdr:cNvPr id="523" name="消防費平均値テキスト"/>
        <xdr:cNvSpPr txBox="1"/>
      </xdr:nvSpPr>
      <xdr:spPr>
        <a:xfrm>
          <a:off x="16370300" y="567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38354</xdr:rowOff>
    </xdr:from>
    <xdr:to>
      <xdr:col>81</xdr:col>
      <xdr:colOff>50800</xdr:colOff>
      <xdr:row>35</xdr:row>
      <xdr:rowOff>78664</xdr:rowOff>
    </xdr:to>
    <xdr:cxnSp macro="">
      <xdr:nvCxnSpPr>
        <xdr:cNvPr id="525" name="直線コネクタ 524"/>
        <xdr:cNvCxnSpPr/>
      </xdr:nvCxnSpPr>
      <xdr:spPr>
        <a:xfrm flipV="1">
          <a:off x="14592300" y="6039104"/>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78664</xdr:rowOff>
    </xdr:from>
    <xdr:to>
      <xdr:col>76</xdr:col>
      <xdr:colOff>114300</xdr:colOff>
      <xdr:row>35</xdr:row>
      <xdr:rowOff>108077</xdr:rowOff>
    </xdr:to>
    <xdr:cxnSp macro="">
      <xdr:nvCxnSpPr>
        <xdr:cNvPr id="528" name="直線コネクタ 527"/>
        <xdr:cNvCxnSpPr/>
      </xdr:nvCxnSpPr>
      <xdr:spPr>
        <a:xfrm flipV="1">
          <a:off x="13703300" y="6079414"/>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73787</xdr:rowOff>
    </xdr:from>
    <xdr:to>
      <xdr:col>71</xdr:col>
      <xdr:colOff>177800</xdr:colOff>
      <xdr:row>35</xdr:row>
      <xdr:rowOff>108077</xdr:rowOff>
    </xdr:to>
    <xdr:cxnSp macro="">
      <xdr:nvCxnSpPr>
        <xdr:cNvPr id="531" name="直線コネクタ 530"/>
        <xdr:cNvCxnSpPr/>
      </xdr:nvCxnSpPr>
      <xdr:spPr>
        <a:xfrm>
          <a:off x="12814300" y="5731637"/>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5" name="テキスト ボックス 534"/>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151841</xdr:rowOff>
    </xdr:from>
    <xdr:to>
      <xdr:col>85</xdr:col>
      <xdr:colOff>177800</xdr:colOff>
      <xdr:row>35</xdr:row>
      <xdr:rowOff>81991</xdr:rowOff>
    </xdr:to>
    <xdr:sp macro="" textlink="">
      <xdr:nvSpPr>
        <xdr:cNvPr id="541" name="楕円 540"/>
        <xdr:cNvSpPr/>
      </xdr:nvSpPr>
      <xdr:spPr>
        <a:xfrm>
          <a:off x="16268700" y="59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130268</xdr:rowOff>
    </xdr:from>
    <xdr:ext cx="534377" cy="259045"/>
    <xdr:sp macro="" textlink="">
      <xdr:nvSpPr>
        <xdr:cNvPr id="542" name="消防費該当値テキスト"/>
        <xdr:cNvSpPr txBox="1"/>
      </xdr:nvSpPr>
      <xdr:spPr>
        <a:xfrm>
          <a:off x="16370300" y="59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159004</xdr:rowOff>
    </xdr:from>
    <xdr:to>
      <xdr:col>81</xdr:col>
      <xdr:colOff>101600</xdr:colOff>
      <xdr:row>35</xdr:row>
      <xdr:rowOff>89154</xdr:rowOff>
    </xdr:to>
    <xdr:sp macro="" textlink="">
      <xdr:nvSpPr>
        <xdr:cNvPr id="543" name="楕円 542"/>
        <xdr:cNvSpPr/>
      </xdr:nvSpPr>
      <xdr:spPr>
        <a:xfrm>
          <a:off x="15430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80281</xdr:rowOff>
    </xdr:from>
    <xdr:ext cx="534377" cy="259045"/>
    <xdr:sp macro="" textlink="">
      <xdr:nvSpPr>
        <xdr:cNvPr id="544" name="テキスト ボックス 543"/>
        <xdr:cNvSpPr txBox="1"/>
      </xdr:nvSpPr>
      <xdr:spPr>
        <a:xfrm>
          <a:off x="15214111" y="608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27864</xdr:rowOff>
    </xdr:from>
    <xdr:to>
      <xdr:col>76</xdr:col>
      <xdr:colOff>165100</xdr:colOff>
      <xdr:row>35</xdr:row>
      <xdr:rowOff>129464</xdr:rowOff>
    </xdr:to>
    <xdr:sp macro="" textlink="">
      <xdr:nvSpPr>
        <xdr:cNvPr id="545" name="楕円 544"/>
        <xdr:cNvSpPr/>
      </xdr:nvSpPr>
      <xdr:spPr>
        <a:xfrm>
          <a:off x="14541500" y="60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120591</xdr:rowOff>
    </xdr:from>
    <xdr:ext cx="534377" cy="259045"/>
    <xdr:sp macro="" textlink="">
      <xdr:nvSpPr>
        <xdr:cNvPr id="546" name="テキスト ボックス 545"/>
        <xdr:cNvSpPr txBox="1"/>
      </xdr:nvSpPr>
      <xdr:spPr>
        <a:xfrm>
          <a:off x="14325111" y="61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57277</xdr:rowOff>
    </xdr:from>
    <xdr:to>
      <xdr:col>72</xdr:col>
      <xdr:colOff>38100</xdr:colOff>
      <xdr:row>35</xdr:row>
      <xdr:rowOff>158877</xdr:rowOff>
    </xdr:to>
    <xdr:sp macro="" textlink="">
      <xdr:nvSpPr>
        <xdr:cNvPr id="547" name="楕円 546"/>
        <xdr:cNvSpPr/>
      </xdr:nvSpPr>
      <xdr:spPr>
        <a:xfrm>
          <a:off x="13652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150004</xdr:rowOff>
    </xdr:from>
    <xdr:ext cx="534377" cy="259045"/>
    <xdr:sp macro="" textlink="">
      <xdr:nvSpPr>
        <xdr:cNvPr id="548" name="テキスト ボックス 547"/>
        <xdr:cNvSpPr txBox="1"/>
      </xdr:nvSpPr>
      <xdr:spPr>
        <a:xfrm>
          <a:off x="13436111" y="615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22987</xdr:rowOff>
    </xdr:from>
    <xdr:to>
      <xdr:col>67</xdr:col>
      <xdr:colOff>101600</xdr:colOff>
      <xdr:row>33</xdr:row>
      <xdr:rowOff>124587</xdr:rowOff>
    </xdr:to>
    <xdr:sp macro="" textlink="">
      <xdr:nvSpPr>
        <xdr:cNvPr id="549" name="楕円 548"/>
        <xdr:cNvSpPr/>
      </xdr:nvSpPr>
      <xdr:spPr>
        <a:xfrm>
          <a:off x="12763500" y="5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141114</xdr:rowOff>
    </xdr:from>
    <xdr:ext cx="534377" cy="259045"/>
    <xdr:sp macro="" textlink="">
      <xdr:nvSpPr>
        <xdr:cNvPr id="550" name="テキスト ボックス 549"/>
        <xdr:cNvSpPr txBox="1"/>
      </xdr:nvSpPr>
      <xdr:spPr>
        <a:xfrm>
          <a:off x="12547111" y="54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73425</xdr:rowOff>
    </xdr:from>
    <xdr:to>
      <xdr:col>85</xdr:col>
      <xdr:colOff>127000</xdr:colOff>
      <xdr:row>56</xdr:row>
      <xdr:rowOff>62071</xdr:rowOff>
    </xdr:to>
    <xdr:cxnSp macro="">
      <xdr:nvCxnSpPr>
        <xdr:cNvPr id="580" name="直線コネクタ 579"/>
        <xdr:cNvCxnSpPr/>
      </xdr:nvCxnSpPr>
      <xdr:spPr>
        <a:xfrm flipV="1">
          <a:off x="15481300" y="9503175"/>
          <a:ext cx="838200" cy="1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35348</xdr:rowOff>
    </xdr:from>
    <xdr:ext cx="534377" cy="259045"/>
    <xdr:sp macro="" textlink="">
      <xdr:nvSpPr>
        <xdr:cNvPr id="581" name="教育費平均値テキスト"/>
        <xdr:cNvSpPr txBox="1"/>
      </xdr:nvSpPr>
      <xdr:spPr>
        <a:xfrm>
          <a:off x="16370300" y="9293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2692</xdr:rowOff>
    </xdr:from>
    <xdr:to>
      <xdr:col>81</xdr:col>
      <xdr:colOff>50800</xdr:colOff>
      <xdr:row>56</xdr:row>
      <xdr:rowOff>62071</xdr:rowOff>
    </xdr:to>
    <xdr:cxnSp macro="">
      <xdr:nvCxnSpPr>
        <xdr:cNvPr id="583" name="直線コネクタ 582"/>
        <xdr:cNvCxnSpPr/>
      </xdr:nvCxnSpPr>
      <xdr:spPr>
        <a:xfrm>
          <a:off x="14592300" y="9603892"/>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47731</xdr:rowOff>
    </xdr:from>
    <xdr:ext cx="534377" cy="259045"/>
    <xdr:sp macro="" textlink="">
      <xdr:nvSpPr>
        <xdr:cNvPr id="585" name="テキスト ボックス 584"/>
        <xdr:cNvSpPr txBox="1"/>
      </xdr:nvSpPr>
      <xdr:spPr>
        <a:xfrm>
          <a:off x="15214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2692</xdr:rowOff>
    </xdr:from>
    <xdr:to>
      <xdr:col>76</xdr:col>
      <xdr:colOff>114300</xdr:colOff>
      <xdr:row>56</xdr:row>
      <xdr:rowOff>154483</xdr:rowOff>
    </xdr:to>
    <xdr:cxnSp macro="">
      <xdr:nvCxnSpPr>
        <xdr:cNvPr id="586" name="直線コネクタ 585"/>
        <xdr:cNvCxnSpPr/>
      </xdr:nvCxnSpPr>
      <xdr:spPr>
        <a:xfrm flipV="1">
          <a:off x="13703300" y="9603892"/>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8" name="テキスト ボックス 587"/>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76435</xdr:rowOff>
    </xdr:from>
    <xdr:to>
      <xdr:col>71</xdr:col>
      <xdr:colOff>177800</xdr:colOff>
      <xdr:row>56</xdr:row>
      <xdr:rowOff>154483</xdr:rowOff>
    </xdr:to>
    <xdr:cxnSp macro="">
      <xdr:nvCxnSpPr>
        <xdr:cNvPr id="589" name="直線コネクタ 588"/>
        <xdr:cNvCxnSpPr/>
      </xdr:nvCxnSpPr>
      <xdr:spPr>
        <a:xfrm>
          <a:off x="12814300" y="9677635"/>
          <a:ext cx="889000" cy="7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93" name="テキスト ボックス 592"/>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22625</xdr:rowOff>
    </xdr:from>
    <xdr:to>
      <xdr:col>85</xdr:col>
      <xdr:colOff>177800</xdr:colOff>
      <xdr:row>55</xdr:row>
      <xdr:rowOff>124225</xdr:rowOff>
    </xdr:to>
    <xdr:sp macro="" textlink="">
      <xdr:nvSpPr>
        <xdr:cNvPr id="599" name="楕円 598"/>
        <xdr:cNvSpPr/>
      </xdr:nvSpPr>
      <xdr:spPr>
        <a:xfrm>
          <a:off x="16268700" y="94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1052</xdr:rowOff>
    </xdr:from>
    <xdr:ext cx="534377" cy="259045"/>
    <xdr:sp macro="" textlink="">
      <xdr:nvSpPr>
        <xdr:cNvPr id="600" name="教育費該当値テキスト"/>
        <xdr:cNvSpPr txBox="1"/>
      </xdr:nvSpPr>
      <xdr:spPr>
        <a:xfrm>
          <a:off x="16370300" y="94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11271</xdr:rowOff>
    </xdr:from>
    <xdr:to>
      <xdr:col>81</xdr:col>
      <xdr:colOff>101600</xdr:colOff>
      <xdr:row>56</xdr:row>
      <xdr:rowOff>112871</xdr:rowOff>
    </xdr:to>
    <xdr:sp macro="" textlink="">
      <xdr:nvSpPr>
        <xdr:cNvPr id="601" name="楕円 600"/>
        <xdr:cNvSpPr/>
      </xdr:nvSpPr>
      <xdr:spPr>
        <a:xfrm>
          <a:off x="15430500" y="96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103998</xdr:rowOff>
    </xdr:from>
    <xdr:ext cx="534377" cy="259045"/>
    <xdr:sp macro="" textlink="">
      <xdr:nvSpPr>
        <xdr:cNvPr id="602" name="テキスト ボックス 601"/>
        <xdr:cNvSpPr txBox="1"/>
      </xdr:nvSpPr>
      <xdr:spPr>
        <a:xfrm>
          <a:off x="15214111" y="97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123342</xdr:rowOff>
    </xdr:from>
    <xdr:to>
      <xdr:col>76</xdr:col>
      <xdr:colOff>165100</xdr:colOff>
      <xdr:row>56</xdr:row>
      <xdr:rowOff>53492</xdr:rowOff>
    </xdr:to>
    <xdr:sp macro="" textlink="">
      <xdr:nvSpPr>
        <xdr:cNvPr id="603" name="楕円 602"/>
        <xdr:cNvSpPr/>
      </xdr:nvSpPr>
      <xdr:spPr>
        <a:xfrm>
          <a:off x="14541500" y="95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44619</xdr:rowOff>
    </xdr:from>
    <xdr:ext cx="534377" cy="259045"/>
    <xdr:sp macro="" textlink="">
      <xdr:nvSpPr>
        <xdr:cNvPr id="604" name="テキスト ボックス 603"/>
        <xdr:cNvSpPr txBox="1"/>
      </xdr:nvSpPr>
      <xdr:spPr>
        <a:xfrm>
          <a:off x="14325111" y="96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103683</xdr:rowOff>
    </xdr:from>
    <xdr:to>
      <xdr:col>72</xdr:col>
      <xdr:colOff>38100</xdr:colOff>
      <xdr:row>57</xdr:row>
      <xdr:rowOff>33833</xdr:rowOff>
    </xdr:to>
    <xdr:sp macro="" textlink="">
      <xdr:nvSpPr>
        <xdr:cNvPr id="605" name="楕円 604"/>
        <xdr:cNvSpPr/>
      </xdr:nvSpPr>
      <xdr:spPr>
        <a:xfrm>
          <a:off x="13652500" y="970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24960</xdr:rowOff>
    </xdr:from>
    <xdr:ext cx="534377" cy="259045"/>
    <xdr:sp macro="" textlink="">
      <xdr:nvSpPr>
        <xdr:cNvPr id="606" name="テキスト ボックス 605"/>
        <xdr:cNvSpPr txBox="1"/>
      </xdr:nvSpPr>
      <xdr:spPr>
        <a:xfrm>
          <a:off x="13436111" y="979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25635</xdr:rowOff>
    </xdr:from>
    <xdr:to>
      <xdr:col>67</xdr:col>
      <xdr:colOff>101600</xdr:colOff>
      <xdr:row>56</xdr:row>
      <xdr:rowOff>127235</xdr:rowOff>
    </xdr:to>
    <xdr:sp macro="" textlink="">
      <xdr:nvSpPr>
        <xdr:cNvPr id="607" name="楕円 606"/>
        <xdr:cNvSpPr/>
      </xdr:nvSpPr>
      <xdr:spPr>
        <a:xfrm>
          <a:off x="12763500" y="96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118362</xdr:rowOff>
    </xdr:from>
    <xdr:ext cx="534377" cy="259045"/>
    <xdr:sp macro="" textlink="">
      <xdr:nvSpPr>
        <xdr:cNvPr id="608" name="テキスト ボックス 607"/>
        <xdr:cNvSpPr txBox="1"/>
      </xdr:nvSpPr>
      <xdr:spPr>
        <a:xfrm>
          <a:off x="12547111" y="97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xdr:rowOff>
    </xdr:from>
    <xdr:to>
      <xdr:col>85</xdr:col>
      <xdr:colOff>127000</xdr:colOff>
      <xdr:row>78</xdr:row>
      <xdr:rowOff>66822</xdr:rowOff>
    </xdr:to>
    <xdr:cxnSp macro="">
      <xdr:nvCxnSpPr>
        <xdr:cNvPr id="635" name="直線コネクタ 634"/>
        <xdr:cNvCxnSpPr/>
      </xdr:nvCxnSpPr>
      <xdr:spPr>
        <a:xfrm>
          <a:off x="15481300" y="13373171"/>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xdr:rowOff>
    </xdr:from>
    <xdr:to>
      <xdr:col>81</xdr:col>
      <xdr:colOff>50800</xdr:colOff>
      <xdr:row>78</xdr:row>
      <xdr:rowOff>75509</xdr:rowOff>
    </xdr:to>
    <xdr:cxnSp macro="">
      <xdr:nvCxnSpPr>
        <xdr:cNvPr id="638" name="直線コネクタ 637"/>
        <xdr:cNvCxnSpPr/>
      </xdr:nvCxnSpPr>
      <xdr:spPr>
        <a:xfrm flipV="1">
          <a:off x="14592300" y="1337317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40" name="テキスト ボックス 639"/>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75509</xdr:rowOff>
    </xdr:from>
    <xdr:to>
      <xdr:col>76</xdr:col>
      <xdr:colOff>114300</xdr:colOff>
      <xdr:row>78</xdr:row>
      <xdr:rowOff>133482</xdr:rowOff>
    </xdr:to>
    <xdr:cxnSp macro="">
      <xdr:nvCxnSpPr>
        <xdr:cNvPr id="641" name="直線コネクタ 640"/>
        <xdr:cNvCxnSpPr/>
      </xdr:nvCxnSpPr>
      <xdr:spPr>
        <a:xfrm flipV="1">
          <a:off x="13703300" y="13448609"/>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122051</xdr:rowOff>
    </xdr:from>
    <xdr:to>
      <xdr:col>71</xdr:col>
      <xdr:colOff>177800</xdr:colOff>
      <xdr:row>78</xdr:row>
      <xdr:rowOff>133482</xdr:rowOff>
    </xdr:to>
    <xdr:cxnSp macro="">
      <xdr:nvCxnSpPr>
        <xdr:cNvPr id="644" name="直線コネクタ 643"/>
        <xdr:cNvCxnSpPr/>
      </xdr:nvCxnSpPr>
      <xdr:spPr>
        <a:xfrm>
          <a:off x="12814300" y="1349515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16022</xdr:rowOff>
    </xdr:from>
    <xdr:to>
      <xdr:col>85</xdr:col>
      <xdr:colOff>177800</xdr:colOff>
      <xdr:row>78</xdr:row>
      <xdr:rowOff>117622</xdr:rowOff>
    </xdr:to>
    <xdr:sp macro="" textlink="">
      <xdr:nvSpPr>
        <xdr:cNvPr id="654" name="楕円 653"/>
        <xdr:cNvSpPr/>
      </xdr:nvSpPr>
      <xdr:spPr>
        <a:xfrm>
          <a:off x="16268700" y="133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102399</xdr:rowOff>
    </xdr:from>
    <xdr:ext cx="469744" cy="259045"/>
    <xdr:sp macro="" textlink="">
      <xdr:nvSpPr>
        <xdr:cNvPr id="655" name="災害復旧費該当値テキスト"/>
        <xdr:cNvSpPr txBox="1"/>
      </xdr:nvSpPr>
      <xdr:spPr>
        <a:xfrm>
          <a:off x="16370300" y="1330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120721</xdr:rowOff>
    </xdr:from>
    <xdr:to>
      <xdr:col>81</xdr:col>
      <xdr:colOff>101600</xdr:colOff>
      <xdr:row>78</xdr:row>
      <xdr:rowOff>50871</xdr:rowOff>
    </xdr:to>
    <xdr:sp macro="" textlink="">
      <xdr:nvSpPr>
        <xdr:cNvPr id="656" name="楕円 655"/>
        <xdr:cNvSpPr/>
      </xdr:nvSpPr>
      <xdr:spPr>
        <a:xfrm>
          <a:off x="15430500" y="133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67398</xdr:rowOff>
    </xdr:from>
    <xdr:ext cx="469744" cy="259045"/>
    <xdr:sp macro="" textlink="">
      <xdr:nvSpPr>
        <xdr:cNvPr id="657" name="テキスト ボックス 656"/>
        <xdr:cNvSpPr txBox="1"/>
      </xdr:nvSpPr>
      <xdr:spPr>
        <a:xfrm>
          <a:off x="15246428" y="1309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24709</xdr:rowOff>
    </xdr:from>
    <xdr:to>
      <xdr:col>76</xdr:col>
      <xdr:colOff>165100</xdr:colOff>
      <xdr:row>78</xdr:row>
      <xdr:rowOff>126309</xdr:rowOff>
    </xdr:to>
    <xdr:sp macro="" textlink="">
      <xdr:nvSpPr>
        <xdr:cNvPr id="658" name="楕円 657"/>
        <xdr:cNvSpPr/>
      </xdr:nvSpPr>
      <xdr:spPr>
        <a:xfrm>
          <a:off x="14541500" y="133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117436</xdr:rowOff>
    </xdr:from>
    <xdr:ext cx="469744" cy="259045"/>
    <xdr:sp macro="" textlink="">
      <xdr:nvSpPr>
        <xdr:cNvPr id="659" name="テキスト ボックス 658"/>
        <xdr:cNvSpPr txBox="1"/>
      </xdr:nvSpPr>
      <xdr:spPr>
        <a:xfrm>
          <a:off x="14357428" y="1349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82682</xdr:rowOff>
    </xdr:from>
    <xdr:to>
      <xdr:col>72</xdr:col>
      <xdr:colOff>38100</xdr:colOff>
      <xdr:row>79</xdr:row>
      <xdr:rowOff>12832</xdr:rowOff>
    </xdr:to>
    <xdr:sp macro="" textlink="">
      <xdr:nvSpPr>
        <xdr:cNvPr id="660" name="楕円 659"/>
        <xdr:cNvSpPr/>
      </xdr:nvSpPr>
      <xdr:spPr>
        <a:xfrm>
          <a:off x="13652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3959</xdr:rowOff>
    </xdr:from>
    <xdr:ext cx="378565" cy="259045"/>
    <xdr:sp macro="" textlink="">
      <xdr:nvSpPr>
        <xdr:cNvPr id="661" name="テキスト ボックス 660"/>
        <xdr:cNvSpPr txBox="1"/>
      </xdr:nvSpPr>
      <xdr:spPr>
        <a:xfrm>
          <a:off x="13514017" y="1354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71251</xdr:rowOff>
    </xdr:from>
    <xdr:to>
      <xdr:col>67</xdr:col>
      <xdr:colOff>101600</xdr:colOff>
      <xdr:row>79</xdr:row>
      <xdr:rowOff>1401</xdr:rowOff>
    </xdr:to>
    <xdr:sp macro="" textlink="">
      <xdr:nvSpPr>
        <xdr:cNvPr id="662" name="楕円 661"/>
        <xdr:cNvSpPr/>
      </xdr:nvSpPr>
      <xdr:spPr>
        <a:xfrm>
          <a:off x="12763500" y="134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163978</xdr:rowOff>
    </xdr:from>
    <xdr:ext cx="378565" cy="259045"/>
    <xdr:sp macro="" textlink="">
      <xdr:nvSpPr>
        <xdr:cNvPr id="663" name="テキスト ボックス 662"/>
        <xdr:cNvSpPr txBox="1"/>
      </xdr:nvSpPr>
      <xdr:spPr>
        <a:xfrm>
          <a:off x="12625017" y="135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46983</xdr:rowOff>
    </xdr:from>
    <xdr:to>
      <xdr:col>85</xdr:col>
      <xdr:colOff>127000</xdr:colOff>
      <xdr:row>97</xdr:row>
      <xdr:rowOff>50070</xdr:rowOff>
    </xdr:to>
    <xdr:cxnSp macro="">
      <xdr:nvCxnSpPr>
        <xdr:cNvPr id="693" name="直線コネクタ 692"/>
        <xdr:cNvCxnSpPr/>
      </xdr:nvCxnSpPr>
      <xdr:spPr>
        <a:xfrm flipV="1">
          <a:off x="15481300" y="16677633"/>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50070</xdr:rowOff>
    </xdr:from>
    <xdr:to>
      <xdr:col>81</xdr:col>
      <xdr:colOff>50800</xdr:colOff>
      <xdr:row>97</xdr:row>
      <xdr:rowOff>71786</xdr:rowOff>
    </xdr:to>
    <xdr:cxnSp macro="">
      <xdr:nvCxnSpPr>
        <xdr:cNvPr id="696" name="直線コネクタ 695"/>
        <xdr:cNvCxnSpPr/>
      </xdr:nvCxnSpPr>
      <xdr:spPr>
        <a:xfrm flipV="1">
          <a:off x="14592300" y="1668072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71786</xdr:rowOff>
    </xdr:from>
    <xdr:to>
      <xdr:col>76</xdr:col>
      <xdr:colOff>114300</xdr:colOff>
      <xdr:row>97</xdr:row>
      <xdr:rowOff>83483</xdr:rowOff>
    </xdr:to>
    <xdr:cxnSp macro="">
      <xdr:nvCxnSpPr>
        <xdr:cNvPr id="699" name="直線コネクタ 698"/>
        <xdr:cNvCxnSpPr/>
      </xdr:nvCxnSpPr>
      <xdr:spPr>
        <a:xfrm flipV="1">
          <a:off x="13703300" y="16702436"/>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36830</xdr:rowOff>
    </xdr:from>
    <xdr:to>
      <xdr:col>71</xdr:col>
      <xdr:colOff>177800</xdr:colOff>
      <xdr:row>97</xdr:row>
      <xdr:rowOff>83483</xdr:rowOff>
    </xdr:to>
    <xdr:cxnSp macro="">
      <xdr:nvCxnSpPr>
        <xdr:cNvPr id="702" name="直線コネクタ 701"/>
        <xdr:cNvCxnSpPr/>
      </xdr:nvCxnSpPr>
      <xdr:spPr>
        <a:xfrm>
          <a:off x="12814300" y="16667480"/>
          <a:ext cx="8890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84059</xdr:rowOff>
    </xdr:from>
    <xdr:ext cx="534377" cy="259045"/>
    <xdr:sp macro="" textlink="">
      <xdr:nvSpPr>
        <xdr:cNvPr id="706" name="テキスト ボックス 705"/>
        <xdr:cNvSpPr txBox="1"/>
      </xdr:nvSpPr>
      <xdr:spPr>
        <a:xfrm>
          <a:off x="12547111" y="16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167633</xdr:rowOff>
    </xdr:from>
    <xdr:to>
      <xdr:col>85</xdr:col>
      <xdr:colOff>177800</xdr:colOff>
      <xdr:row>97</xdr:row>
      <xdr:rowOff>97783</xdr:rowOff>
    </xdr:to>
    <xdr:sp macro="" textlink="">
      <xdr:nvSpPr>
        <xdr:cNvPr id="712" name="楕円 711"/>
        <xdr:cNvSpPr/>
      </xdr:nvSpPr>
      <xdr:spPr>
        <a:xfrm>
          <a:off x="16268700" y="166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146060</xdr:rowOff>
    </xdr:from>
    <xdr:ext cx="534377" cy="259045"/>
    <xdr:sp macro="" textlink="">
      <xdr:nvSpPr>
        <xdr:cNvPr id="713" name="公債費該当値テキスト"/>
        <xdr:cNvSpPr txBox="1"/>
      </xdr:nvSpPr>
      <xdr:spPr>
        <a:xfrm>
          <a:off x="16370300" y="1660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170720</xdr:rowOff>
    </xdr:from>
    <xdr:to>
      <xdr:col>81</xdr:col>
      <xdr:colOff>101600</xdr:colOff>
      <xdr:row>97</xdr:row>
      <xdr:rowOff>100870</xdr:rowOff>
    </xdr:to>
    <xdr:sp macro="" textlink="">
      <xdr:nvSpPr>
        <xdr:cNvPr id="714" name="楕円 713"/>
        <xdr:cNvSpPr/>
      </xdr:nvSpPr>
      <xdr:spPr>
        <a:xfrm>
          <a:off x="15430500" y="166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91997</xdr:rowOff>
    </xdr:from>
    <xdr:ext cx="534377" cy="259045"/>
    <xdr:sp macro="" textlink="">
      <xdr:nvSpPr>
        <xdr:cNvPr id="715" name="テキスト ボックス 714"/>
        <xdr:cNvSpPr txBox="1"/>
      </xdr:nvSpPr>
      <xdr:spPr>
        <a:xfrm>
          <a:off x="15214111" y="1672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20986</xdr:rowOff>
    </xdr:from>
    <xdr:to>
      <xdr:col>76</xdr:col>
      <xdr:colOff>165100</xdr:colOff>
      <xdr:row>97</xdr:row>
      <xdr:rowOff>122586</xdr:rowOff>
    </xdr:to>
    <xdr:sp macro="" textlink="">
      <xdr:nvSpPr>
        <xdr:cNvPr id="716" name="楕円 715"/>
        <xdr:cNvSpPr/>
      </xdr:nvSpPr>
      <xdr:spPr>
        <a:xfrm>
          <a:off x="14541500" y="1665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113713</xdr:rowOff>
    </xdr:from>
    <xdr:ext cx="534377" cy="259045"/>
    <xdr:sp macro="" textlink="">
      <xdr:nvSpPr>
        <xdr:cNvPr id="717" name="テキスト ボックス 716"/>
        <xdr:cNvSpPr txBox="1"/>
      </xdr:nvSpPr>
      <xdr:spPr>
        <a:xfrm>
          <a:off x="14325111" y="167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32683</xdr:rowOff>
    </xdr:from>
    <xdr:to>
      <xdr:col>72</xdr:col>
      <xdr:colOff>38100</xdr:colOff>
      <xdr:row>97</xdr:row>
      <xdr:rowOff>134283</xdr:rowOff>
    </xdr:to>
    <xdr:sp macro="" textlink="">
      <xdr:nvSpPr>
        <xdr:cNvPr id="718" name="楕円 717"/>
        <xdr:cNvSpPr/>
      </xdr:nvSpPr>
      <xdr:spPr>
        <a:xfrm>
          <a:off x="13652500" y="166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125410</xdr:rowOff>
    </xdr:from>
    <xdr:ext cx="534377" cy="259045"/>
    <xdr:sp macro="" textlink="">
      <xdr:nvSpPr>
        <xdr:cNvPr id="719" name="テキスト ボックス 718"/>
        <xdr:cNvSpPr txBox="1"/>
      </xdr:nvSpPr>
      <xdr:spPr>
        <a:xfrm>
          <a:off x="13436111" y="167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157480</xdr:rowOff>
    </xdr:from>
    <xdr:to>
      <xdr:col>67</xdr:col>
      <xdr:colOff>101600</xdr:colOff>
      <xdr:row>97</xdr:row>
      <xdr:rowOff>87630</xdr:rowOff>
    </xdr:to>
    <xdr:sp macro="" textlink="">
      <xdr:nvSpPr>
        <xdr:cNvPr id="720" name="楕円 719"/>
        <xdr:cNvSpPr/>
      </xdr:nvSpPr>
      <xdr:spPr>
        <a:xfrm>
          <a:off x="12763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78757</xdr:rowOff>
    </xdr:from>
    <xdr:ext cx="534377" cy="259045"/>
    <xdr:sp macro="" textlink="">
      <xdr:nvSpPr>
        <xdr:cNvPr id="721" name="テキスト ボックス 720"/>
        <xdr:cNvSpPr txBox="1"/>
      </xdr:nvSpPr>
      <xdr:spPr>
        <a:xfrm>
          <a:off x="12547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衛生費は、住民一人あたり</a:t>
          </a:r>
          <a:r>
            <a:rPr kumimoji="1" lang="en-US" altLang="ja-JP" sz="1300">
              <a:latin typeface="ＭＳ Ｐゴシック" panose="020B0600070205080204" pitchFamily="50" charset="-128"/>
              <a:ea typeface="ＭＳ Ｐゴシック" panose="020B0600070205080204" pitchFamily="50" charset="-128"/>
            </a:rPr>
            <a:t>55,293</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28,286</a:t>
          </a:r>
          <a:r>
            <a:rPr kumimoji="1" lang="ja-JP" altLang="en-US" sz="1300">
              <a:latin typeface="ＭＳ Ｐゴシック" panose="020B0600070205080204" pitchFamily="50" charset="-128"/>
              <a:ea typeface="ＭＳ Ｐゴシック" panose="020B0600070205080204" pitchFamily="50" charset="-128"/>
            </a:rPr>
            <a:t>円増加している。主な増加要因は、ひうちクリーンセンター整備事業であり、全国、県内市町、類似団体平均より住民一人当たりのコストが高くなっている。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70,093</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9,671</a:t>
          </a:r>
          <a:r>
            <a:rPr kumimoji="1" lang="ja-JP" altLang="en-US" sz="1300">
              <a:latin typeface="ＭＳ Ｐゴシック" panose="020B0600070205080204" pitchFamily="50" charset="-128"/>
              <a:ea typeface="ＭＳ Ｐゴシック" panose="020B0600070205080204" pitchFamily="50" charset="-128"/>
            </a:rPr>
            <a:t>円増加している。人事管理費は減少したものの、財政調整基金積立金、ふるさと納税促進事業により増加したものである。全国、県内市町、類似団体平均より住民一人当たりのコストは高くなっている。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民生費は、住民一人あたり</a:t>
          </a:r>
          <a:r>
            <a:rPr kumimoji="1" lang="en-US" altLang="ja-JP" sz="1300">
              <a:latin typeface="ＭＳ Ｐゴシック" panose="020B0600070205080204" pitchFamily="50" charset="-128"/>
              <a:ea typeface="ＭＳ Ｐゴシック" panose="020B0600070205080204" pitchFamily="50" charset="-128"/>
            </a:rPr>
            <a:t>164,949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8,921</a:t>
          </a:r>
          <a:r>
            <a:rPr kumimoji="1" lang="ja-JP" altLang="en-US" sz="1300">
              <a:latin typeface="ＭＳ Ｐゴシック" panose="020B0600070205080204" pitchFamily="50" charset="-128"/>
              <a:ea typeface="ＭＳ Ｐゴシック" panose="020B0600070205080204" pitchFamily="50" charset="-128"/>
            </a:rPr>
            <a:t>円増加している。主な増加要因は、プレミアム付商品券事業、介護給付費・訓練等給付費、認定こども園整備事業によるものである。全国、県内市町、類似団体平均より住民一人当たりのコストは低くなっている。</a:t>
          </a:r>
        </a:p>
        <a:p>
          <a:r>
            <a:rPr kumimoji="1" lang="ja-JP" altLang="en-US" sz="1300">
              <a:latin typeface="ＭＳ Ｐゴシック" panose="020B0600070205080204" pitchFamily="50" charset="-128"/>
              <a:ea typeface="ＭＳ Ｐゴシック" panose="020B0600070205080204" pitchFamily="50" charset="-128"/>
            </a:rPr>
            <a:t>　教育費は、住民一人あたり</a:t>
          </a:r>
          <a:r>
            <a:rPr kumimoji="1" lang="en-US" altLang="ja-JP" sz="1300">
              <a:latin typeface="ＭＳ Ｐゴシック" panose="020B0600070205080204" pitchFamily="50" charset="-128"/>
              <a:ea typeface="ＭＳ Ｐゴシック" panose="020B0600070205080204" pitchFamily="50" charset="-128"/>
            </a:rPr>
            <a:t>54,479</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8,404</a:t>
          </a:r>
          <a:r>
            <a:rPr kumimoji="1" lang="ja-JP" altLang="en-US" sz="1300">
              <a:latin typeface="ＭＳ Ｐゴシック" panose="020B0600070205080204" pitchFamily="50" charset="-128"/>
              <a:ea typeface="ＭＳ Ｐゴシック" panose="020B0600070205080204" pitchFamily="50" charset="-128"/>
            </a:rPr>
            <a:t>円増加となっている。主な要因は、継続事業費（西条南中学校屋内運動場等整備事業、氷見公民館建設事業）の減少があったものの、小中学校空調設備整備事業、西条西中学校屋内運動場整備事業により増額となったものであり、住民一人当たりのコストは、類似団体、全国平均より低くなっているが、県内市町平均よりは、高い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年度の実質収支比率は、</a:t>
          </a:r>
          <a:r>
            <a:rPr kumimoji="1" lang="en-US" altLang="ja-JP" sz="1400">
              <a:latin typeface="ＭＳ ゴシック" pitchFamily="49" charset="-128"/>
              <a:ea typeface="ＭＳ ゴシック" pitchFamily="49" charset="-128"/>
            </a:rPr>
            <a:t>8.79</a:t>
          </a:r>
          <a:r>
            <a:rPr kumimoji="1" lang="ja-JP" altLang="en-US" sz="1400">
              <a:latin typeface="ＭＳ ゴシック" pitchFamily="49" charset="-128"/>
              <a:ea typeface="ＭＳ ゴシック" pitchFamily="49" charset="-128"/>
            </a:rPr>
            <a:t>％となった。通常実質収支比率は、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％が望ましいとされており、基準数値より良い状況となっている。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しかしながら、実質単年度収支は△</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百万円となり、平成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年連続で赤字が続いており、実質単年度収支を黒字化すべく、今まで以上に行財政改革を推し進め、歳入水準に見合った歳出構造への転換を図るよう努める。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全会計において黒字決算又は、歳入歳出同額となっており、収支の均衡が図られている。今後とも、健全で安定した財政運営に努める。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4"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56361949</v>
      </c>
      <c r="BO4" s="462"/>
      <c r="BP4" s="462"/>
      <c r="BQ4" s="462"/>
      <c r="BR4" s="462"/>
      <c r="BS4" s="462"/>
      <c r="BT4" s="462"/>
      <c r="BU4" s="463"/>
      <c r="BV4" s="461">
        <v>51504049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8.8000000000000007</v>
      </c>
      <c r="CU4" s="646"/>
      <c r="CV4" s="646"/>
      <c r="CW4" s="646"/>
      <c r="CX4" s="646"/>
      <c r="CY4" s="646"/>
      <c r="CZ4" s="646"/>
      <c r="DA4" s="647"/>
      <c r="DB4" s="645">
        <v>9.1</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53936284</v>
      </c>
      <c r="BO5" s="467"/>
      <c r="BP5" s="467"/>
      <c r="BQ5" s="467"/>
      <c r="BR5" s="467"/>
      <c r="BS5" s="467"/>
      <c r="BT5" s="467"/>
      <c r="BU5" s="468"/>
      <c r="BV5" s="466">
        <v>48934947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88.3</v>
      </c>
      <c r="CU5" s="437"/>
      <c r="CV5" s="437"/>
      <c r="CW5" s="437"/>
      <c r="CX5" s="437"/>
      <c r="CY5" s="437"/>
      <c r="CZ5" s="437"/>
      <c r="DA5" s="438"/>
      <c r="DB5" s="436">
        <v>89.8</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2425665</v>
      </c>
      <c r="BO6" s="467"/>
      <c r="BP6" s="467"/>
      <c r="BQ6" s="467"/>
      <c r="BR6" s="467"/>
      <c r="BS6" s="467"/>
      <c r="BT6" s="467"/>
      <c r="BU6" s="468"/>
      <c r="BV6" s="466">
        <v>2569102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93.3</v>
      </c>
      <c r="CU6" s="620"/>
      <c r="CV6" s="620"/>
      <c r="CW6" s="620"/>
      <c r="CX6" s="620"/>
      <c r="CY6" s="620"/>
      <c r="CZ6" s="620"/>
      <c r="DA6" s="621"/>
      <c r="DB6" s="619">
        <v>96</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42854</v>
      </c>
      <c r="BO7" s="467"/>
      <c r="BP7" s="467"/>
      <c r="BQ7" s="467"/>
      <c r="BR7" s="467"/>
      <c r="BS7" s="467"/>
      <c r="BT7" s="467"/>
      <c r="BU7" s="468"/>
      <c r="BV7" s="466">
        <v>93904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27111758</v>
      </c>
      <c r="CU7" s="467"/>
      <c r="CV7" s="467"/>
      <c r="CW7" s="467"/>
      <c r="CX7" s="467"/>
      <c r="CY7" s="467"/>
      <c r="CZ7" s="467"/>
      <c r="DA7" s="468"/>
      <c r="DB7" s="466">
        <v>27259431</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2382811</v>
      </c>
      <c r="BO8" s="467"/>
      <c r="BP8" s="467"/>
      <c r="BQ8" s="467"/>
      <c r="BR8" s="467"/>
      <c r="BS8" s="467"/>
      <c r="BT8" s="467"/>
      <c r="BU8" s="468"/>
      <c r="BV8" s="466">
        <v>2475198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0.67</v>
      </c>
      <c r="CU8" s="580"/>
      <c r="CV8" s="580"/>
      <c r="CW8" s="580"/>
      <c r="CX8" s="580"/>
      <c r="CY8" s="580"/>
      <c r="CZ8" s="580"/>
      <c r="DA8" s="581"/>
      <c r="DB8" s="579">
        <v>0.69</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108174</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102</v>
      </c>
      <c r="AV9" s="524"/>
      <c r="AW9" s="524"/>
      <c r="AX9" s="524"/>
      <c r="AY9" s="446" t="s">
        <v>115</v>
      </c>
      <c r="AZ9" s="447"/>
      <c r="BA9" s="447"/>
      <c r="BB9" s="447"/>
      <c r="BC9" s="447"/>
      <c r="BD9" s="447"/>
      <c r="BE9" s="447"/>
      <c r="BF9" s="447"/>
      <c r="BG9" s="447"/>
      <c r="BH9" s="447"/>
      <c r="BI9" s="447"/>
      <c r="BJ9" s="447"/>
      <c r="BK9" s="447"/>
      <c r="BL9" s="447"/>
      <c r="BM9" s="448"/>
      <c r="BN9" s="466">
        <v>-92387</v>
      </c>
      <c r="BO9" s="467"/>
      <c r="BP9" s="467"/>
      <c r="BQ9" s="467"/>
      <c r="BR9" s="467"/>
      <c r="BS9" s="467"/>
      <c r="BT9" s="467"/>
      <c r="BU9" s="468"/>
      <c r="BV9" s="466">
        <v>555150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11.6</v>
      </c>
      <c r="CU9" s="437"/>
      <c r="CV9" s="437"/>
      <c r="CW9" s="437"/>
      <c r="CX9" s="437"/>
      <c r="CY9" s="437"/>
      <c r="CZ9" s="437"/>
      <c r="DA9" s="438"/>
      <c r="DB9" s="436">
        <v>12.1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112091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102</v>
      </c>
      <c r="AV10" s="524"/>
      <c r="AW10" s="524"/>
      <c r="AX10" s="524"/>
      <c r="AY10" s="446" t="s">
        <v>119</v>
      </c>
      <c r="AZ10" s="447"/>
      <c r="BA10" s="447"/>
      <c r="BB10" s="447"/>
      <c r="BC10" s="447"/>
      <c r="BD10" s="447"/>
      <c r="BE10" s="447"/>
      <c r="BF10" s="447"/>
      <c r="BG10" s="447"/>
      <c r="BH10" s="447"/>
      <c r="BI10" s="447"/>
      <c r="BJ10" s="447"/>
      <c r="BK10" s="447"/>
      <c r="BL10" s="447"/>
      <c r="BM10" s="448"/>
      <c r="BN10" s="466">
        <v>1842781</v>
      </c>
      <c r="BO10" s="467"/>
      <c r="BP10" s="467"/>
      <c r="BQ10" s="467"/>
      <c r="BR10" s="467"/>
      <c r="BS10" s="467"/>
      <c r="BT10" s="467"/>
      <c r="BU10" s="468"/>
      <c r="BV10" s="466">
        <v>1074424</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108961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1850000</v>
      </c>
      <c r="BO12" s="467"/>
      <c r="BP12" s="467"/>
      <c r="BQ12" s="467"/>
      <c r="BR12" s="467"/>
      <c r="BS12" s="467"/>
      <c r="BT12" s="467"/>
      <c r="BU12" s="468"/>
      <c r="BV12" s="466">
        <v>1850000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138</v>
      </c>
      <c r="N13" s="567"/>
      <c r="O13" s="567"/>
      <c r="P13" s="567"/>
      <c r="Q13" s="568"/>
      <c r="R13" s="569">
        <v>107455</v>
      </c>
      <c r="S13" s="570"/>
      <c r="T13" s="570"/>
      <c r="U13" s="570"/>
      <c r="V13" s="571"/>
      <c r="W13" s="557" t="s">
        <v>139</v>
      </c>
      <c r="X13" s="479"/>
      <c r="Y13" s="479"/>
      <c r="Z13" s="479"/>
      <c r="AA13" s="479"/>
      <c r="AB13" s="480"/>
      <c r="AC13" s="442">
        <v>3811</v>
      </c>
      <c r="AD13" s="443"/>
      <c r="AE13" s="443"/>
      <c r="AF13" s="443"/>
      <c r="AG13" s="444"/>
      <c r="AH13" s="442">
        <v>4240</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-99606</v>
      </c>
      <c r="BO13" s="467"/>
      <c r="BP13" s="467"/>
      <c r="BQ13" s="467"/>
      <c r="BR13" s="467"/>
      <c r="BS13" s="467"/>
      <c r="BT13" s="467"/>
      <c r="BU13" s="468"/>
      <c r="BV13" s="466">
        <v>-220426</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6.4</v>
      </c>
      <c r="CU13" s="437"/>
      <c r="CV13" s="437"/>
      <c r="CW13" s="437"/>
      <c r="CX13" s="437"/>
      <c r="CY13" s="437"/>
      <c r="CZ13" s="437"/>
      <c r="DA13" s="438"/>
      <c r="DB13" s="436">
        <v>6.8</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144</v>
      </c>
      <c r="M14" s="603"/>
      <c r="N14" s="603"/>
      <c r="O14" s="603"/>
      <c r="P14" s="603"/>
      <c r="Q14" s="604"/>
      <c r="R14" s="569">
        <v>109681</v>
      </c>
      <c r="S14" s="570"/>
      <c r="T14" s="570"/>
      <c r="U14" s="570"/>
      <c r="V14" s="571"/>
      <c r="W14" s="572"/>
      <c r="X14" s="482"/>
      <c r="Y14" s="482"/>
      <c r="Z14" s="482"/>
      <c r="AA14" s="482"/>
      <c r="AB14" s="483"/>
      <c r="AC14" s="562">
        <v>7.7</v>
      </c>
      <c r="AD14" s="563"/>
      <c r="AE14" s="563"/>
      <c r="AF14" s="563"/>
      <c r="AG14" s="564"/>
      <c r="AH14" s="562">
        <v>8.4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82.9</v>
      </c>
      <c r="CU14" s="574"/>
      <c r="CV14" s="574"/>
      <c r="CW14" s="574"/>
      <c r="CX14" s="574"/>
      <c r="CY14" s="574"/>
      <c r="CZ14" s="574"/>
      <c r="DA14" s="575"/>
      <c r="DB14" s="573">
        <v>73.400000000000006</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146</v>
      </c>
      <c r="N15" s="567"/>
      <c r="O15" s="567"/>
      <c r="P15" s="567"/>
      <c r="Q15" s="568"/>
      <c r="R15" s="569">
        <v>108382</v>
      </c>
      <c r="S15" s="570"/>
      <c r="T15" s="570"/>
      <c r="U15" s="570"/>
      <c r="V15" s="571"/>
      <c r="W15" s="557" t="s">
        <v>147</v>
      </c>
      <c r="X15" s="479"/>
      <c r="Y15" s="479"/>
      <c r="Z15" s="479"/>
      <c r="AA15" s="479"/>
      <c r="AB15" s="480"/>
      <c r="AC15" s="442">
        <v>16186</v>
      </c>
      <c r="AD15" s="443"/>
      <c r="AE15" s="443"/>
      <c r="AF15" s="443"/>
      <c r="AG15" s="444"/>
      <c r="AH15" s="442">
        <v>16891</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14026108</v>
      </c>
      <c r="BO15" s="462"/>
      <c r="BP15" s="462"/>
      <c r="BQ15" s="462"/>
      <c r="BR15" s="462"/>
      <c r="BS15" s="462"/>
      <c r="BT15" s="462"/>
      <c r="BU15" s="463"/>
      <c r="BV15" s="461">
        <v>14206311</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32.5</v>
      </c>
      <c r="AD16" s="563"/>
      <c r="AE16" s="563"/>
      <c r="AF16" s="563"/>
      <c r="AG16" s="564"/>
      <c r="AH16" s="562">
        <v>33.299999999999997</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21386719</v>
      </c>
      <c r="BO16" s="467"/>
      <c r="BP16" s="467"/>
      <c r="BQ16" s="467"/>
      <c r="BR16" s="467"/>
      <c r="BS16" s="467"/>
      <c r="BT16" s="467"/>
      <c r="BU16" s="468"/>
      <c r="BV16" s="466">
        <v>20873676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29752</v>
      </c>
      <c r="AD17" s="443"/>
      <c r="AE17" s="443"/>
      <c r="AF17" s="443"/>
      <c r="AG17" s="444"/>
      <c r="AH17" s="442">
        <v>29559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17980155</v>
      </c>
      <c r="BO17" s="467"/>
      <c r="BP17" s="467"/>
      <c r="BQ17" s="467"/>
      <c r="BR17" s="467"/>
      <c r="BS17" s="467"/>
      <c r="BT17" s="467"/>
      <c r="BU17" s="468"/>
      <c r="BV17" s="466">
        <v>18216317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157</v>
      </c>
      <c r="C18" s="529"/>
      <c r="D18" s="529"/>
      <c r="E18" s="530"/>
      <c r="F18" s="530"/>
      <c r="G18" s="530"/>
      <c r="H18" s="530"/>
      <c r="I18" s="530"/>
      <c r="J18" s="530"/>
      <c r="K18" s="530"/>
      <c r="L18" s="531">
        <v>510.04</v>
      </c>
      <c r="M18" s="531"/>
      <c r="N18" s="531"/>
      <c r="O18" s="531"/>
      <c r="P18" s="531"/>
      <c r="Q18" s="531"/>
      <c r="R18" s="532"/>
      <c r="S18" s="532"/>
      <c r="T18" s="532"/>
      <c r="U18" s="532"/>
      <c r="V18" s="533"/>
      <c r="W18" s="547"/>
      <c r="X18" s="548"/>
      <c r="Y18" s="548"/>
      <c r="Z18" s="548"/>
      <c r="AA18" s="548"/>
      <c r="AB18" s="558"/>
      <c r="AC18" s="430">
        <v>59.8</v>
      </c>
      <c r="AD18" s="431"/>
      <c r="AE18" s="431"/>
      <c r="AF18" s="431"/>
      <c r="AG18" s="534"/>
      <c r="AH18" s="430">
        <v>58.3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24788933</v>
      </c>
      <c r="BO18" s="467"/>
      <c r="BP18" s="467"/>
      <c r="BQ18" s="467"/>
      <c r="BR18" s="467"/>
      <c r="BS18" s="467"/>
      <c r="BT18" s="467"/>
      <c r="BU18" s="468"/>
      <c r="BV18" s="466">
        <v>24718096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159</v>
      </c>
      <c r="C19" s="529"/>
      <c r="D19" s="529"/>
      <c r="E19" s="530"/>
      <c r="F19" s="530"/>
      <c r="G19" s="530"/>
      <c r="H19" s="530"/>
      <c r="I19" s="530"/>
      <c r="J19" s="530"/>
      <c r="K19" s="530"/>
      <c r="L19" s="536">
        <v>212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34612531</v>
      </c>
      <c r="BO19" s="467"/>
      <c r="BP19" s="467"/>
      <c r="BQ19" s="467"/>
      <c r="BR19" s="467"/>
      <c r="BS19" s="467"/>
      <c r="BT19" s="467"/>
      <c r="BU19" s="468"/>
      <c r="BV19" s="466">
        <v>32893690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161</v>
      </c>
      <c r="C20" s="529"/>
      <c r="D20" s="529"/>
      <c r="E20" s="530"/>
      <c r="F20" s="530"/>
      <c r="G20" s="530"/>
      <c r="H20" s="530"/>
      <c r="I20" s="530"/>
      <c r="J20" s="530"/>
      <c r="K20" s="530"/>
      <c r="L20" s="536">
        <v>44595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61947462</v>
      </c>
      <c r="BO23" s="467"/>
      <c r="BP23" s="467"/>
      <c r="BQ23" s="467"/>
      <c r="BR23" s="467"/>
      <c r="BS23" s="467"/>
      <c r="BT23" s="467"/>
      <c r="BU23" s="468"/>
      <c r="BV23" s="466">
        <v>56499892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170</v>
      </c>
      <c r="F24" s="440"/>
      <c r="G24" s="440"/>
      <c r="H24" s="440"/>
      <c r="I24" s="440"/>
      <c r="J24" s="440"/>
      <c r="K24" s="441"/>
      <c r="L24" s="442">
        <v>1</v>
      </c>
      <c r="M24" s="443"/>
      <c r="N24" s="443"/>
      <c r="O24" s="443"/>
      <c r="P24" s="444"/>
      <c r="Q24" s="442">
        <v>9130</v>
      </c>
      <c r="R24" s="443"/>
      <c r="S24" s="443"/>
      <c r="T24" s="443"/>
      <c r="U24" s="443"/>
      <c r="V24" s="444"/>
      <c r="W24" s="508"/>
      <c r="X24" s="499"/>
      <c r="Y24" s="500"/>
      <c r="Z24" s="439" t="s">
        <v>171</v>
      </c>
      <c r="AA24" s="440"/>
      <c r="AB24" s="440"/>
      <c r="AC24" s="440"/>
      <c r="AD24" s="440"/>
      <c r="AE24" s="440"/>
      <c r="AF24" s="440"/>
      <c r="AG24" s="441"/>
      <c r="AH24" s="442">
        <v>870</v>
      </c>
      <c r="AI24" s="443"/>
      <c r="AJ24" s="443"/>
      <c r="AK24" s="443"/>
      <c r="AL24" s="444"/>
      <c r="AM24" s="442">
        <v>2569110</v>
      </c>
      <c r="AN24" s="443"/>
      <c r="AO24" s="443"/>
      <c r="AP24" s="443"/>
      <c r="AQ24" s="443"/>
      <c r="AR24" s="444"/>
      <c r="AS24" s="442">
        <v>2953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41514340</v>
      </c>
      <c r="BO24" s="467"/>
      <c r="BP24" s="467"/>
      <c r="BQ24" s="467"/>
      <c r="BR24" s="467"/>
      <c r="BS24" s="467"/>
      <c r="BT24" s="467"/>
      <c r="BU24" s="468"/>
      <c r="BV24" s="466">
        <v>40870549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173</v>
      </c>
      <c r="F25" s="440"/>
      <c r="G25" s="440"/>
      <c r="H25" s="440"/>
      <c r="I25" s="440"/>
      <c r="J25" s="440"/>
      <c r="K25" s="441"/>
      <c r="L25" s="442">
        <v>2</v>
      </c>
      <c r="M25" s="443"/>
      <c r="N25" s="443"/>
      <c r="O25" s="443"/>
      <c r="P25" s="444"/>
      <c r="Q25" s="442">
        <v>7210</v>
      </c>
      <c r="R25" s="443"/>
      <c r="S25" s="443"/>
      <c r="T25" s="443"/>
      <c r="U25" s="443"/>
      <c r="V25" s="444"/>
      <c r="W25" s="508"/>
      <c r="X25" s="499"/>
      <c r="Y25" s="500"/>
      <c r="Z25" s="439" t="s">
        <v>174</v>
      </c>
      <c r="AA25" s="440"/>
      <c r="AB25" s="440"/>
      <c r="AC25" s="440"/>
      <c r="AD25" s="440"/>
      <c r="AE25" s="440"/>
      <c r="AF25" s="440"/>
      <c r="AG25" s="441"/>
      <c r="AH25" s="442">
        <v>155</v>
      </c>
      <c r="AI25" s="443"/>
      <c r="AJ25" s="443"/>
      <c r="AK25" s="443"/>
      <c r="AL25" s="444"/>
      <c r="AM25" s="442">
        <v>430435</v>
      </c>
      <c r="AN25" s="443"/>
      <c r="AO25" s="443"/>
      <c r="AP25" s="443"/>
      <c r="AQ25" s="443"/>
      <c r="AR25" s="444"/>
      <c r="AS25" s="442">
        <v>2777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3266290</v>
      </c>
      <c r="BO25" s="462"/>
      <c r="BP25" s="462"/>
      <c r="BQ25" s="462"/>
      <c r="BR25" s="462"/>
      <c r="BS25" s="462"/>
      <c r="BT25" s="462"/>
      <c r="BU25" s="463"/>
      <c r="BV25" s="461">
        <v>7095907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176</v>
      </c>
      <c r="F26" s="440"/>
      <c r="G26" s="440"/>
      <c r="H26" s="440"/>
      <c r="I26" s="440"/>
      <c r="J26" s="440"/>
      <c r="K26" s="441"/>
      <c r="L26" s="442">
        <v>1</v>
      </c>
      <c r="M26" s="443"/>
      <c r="N26" s="443"/>
      <c r="O26" s="443"/>
      <c r="P26" s="444"/>
      <c r="Q26" s="442">
        <v>6020</v>
      </c>
      <c r="R26" s="443"/>
      <c r="S26" s="443"/>
      <c r="T26" s="443"/>
      <c r="U26" s="443"/>
      <c r="V26" s="444"/>
      <c r="W26" s="508"/>
      <c r="X26" s="499"/>
      <c r="Y26" s="500"/>
      <c r="Z26" s="439" t="s">
        <v>177</v>
      </c>
      <c r="AA26" s="521"/>
      <c r="AB26" s="521"/>
      <c r="AC26" s="521"/>
      <c r="AD26" s="521"/>
      <c r="AE26" s="521"/>
      <c r="AF26" s="521"/>
      <c r="AG26" s="522"/>
      <c r="AH26" s="442">
        <v>46</v>
      </c>
      <c r="AI26" s="443"/>
      <c r="AJ26" s="443"/>
      <c r="AK26" s="443"/>
      <c r="AL26" s="444"/>
      <c r="AM26" s="442">
        <v>131468</v>
      </c>
      <c r="AN26" s="443"/>
      <c r="AO26" s="443"/>
      <c r="AP26" s="443"/>
      <c r="AQ26" s="443"/>
      <c r="AR26" s="444"/>
      <c r="AS26" s="442">
        <v>2858</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179</v>
      </c>
      <c r="F27" s="440"/>
      <c r="G27" s="440"/>
      <c r="H27" s="440"/>
      <c r="I27" s="440"/>
      <c r="J27" s="440"/>
      <c r="K27" s="441"/>
      <c r="L27" s="442">
        <v>1</v>
      </c>
      <c r="M27" s="443"/>
      <c r="N27" s="443"/>
      <c r="O27" s="443"/>
      <c r="P27" s="444"/>
      <c r="Q27" s="442">
        <v>4560</v>
      </c>
      <c r="R27" s="443"/>
      <c r="S27" s="443"/>
      <c r="T27" s="443"/>
      <c r="U27" s="443"/>
      <c r="V27" s="444"/>
      <c r="W27" s="508"/>
      <c r="X27" s="499"/>
      <c r="Y27" s="500"/>
      <c r="Z27" s="439" t="s">
        <v>180</v>
      </c>
      <c r="AA27" s="440"/>
      <c r="AB27" s="440"/>
      <c r="AC27" s="440"/>
      <c r="AD27" s="440"/>
      <c r="AE27" s="440"/>
      <c r="AF27" s="440"/>
      <c r="AG27" s="441"/>
      <c r="AH27" s="442">
        <v>16</v>
      </c>
      <c r="AI27" s="443"/>
      <c r="AJ27" s="443"/>
      <c r="AK27" s="443"/>
      <c r="AL27" s="444"/>
      <c r="AM27" s="442">
        <v>52234</v>
      </c>
      <c r="AN27" s="443"/>
      <c r="AO27" s="443"/>
      <c r="AP27" s="443"/>
      <c r="AQ27" s="443"/>
      <c r="AR27" s="444"/>
      <c r="AS27" s="442">
        <v>3265</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1549975</v>
      </c>
      <c r="BO27" s="470"/>
      <c r="BP27" s="470"/>
      <c r="BQ27" s="470"/>
      <c r="BR27" s="470"/>
      <c r="BS27" s="470"/>
      <c r="BT27" s="470"/>
      <c r="BU27" s="471"/>
      <c r="BV27" s="469">
        <v>1549735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182</v>
      </c>
      <c r="F28" s="440"/>
      <c r="G28" s="440"/>
      <c r="H28" s="440"/>
      <c r="I28" s="440"/>
      <c r="J28" s="440"/>
      <c r="K28" s="441"/>
      <c r="L28" s="442">
        <v>1</v>
      </c>
      <c r="M28" s="443"/>
      <c r="N28" s="443"/>
      <c r="O28" s="443"/>
      <c r="P28" s="444"/>
      <c r="Q28" s="442">
        <v>3930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5052934</v>
      </c>
      <c r="BO28" s="462"/>
      <c r="BP28" s="462"/>
      <c r="BQ28" s="462"/>
      <c r="BR28" s="462"/>
      <c r="BS28" s="462"/>
      <c r="BT28" s="462"/>
      <c r="BU28" s="463"/>
      <c r="BV28" s="461">
        <v>5060153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185</v>
      </c>
      <c r="F29" s="440"/>
      <c r="G29" s="440"/>
      <c r="H29" s="440"/>
      <c r="I29" s="440"/>
      <c r="J29" s="440"/>
      <c r="K29" s="441"/>
      <c r="L29" s="442">
        <v>28</v>
      </c>
      <c r="M29" s="443"/>
      <c r="N29" s="443"/>
      <c r="O29" s="443"/>
      <c r="P29" s="444"/>
      <c r="Q29" s="442">
        <v>3660</v>
      </c>
      <c r="R29" s="443"/>
      <c r="S29" s="443"/>
      <c r="T29" s="443"/>
      <c r="U29" s="443"/>
      <c r="V29" s="444"/>
      <c r="W29" s="509"/>
      <c r="X29" s="510"/>
      <c r="Y29" s="511"/>
      <c r="Z29" s="439" t="s">
        <v>186</v>
      </c>
      <c r="AA29" s="440"/>
      <c r="AB29" s="440"/>
      <c r="AC29" s="440"/>
      <c r="AD29" s="440"/>
      <c r="AE29" s="440"/>
      <c r="AF29" s="440"/>
      <c r="AG29" s="441"/>
      <c r="AH29" s="442">
        <v>886</v>
      </c>
      <c r="AI29" s="443"/>
      <c r="AJ29" s="443"/>
      <c r="AK29" s="443"/>
      <c r="AL29" s="444"/>
      <c r="AM29" s="442">
        <v>2621344</v>
      </c>
      <c r="AN29" s="443"/>
      <c r="AO29" s="443"/>
      <c r="AP29" s="443"/>
      <c r="AQ29" s="443"/>
      <c r="AR29" s="444"/>
      <c r="AS29" s="442">
        <v>2959</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1833898</v>
      </c>
      <c r="BO29" s="467"/>
      <c r="BP29" s="467"/>
      <c r="BQ29" s="467"/>
      <c r="BR29" s="467"/>
      <c r="BS29" s="467"/>
      <c r="BT29" s="467"/>
      <c r="BU29" s="468"/>
      <c r="BV29" s="466">
        <v>1830758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4428961</v>
      </c>
      <c r="BO30" s="470"/>
      <c r="BP30" s="470"/>
      <c r="BQ30" s="470"/>
      <c r="BR30" s="470"/>
      <c r="BS30" s="470"/>
      <c r="BT30" s="470"/>
      <c r="BU30" s="471"/>
      <c r="BV30" s="469">
        <v>3354289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195</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IF('各会計、関係団体の財政状況及び健全化判断比率'!B34="","",'各会計、関係団体の財政状況及び健全化判断比率'!B34)</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愛媛県市町総合事務組合（消防補償事業分）</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西条産業情報支援センター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ひうち地域振興整備事業特別会計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介護保険特別会計（介護保険事業勘定）</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IF('各会計、関係団体の財政状況及び健全化判断比率'!B35="","",'各会計、関係団体の財政状況及び健全化判断比率'!B35)</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愛媛県市町総合事務組合（交通災害事業分）</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西条市スポーツ協会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土地開発事業特別会計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介護保険特別会計（介護サービス事業勘定）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13</v>
      </c>
      <c r="BF36" s="425"/>
      <c r="BG36" s="424" t="str">
        <f>IF('各会計、関係団体の財政状況及び健全化判断比率'!B36="","",'各会計、関係団体の財政状況及び健全化判断比率'!B36)</f>
        <v>港湾上屋事業特別会計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愛媛地方税滞納整理機構</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西条市土地開発公社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f>IF(E37="","",C36+1)</f>
        <v>4</v>
      </c>
      <c r="D37" s="425"/>
      <c r="E37" s="424" t="str">
        <f>IF('各会計、関係団体の財政状況及び健全化判断比率'!B10="","",'各会計、関係団体の財政状況及び健全化判断比率'!B10)</f>
        <v>畑地かん水事業特別会計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後期高齢者医療保険特別会計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14</v>
      </c>
      <c r="BF37" s="425"/>
      <c r="BG37" s="424" t="str">
        <f>IF('各会計、関係団体の財政状況及び健全化判断比率'!B37="","",'各会計、関係団体の財政状況及び健全化判断比率'!B37)</f>
        <v>小松地域交流事業特別会計</v>
      </c>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愛媛県後期高齢者医療広域連合（一般会計）</v>
      </c>
      <c r="BZ37" s="424"/>
      <c r="CA37" s="424"/>
      <c r="CB37" s="424"/>
      <c r="CC37" s="424"/>
      <c r="CD37" s="424"/>
      <c r="CE37" s="424"/>
      <c r="CF37" s="424"/>
      <c r="CG37" s="424"/>
      <c r="CH37" s="424"/>
      <c r="CI37" s="424"/>
      <c r="CJ37" s="424"/>
      <c r="CK37" s="424"/>
      <c r="CL37" s="424"/>
      <c r="CM37" s="424"/>
      <c r="CN37" s="214"/>
      <c r="CO37" s="425">
        <f t="shared" si="3"/>
        <v>24</v>
      </c>
      <c r="CP37" s="425"/>
      <c r="CQ37" s="424" t="str">
        <f>IF('各会計、関係団体の財政状況及び健全化判断比率'!BS10="","",'各会計、関係団体の財政状況及び健全化判断比率'!BS10)</f>
        <v>佐伯記念育英会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15</v>
      </c>
      <c r="BF38" s="425"/>
      <c r="BG38" s="424" t="str">
        <f>IF('各会計、関係団体の財政状況及び健全化判断比率'!B38="","",'各会計、関係団体の財政状況及び健全化判断比率'!B38)</f>
        <v>本谷温泉事業特別会計</v>
      </c>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愛媛県後期高齢者医療広域連動（後期高齢者医療特別会計）</v>
      </c>
      <c r="BZ38" s="424"/>
      <c r="CA38" s="424"/>
      <c r="CB38" s="424"/>
      <c r="CC38" s="424"/>
      <c r="CD38" s="424"/>
      <c r="CE38" s="424"/>
      <c r="CF38" s="424"/>
      <c r="CG38" s="424"/>
      <c r="CH38" s="424"/>
      <c r="CI38" s="424"/>
      <c r="CJ38" s="424"/>
      <c r="CK38" s="424"/>
      <c r="CL38" s="424"/>
      <c r="CM38" s="424"/>
      <c r="CN38" s="214"/>
      <c r="CO38" s="425">
        <f t="shared" si="3"/>
        <v>25</v>
      </c>
      <c r="CP38" s="425"/>
      <c r="CQ38" s="424" t="str">
        <f>IF('各会計、関係団体の財政状況及び健全化判断比率'!BS11="","",'各会計、関係団体の財政状況及び健全化判断比率'!BS11)</f>
        <v>ソラヤマいしづち</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jHsblEfPoE7B8wH7zawQ7VwERxP+O5ppNA5doxjLLCQoW9PhePRmK43wqV7H2VLrXsjMhzTsE7fX/8f94WRSOw==" saltValue="O9YNl+YRejpfQUo3qFt5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sqref="A1:A1048576"/>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584</v>
      </c>
      <c r="G33" s="29" t="s">
        <v>585</v>
      </c>
      <c r="H33" s="29" t="s">
        <v>586</v>
      </c>
      <c r="I33" s="29" t="s">
        <v>587</v>
      </c>
      <c r="J33" s="30" t="s">
        <v>588</v>
      </c>
      <c r="K33" s="22"/>
      <c r="L33" s="22"/>
      <c r="M33" s="22"/>
      <c r="N33" s="22"/>
      <c r="O33" s="22"/>
      <c r="P33" s="22"/>
    </row>
    <row r="34" spans="1:16" ht="39" customHeight="1" x14ac:dyDescent="0.2">
      <c r="A34" s="22"/>
      <c r="B34" s="31"/>
      <c r="C34" s="1248" t="s">
        <v>592</v>
      </c>
      <c r="D34" s="1248"/>
      <c r="E34" s="1249"/>
      <c r="F34" s="32">
        <v>11.71</v>
      </c>
      <c r="G34" s="33">
        <v>7.49</v>
      </c>
      <c r="H34" s="33">
        <v>7.07</v>
      </c>
      <c r="I34" s="33">
        <v>9.0299999999999994</v>
      </c>
      <c r="J34" s="34">
        <v>8.74</v>
      </c>
      <c r="K34" s="22"/>
      <c r="L34" s="22"/>
      <c r="M34" s="22"/>
      <c r="N34" s="22"/>
      <c r="O34" s="22"/>
      <c r="P34" s="22"/>
    </row>
    <row r="35" spans="1:16" ht="39" customHeight="1" x14ac:dyDescent="0.2">
      <c r="A35" s="22"/>
      <c r="B35" s="35"/>
      <c r="C35" s="1242" t="s">
        <v>593</v>
      </c>
      <c r="D35" s="1243"/>
      <c r="E35" s="1244"/>
      <c r="F35" s="36">
        <v>5.27</v>
      </c>
      <c r="G35" s="37">
        <v>5.46</v>
      </c>
      <c r="H35" s="37">
        <v>5.58</v>
      </c>
      <c r="I35" s="37">
        <v>5.74</v>
      </c>
      <c r="J35" s="38">
        <v>5.95</v>
      </c>
      <c r="K35" s="22"/>
      <c r="L35" s="22"/>
      <c r="M35" s="22"/>
      <c r="N35" s="22"/>
      <c r="O35" s="22"/>
      <c r="P35" s="22"/>
    </row>
    <row r="36" spans="1:16" ht="39" customHeight="1" x14ac:dyDescent="0.2">
      <c r="A36" s="22"/>
      <c r="B36" s="35"/>
      <c r="C36" s="1242" t="s">
        <v>594</v>
      </c>
      <c r="D36" s="1243"/>
      <c r="E36" s="1244"/>
      <c r="F36" s="36">
        <v>0.77</v>
      </c>
      <c r="G36" s="37">
        <v>1.08</v>
      </c>
      <c r="H36" s="37">
        <v>0.6</v>
      </c>
      <c r="I36" s="37">
        <v>0.28000000000000003</v>
      </c>
      <c r="J36" s="38">
        <v>0.82</v>
      </c>
      <c r="K36" s="22"/>
      <c r="L36" s="22"/>
      <c r="M36" s="22"/>
      <c r="N36" s="22"/>
      <c r="O36" s="22"/>
      <c r="P36" s="22"/>
    </row>
    <row r="37" spans="1:16" ht="39" customHeight="1" x14ac:dyDescent="0.2">
      <c r="A37" s="22"/>
      <c r="B37" s="35"/>
      <c r="C37" s="1242" t="s">
        <v>595</v>
      </c>
      <c r="D37" s="1243"/>
      <c r="E37" s="1244"/>
      <c r="F37" s="36">
        <v>0.67</v>
      </c>
      <c r="G37" s="37">
        <v>1.29</v>
      </c>
      <c r="H37" s="37">
        <v>2.04</v>
      </c>
      <c r="I37" s="37">
        <v>1.44</v>
      </c>
      <c r="J37" s="38">
        <v>0.59</v>
      </c>
      <c r="K37" s="22"/>
      <c r="L37" s="22"/>
      <c r="M37" s="22"/>
      <c r="N37" s="22"/>
      <c r="O37" s="22"/>
      <c r="P37" s="22"/>
    </row>
    <row r="38" spans="1:16" ht="39" customHeight="1" x14ac:dyDescent="0.2">
      <c r="A38" s="22"/>
      <c r="B38" s="35"/>
      <c r="C38" s="1242" t="s">
        <v>596</v>
      </c>
      <c r="D38" s="1243"/>
      <c r="E38" s="1244"/>
      <c r="F38" s="36">
        <v>0.33</v>
      </c>
      <c r="G38" s="37">
        <v>0.3</v>
      </c>
      <c r="H38" s="37">
        <v>0.3</v>
      </c>
      <c r="I38" s="37">
        <v>0.25</v>
      </c>
      <c r="J38" s="38">
        <v>0.23</v>
      </c>
      <c r="K38" s="22"/>
      <c r="L38" s="22"/>
      <c r="M38" s="22"/>
      <c r="N38" s="22"/>
      <c r="O38" s="22"/>
      <c r="P38" s="22"/>
    </row>
    <row r="39" spans="1:16" ht="39" customHeight="1" x14ac:dyDescent="0.2">
      <c r="A39" s="22"/>
      <c r="B39" s="35"/>
      <c r="C39" s="1242" t="s">
        <v>597</v>
      </c>
      <c r="D39" s="1243"/>
      <c r="E39" s="1244"/>
      <c r="F39" s="36">
        <v>0.09</v>
      </c>
      <c r="G39" s="37">
        <v>0.1</v>
      </c>
      <c r="H39" s="37">
        <v>0.1</v>
      </c>
      <c r="I39" s="37">
        <v>0.1</v>
      </c>
      <c r="J39" s="38">
        <v>0.11</v>
      </c>
      <c r="K39" s="22"/>
      <c r="L39" s="22"/>
      <c r="M39" s="22"/>
      <c r="N39" s="22"/>
      <c r="O39" s="22"/>
      <c r="P39" s="22"/>
    </row>
    <row r="40" spans="1:16" ht="39" customHeight="1" x14ac:dyDescent="0.2">
      <c r="A40" s="22"/>
      <c r="B40" s="35"/>
      <c r="C40" s="1242" t="s">
        <v>598</v>
      </c>
      <c r="D40" s="1243"/>
      <c r="E40" s="1244"/>
      <c r="F40" s="36">
        <v>0.04</v>
      </c>
      <c r="G40" s="37">
        <v>0.04</v>
      </c>
      <c r="H40" s="37">
        <v>0.04</v>
      </c>
      <c r="I40" s="37">
        <v>0.04</v>
      </c>
      <c r="J40" s="38">
        <v>0.04</v>
      </c>
      <c r="K40" s="22"/>
      <c r="L40" s="22"/>
      <c r="M40" s="22"/>
      <c r="N40" s="22"/>
      <c r="O40" s="22"/>
      <c r="P40" s="22"/>
    </row>
    <row r="41" spans="1:16" ht="39" customHeight="1" x14ac:dyDescent="0.2">
      <c r="A41" s="22"/>
      <c r="B41" s="35"/>
      <c r="C41" s="1242" t="s">
        <v>599</v>
      </c>
      <c r="D41" s="1243"/>
      <c r="E41" s="1244"/>
      <c r="F41" s="36">
        <v>0.04</v>
      </c>
      <c r="G41" s="37">
        <v>0.05</v>
      </c>
      <c r="H41" s="37">
        <v>0.04</v>
      </c>
      <c r="I41" s="37">
        <v>0.04</v>
      </c>
      <c r="J41" s="38">
        <v>0.04</v>
      </c>
      <c r="K41" s="22"/>
      <c r="L41" s="22"/>
      <c r="M41" s="22"/>
      <c r="N41" s="22"/>
      <c r="O41" s="22"/>
      <c r="P41" s="22"/>
    </row>
    <row r="42" spans="1:16" ht="39" customHeight="1" x14ac:dyDescent="0.2">
      <c r="A42" s="22"/>
      <c r="B42" s="39"/>
      <c r="C42" s="1242" t="s">
        <v>600</v>
      </c>
      <c r="D42" s="1243"/>
      <c r="E42" s="1244"/>
      <c r="F42" s="36" t="s">
        <v>542</v>
      </c>
      <c r="G42" s="37" t="s">
        <v>542</v>
      </c>
      <c r="H42" s="37" t="s">
        <v>542</v>
      </c>
      <c r="I42" s="37" t="s">
        <v>542</v>
      </c>
      <c r="J42" s="38" t="s">
        <v>542</v>
      </c>
      <c r="K42" s="22"/>
      <c r="L42" s="22"/>
      <c r="M42" s="22"/>
      <c r="N42" s="22"/>
      <c r="O42" s="22"/>
      <c r="P42" s="22"/>
    </row>
    <row r="43" spans="1:16" ht="39" customHeight="1" thickBot="1" x14ac:dyDescent="0.25">
      <c r="A43" s="22"/>
      <c r="B43" s="40"/>
      <c r="C43" s="1245" t="s">
        <v>601</v>
      </c>
      <c r="D43" s="1246"/>
      <c r="E43" s="1247"/>
      <c r="F43" s="41">
        <v>0.02</v>
      </c>
      <c r="G43" s="42">
        <v>0.4</v>
      </c>
      <c r="H43" s="42">
        <v>0.35</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CIGuilrNNqFKCjzBFjCDJVQg/RPebcg+xCF16GnWdgPkxsjchSPsRNcG+y7bl047jWtnITv91ZXu9TDHNkPyA==" saltValue="h8/jYBgBWpykYcehqm3c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U44" sqref="U4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584</v>
      </c>
      <c r="L44" s="56" t="s">
        <v>585</v>
      </c>
      <c r="M44" s="56" t="s">
        <v>586</v>
      </c>
      <c r="N44" s="56" t="s">
        <v>587</v>
      </c>
      <c r="O44" s="57" t="s">
        <v>588</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4310</v>
      </c>
      <c r="L45" s="60">
        <v>4013</v>
      </c>
      <c r="M45" s="60">
        <v>4050</v>
      </c>
      <c r="N45" s="60">
        <v>4135</v>
      </c>
      <c r="O45" s="61">
        <v>4126</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542</v>
      </c>
      <c r="L46" s="64" t="s">
        <v>542</v>
      </c>
      <c r="M46" s="64" t="s">
        <v>542</v>
      </c>
      <c r="N46" s="64" t="s">
        <v>542</v>
      </c>
      <c r="O46" s="65" t="s">
        <v>542</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542</v>
      </c>
      <c r="L47" s="64" t="s">
        <v>542</v>
      </c>
      <c r="M47" s="64" t="s">
        <v>542</v>
      </c>
      <c r="N47" s="64" t="s">
        <v>542</v>
      </c>
      <c r="O47" s="65" t="s">
        <v>542</v>
      </c>
      <c r="P47" s="48"/>
      <c r="Q47" s="48"/>
      <c r="R47" s="48"/>
      <c r="S47" s="48"/>
      <c r="T47" s="48"/>
      <c r="U47" s="48"/>
    </row>
    <row r="48" spans="1:21" ht="30.75" customHeight="1" x14ac:dyDescent="0.2">
      <c r="A48" s="48"/>
      <c r="B48" s="1270"/>
      <c r="C48" s="1271"/>
      <c r="D48" s="62"/>
      <c r="E48" s="1252" t="s">
        <v>15</v>
      </c>
      <c r="F48" s="1252"/>
      <c r="G48" s="1252"/>
      <c r="H48" s="1252"/>
      <c r="I48" s="1252"/>
      <c r="J48" s="1253"/>
      <c r="K48" s="63">
        <v>1341</v>
      </c>
      <c r="L48" s="64">
        <v>1455</v>
      </c>
      <c r="M48" s="64">
        <v>1490</v>
      </c>
      <c r="N48" s="64">
        <v>1597</v>
      </c>
      <c r="O48" s="65">
        <v>1465</v>
      </c>
      <c r="P48" s="48"/>
      <c r="Q48" s="48"/>
      <c r="R48" s="48"/>
      <c r="S48" s="48"/>
      <c r="T48" s="48"/>
      <c r="U48" s="48"/>
    </row>
    <row r="49" spans="1:21" ht="30.75" customHeight="1" x14ac:dyDescent="0.2">
      <c r="A49" s="48"/>
      <c r="B49" s="1270"/>
      <c r="C49" s="1271"/>
      <c r="D49" s="62"/>
      <c r="E49" s="1252" t="s">
        <v>16</v>
      </c>
      <c r="F49" s="1252"/>
      <c r="G49" s="1252"/>
      <c r="H49" s="1252"/>
      <c r="I49" s="1252"/>
      <c r="J49" s="1253"/>
      <c r="K49" s="63" t="s">
        <v>542</v>
      </c>
      <c r="L49" s="64" t="s">
        <v>542</v>
      </c>
      <c r="M49" s="64" t="s">
        <v>542</v>
      </c>
      <c r="N49" s="64" t="s">
        <v>542</v>
      </c>
      <c r="O49" s="65" t="s">
        <v>542</v>
      </c>
      <c r="P49" s="48"/>
      <c r="Q49" s="48"/>
      <c r="R49" s="48"/>
      <c r="S49" s="48"/>
      <c r="T49" s="48"/>
      <c r="U49" s="48"/>
    </row>
    <row r="50" spans="1:21" ht="30.75" customHeight="1" x14ac:dyDescent="0.2">
      <c r="A50" s="48"/>
      <c r="B50" s="1270"/>
      <c r="C50" s="1271"/>
      <c r="D50" s="62"/>
      <c r="E50" s="1252" t="s">
        <v>17</v>
      </c>
      <c r="F50" s="1252"/>
      <c r="G50" s="1252"/>
      <c r="H50" s="1252"/>
      <c r="I50" s="1252"/>
      <c r="J50" s="1253"/>
      <c r="K50" s="63">
        <v>9</v>
      </c>
      <c r="L50" s="64">
        <v>9</v>
      </c>
      <c r="M50" s="64">
        <v>9</v>
      </c>
      <c r="N50" s="64">
        <v>9</v>
      </c>
      <c r="O50" s="65">
        <v>30</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542</v>
      </c>
      <c r="L51" s="64" t="s">
        <v>542</v>
      </c>
      <c r="M51" s="64" t="s">
        <v>542</v>
      </c>
      <c r="N51" s="64" t="s">
        <v>542</v>
      </c>
      <c r="O51" s="65" t="s">
        <v>542</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3779</v>
      </c>
      <c r="L52" s="64">
        <v>3800</v>
      </c>
      <c r="M52" s="64">
        <v>4021</v>
      </c>
      <c r="N52" s="64">
        <v>4225</v>
      </c>
      <c r="O52" s="65">
        <v>4211</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1881</v>
      </c>
      <c r="L53" s="69">
        <v>1677</v>
      </c>
      <c r="M53" s="69">
        <v>1528</v>
      </c>
      <c r="N53" s="69">
        <v>1516</v>
      </c>
      <c r="O53" s="70">
        <v>1410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5">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niv/zH6kcyXOMwr3KQkxTsKo4Sii4mRe+qi/nijAyOiZR/yCFI4hqLeWcH0tkpwMHF18cSAIwS2hctoW0W3A==" saltValue="u+q3amYzCMcm+SlZHtQn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584</v>
      </c>
      <c r="J40" s="100" t="s">
        <v>585</v>
      </c>
      <c r="K40" s="100" t="s">
        <v>586</v>
      </c>
      <c r="L40" s="100" t="s">
        <v>587</v>
      </c>
      <c r="M40" s="101" t="s">
        <v>588</v>
      </c>
    </row>
    <row r="41" spans="2:13" ht="27.75" customHeight="1" x14ac:dyDescent="0.2">
      <c r="B41" s="1288" t="s">
        <v>30</v>
      </c>
      <c r="C41" s="1289"/>
      <c r="D41" s="102"/>
      <c r="E41" s="1290" t="s">
        <v>31</v>
      </c>
      <c r="F41" s="1290"/>
      <c r="G41" s="1290"/>
      <c r="H41" s="1291"/>
      <c r="I41" s="103">
        <v>49338</v>
      </c>
      <c r="J41" s="104">
        <v>50154</v>
      </c>
      <c r="K41" s="104">
        <v>52403</v>
      </c>
      <c r="L41" s="104">
        <v>56500</v>
      </c>
      <c r="M41" s="105">
        <v>61947</v>
      </c>
    </row>
    <row r="42" spans="2:13" ht="27.75" customHeight="1" x14ac:dyDescent="0.2">
      <c r="B42" s="1278"/>
      <c r="C42" s="1279"/>
      <c r="D42" s="106"/>
      <c r="E42" s="1282" t="s">
        <v>32</v>
      </c>
      <c r="F42" s="1282"/>
      <c r="G42" s="1282"/>
      <c r="H42" s="1283"/>
      <c r="I42" s="107">
        <v>23</v>
      </c>
      <c r="J42" s="108">
        <v>15</v>
      </c>
      <c r="K42" s="108">
        <v>8</v>
      </c>
      <c r="L42" s="108" t="s">
        <v>542</v>
      </c>
      <c r="M42" s="109" t="s">
        <v>542</v>
      </c>
    </row>
    <row r="43" spans="2:13" ht="27.75" customHeight="1" x14ac:dyDescent="0.2">
      <c r="B43" s="1278"/>
      <c r="C43" s="1279"/>
      <c r="D43" s="106"/>
      <c r="E43" s="1282" t="s">
        <v>33</v>
      </c>
      <c r="F43" s="1282"/>
      <c r="G43" s="1282"/>
      <c r="H43" s="1283"/>
      <c r="I43" s="107">
        <v>19257</v>
      </c>
      <c r="J43" s="108">
        <v>19153</v>
      </c>
      <c r="K43" s="108">
        <v>18899</v>
      </c>
      <c r="L43" s="108">
        <v>18596</v>
      </c>
      <c r="M43" s="109">
        <v>18326</v>
      </c>
    </row>
    <row r="44" spans="2:13" ht="27.75" customHeight="1" x14ac:dyDescent="0.2">
      <c r="B44" s="1278"/>
      <c r="C44" s="1279"/>
      <c r="D44" s="106"/>
      <c r="E44" s="1282" t="s">
        <v>34</v>
      </c>
      <c r="F44" s="1282"/>
      <c r="G44" s="1282"/>
      <c r="H44" s="1283"/>
      <c r="I44" s="107" t="s">
        <v>542</v>
      </c>
      <c r="J44" s="108" t="s">
        <v>542</v>
      </c>
      <c r="K44" s="108" t="s">
        <v>542</v>
      </c>
      <c r="L44" s="108" t="s">
        <v>542</v>
      </c>
      <c r="M44" s="109" t="s">
        <v>542</v>
      </c>
    </row>
    <row r="45" spans="2:13" ht="27.75" customHeight="1" x14ac:dyDescent="0.2">
      <c r="B45" s="1278"/>
      <c r="C45" s="1279"/>
      <c r="D45" s="106"/>
      <c r="E45" s="1282" t="s">
        <v>35</v>
      </c>
      <c r="F45" s="1282"/>
      <c r="G45" s="1282"/>
      <c r="H45" s="1283"/>
      <c r="I45" s="107">
        <v>7069</v>
      </c>
      <c r="J45" s="108">
        <v>7040</v>
      </c>
      <c r="K45" s="108">
        <v>6725</v>
      </c>
      <c r="L45" s="108">
        <v>6491</v>
      </c>
      <c r="M45" s="109">
        <v>6411</v>
      </c>
    </row>
    <row r="46" spans="2:13" ht="27.75" customHeight="1" x14ac:dyDescent="0.2">
      <c r="B46" s="1278"/>
      <c r="C46" s="1279"/>
      <c r="D46" s="110"/>
      <c r="E46" s="1282" t="s">
        <v>36</v>
      </c>
      <c r="F46" s="1282"/>
      <c r="G46" s="1282"/>
      <c r="H46" s="1283"/>
      <c r="I46" s="107">
        <v>12</v>
      </c>
      <c r="J46" s="108">
        <v>17</v>
      </c>
      <c r="K46" s="108" t="s">
        <v>542</v>
      </c>
      <c r="L46" s="108">
        <v>21</v>
      </c>
      <c r="M46" s="109">
        <v>21</v>
      </c>
    </row>
    <row r="47" spans="2:13" ht="27.75" customHeight="1" x14ac:dyDescent="0.2">
      <c r="B47" s="1278"/>
      <c r="C47" s="1279"/>
      <c r="D47" s="111"/>
      <c r="E47" s="1292" t="s">
        <v>37</v>
      </c>
      <c r="F47" s="1293"/>
      <c r="G47" s="1293"/>
      <c r="H47" s="1294"/>
      <c r="I47" s="107" t="s">
        <v>542</v>
      </c>
      <c r="J47" s="108" t="s">
        <v>542</v>
      </c>
      <c r="K47" s="108" t="s">
        <v>542</v>
      </c>
      <c r="L47" s="108" t="s">
        <v>542</v>
      </c>
      <c r="M47" s="109" t="s">
        <v>542</v>
      </c>
    </row>
    <row r="48" spans="2:13" ht="27.75" customHeight="1" x14ac:dyDescent="0.2">
      <c r="B48" s="1278"/>
      <c r="C48" s="1279"/>
      <c r="D48" s="106"/>
      <c r="E48" s="1282" t="s">
        <v>38</v>
      </c>
      <c r="F48" s="1282"/>
      <c r="G48" s="1282"/>
      <c r="H48" s="1283"/>
      <c r="I48" s="107" t="s">
        <v>542</v>
      </c>
      <c r="J48" s="108" t="s">
        <v>542</v>
      </c>
      <c r="K48" s="108" t="s">
        <v>542</v>
      </c>
      <c r="L48" s="108" t="s">
        <v>542</v>
      </c>
      <c r="M48" s="109" t="s">
        <v>542</v>
      </c>
    </row>
    <row r="49" spans="2:13" ht="27.75" customHeight="1" x14ac:dyDescent="0.2">
      <c r="B49" s="1280"/>
      <c r="C49" s="1281"/>
      <c r="D49" s="106"/>
      <c r="E49" s="1282" t="s">
        <v>39</v>
      </c>
      <c r="F49" s="1282"/>
      <c r="G49" s="1282"/>
      <c r="H49" s="1283"/>
      <c r="I49" s="107" t="s">
        <v>542</v>
      </c>
      <c r="J49" s="108" t="s">
        <v>542</v>
      </c>
      <c r="K49" s="108" t="s">
        <v>542</v>
      </c>
      <c r="L49" s="108" t="s">
        <v>542</v>
      </c>
      <c r="M49" s="109" t="s">
        <v>542</v>
      </c>
    </row>
    <row r="50" spans="2:13" ht="27.75" customHeight="1" x14ac:dyDescent="0.2">
      <c r="B50" s="1276" t="s">
        <v>40</v>
      </c>
      <c r="C50" s="1277"/>
      <c r="D50" s="112"/>
      <c r="E50" s="1282" t="s">
        <v>41</v>
      </c>
      <c r="F50" s="1282"/>
      <c r="G50" s="1282"/>
      <c r="H50" s="1283"/>
      <c r="I50" s="107">
        <v>9546</v>
      </c>
      <c r="J50" s="108">
        <v>10348</v>
      </c>
      <c r="K50" s="108">
        <v>10114</v>
      </c>
      <c r="L50" s="108">
        <v>10036</v>
      </c>
      <c r="M50" s="109">
        <v>10196</v>
      </c>
    </row>
    <row r="51" spans="2:13" ht="27.75" customHeight="1" x14ac:dyDescent="0.2">
      <c r="B51" s="1278"/>
      <c r="C51" s="1279"/>
      <c r="D51" s="106"/>
      <c r="E51" s="1282" t="s">
        <v>42</v>
      </c>
      <c r="F51" s="1282"/>
      <c r="G51" s="1282"/>
      <c r="H51" s="1283"/>
      <c r="I51" s="107">
        <v>936</v>
      </c>
      <c r="J51" s="108">
        <v>873</v>
      </c>
      <c r="K51" s="108">
        <v>860</v>
      </c>
      <c r="L51" s="108">
        <v>974</v>
      </c>
      <c r="M51" s="109">
        <v>1278</v>
      </c>
    </row>
    <row r="52" spans="2:13" ht="27.75" customHeight="1" x14ac:dyDescent="0.2">
      <c r="B52" s="1280"/>
      <c r="C52" s="1281"/>
      <c r="D52" s="106"/>
      <c r="E52" s="1282" t="s">
        <v>43</v>
      </c>
      <c r="F52" s="1282"/>
      <c r="G52" s="1282"/>
      <c r="H52" s="1283"/>
      <c r="I52" s="107">
        <v>50039</v>
      </c>
      <c r="J52" s="108">
        <v>50272</v>
      </c>
      <c r="K52" s="108">
        <v>51503</v>
      </c>
      <c r="L52" s="108">
        <v>53591</v>
      </c>
      <c r="M52" s="109">
        <v>56156</v>
      </c>
    </row>
    <row r="53" spans="2:13" ht="27.75" customHeight="1" thickBot="1" x14ac:dyDescent="0.25">
      <c r="B53" s="1284" t="s">
        <v>44</v>
      </c>
      <c r="C53" s="1285"/>
      <c r="D53" s="113"/>
      <c r="E53" s="1286" t="s">
        <v>45</v>
      </c>
      <c r="F53" s="1286"/>
      <c r="G53" s="1286"/>
      <c r="H53" s="1287"/>
      <c r="I53" s="114">
        <v>15177</v>
      </c>
      <c r="J53" s="115">
        <v>14885</v>
      </c>
      <c r="K53" s="115">
        <v>15557</v>
      </c>
      <c r="L53" s="115">
        <v>17007</v>
      </c>
      <c r="M53" s="116">
        <v>19076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pm1QUGSxgsRWRi2FMHx058wGROKhAgQM3InJszwATob/0niom+SuxdS+V/bIbHbyD74/16Tragjqm3xd/F+Cw==" saltValue="WEk/WOYO9/XOV9e06ss/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O34" sqref="O34"/>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586</v>
      </c>
      <c r="G54" s="125" t="s">
        <v>587</v>
      </c>
      <c r="H54" s="126" t="s">
        <v>588</v>
      </c>
    </row>
    <row r="55" spans="2:8" ht="52.5" customHeight="1" x14ac:dyDescent="0.2">
      <c r="B55" s="127"/>
      <c r="C55" s="1303" t="s">
        <v>48</v>
      </c>
      <c r="D55" s="1303"/>
      <c r="E55" s="1304"/>
      <c r="F55" s="128">
        <v>5836</v>
      </c>
      <c r="G55" s="128">
        <v>5060</v>
      </c>
      <c r="H55" s="129">
        <v>5053</v>
      </c>
    </row>
    <row r="56" spans="2:8" ht="52.5" customHeight="1" x14ac:dyDescent="0.2">
      <c r="B56" s="130"/>
      <c r="C56" s="1305" t="s">
        <v>49</v>
      </c>
      <c r="D56" s="1305"/>
      <c r="E56" s="1306"/>
      <c r="F56" s="131">
        <v>1849</v>
      </c>
      <c r="G56" s="131">
        <v>1831</v>
      </c>
      <c r="H56" s="132">
        <v>1834</v>
      </c>
    </row>
    <row r="57" spans="2:8" ht="53.25" customHeight="1" x14ac:dyDescent="0.2">
      <c r="B57" s="130"/>
      <c r="C57" s="1307" t="s">
        <v>50</v>
      </c>
      <c r="D57" s="1307"/>
      <c r="E57" s="1308"/>
      <c r="F57" s="133">
        <v>2185</v>
      </c>
      <c r="G57" s="133">
        <v>3354</v>
      </c>
      <c r="H57" s="134">
        <v>4429</v>
      </c>
    </row>
    <row r="58" spans="2:8" ht="45.75" customHeight="1" x14ac:dyDescent="0.2">
      <c r="B58" s="135"/>
      <c r="C58" s="1295" t="s">
        <v>619</v>
      </c>
      <c r="D58" s="1296"/>
      <c r="E58" s="1297"/>
      <c r="F58" s="136">
        <v>1170</v>
      </c>
      <c r="G58" s="136">
        <v>2342</v>
      </c>
      <c r="H58" s="137">
        <v>3510</v>
      </c>
    </row>
    <row r="59" spans="2:8" ht="45.75" customHeight="1" x14ac:dyDescent="0.2">
      <c r="B59" s="135"/>
      <c r="C59" s="1295" t="s">
        <v>620</v>
      </c>
      <c r="D59" s="1296"/>
      <c r="E59" s="1297"/>
      <c r="F59" s="136">
        <v>447</v>
      </c>
      <c r="G59" s="136">
        <v>423</v>
      </c>
      <c r="H59" s="137">
        <v>404</v>
      </c>
    </row>
    <row r="60" spans="2:8" ht="45.75" customHeight="1" x14ac:dyDescent="0.2">
      <c r="B60" s="135"/>
      <c r="C60" s="1295" t="s">
        <v>621</v>
      </c>
      <c r="D60" s="1296"/>
      <c r="E60" s="1297"/>
      <c r="F60" s="136">
        <v>273</v>
      </c>
      <c r="G60" s="136">
        <v>243</v>
      </c>
      <c r="H60" s="137">
        <v>211</v>
      </c>
    </row>
    <row r="61" spans="2:8" ht="45.75" customHeight="1" x14ac:dyDescent="0.2">
      <c r="B61" s="135"/>
      <c r="C61" s="1295" t="s">
        <v>622</v>
      </c>
      <c r="D61" s="1296"/>
      <c r="E61" s="1297"/>
      <c r="F61" s="136">
        <v>141</v>
      </c>
      <c r="G61" s="136">
        <v>138</v>
      </c>
      <c r="H61" s="137">
        <v>135</v>
      </c>
    </row>
    <row r="62" spans="2:8" ht="45.75" customHeight="1" thickBot="1" x14ac:dyDescent="0.25">
      <c r="B62" s="138"/>
      <c r="C62" s="1298" t="s">
        <v>623</v>
      </c>
      <c r="D62" s="1299"/>
      <c r="E62" s="1300"/>
      <c r="F62" s="139">
        <v>68</v>
      </c>
      <c r="G62" s="139">
        <v>68</v>
      </c>
      <c r="H62" s="140">
        <v>68</v>
      </c>
    </row>
    <row r="63" spans="2:8" ht="52.5" customHeight="1" thickBot="1" x14ac:dyDescent="0.25">
      <c r="B63" s="141"/>
      <c r="C63" s="1301" t="s">
        <v>51</v>
      </c>
      <c r="D63" s="1301"/>
      <c r="E63" s="1302"/>
      <c r="F63" s="142">
        <v>9870</v>
      </c>
      <c r="G63" s="142">
        <v>10245</v>
      </c>
      <c r="H63" s="143">
        <v>11316</v>
      </c>
    </row>
    <row r="64" spans="2:8" ht="15" customHeight="1" x14ac:dyDescent="0.2"/>
  </sheetData>
  <sheetProtection algorithmName="SHA-512" hashValue="TzAGZFkF7Yegw0XOXsqlue/V6gvSs/hua2RmyO+O6k0oP3qaHNtvisVpcraa6lFkv1SYQGGtpAdNVlPZ3TDd2A==" saltValue="2gqJYqiGDJWI0ZyL8ZNB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1" zoomScaleNormal="100" zoomScaleSheetLayoutView="55" workbookViewId="0">
      <selection activeCell="AS83" sqref="AS83"/>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626</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626</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627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628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629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630</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584</v>
      </c>
      <c r="BQ50" s="1314"/>
      <c r="BR50" s="1314"/>
      <c r="BS50" s="1314"/>
      <c r="BT50" s="1314"/>
      <c r="BU50" s="1314"/>
      <c r="BV50" s="1314"/>
      <c r="BW50" s="1314"/>
      <c r="BX50" s="1314" t="s">
        <v>585</v>
      </c>
      <c r="BY50" s="1314"/>
      <c r="BZ50" s="1314"/>
      <c r="CA50" s="1314"/>
      <c r="CB50" s="1314"/>
      <c r="CC50" s="1314"/>
      <c r="CD50" s="1314"/>
      <c r="CE50" s="1314"/>
      <c r="CF50" s="1314" t="s">
        <v>586</v>
      </c>
      <c r="CG50" s="1314"/>
      <c r="CH50" s="1314"/>
      <c r="CI50" s="1314"/>
      <c r="CJ50" s="1314"/>
      <c r="CK50" s="1314"/>
      <c r="CL50" s="1314"/>
      <c r="CM50" s="1314"/>
      <c r="CN50" s="1314" t="s">
        <v>587</v>
      </c>
      <c r="CO50" s="1314"/>
      <c r="CP50" s="1314"/>
      <c r="CQ50" s="1314"/>
      <c r="CR50" s="1314"/>
      <c r="CS50" s="1314"/>
      <c r="CT50" s="1314"/>
      <c r="CU50" s="1314"/>
      <c r="CV50" s="1314" t="s">
        <v>588</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631</v>
      </c>
      <c r="AO51" s="1312"/>
      <c r="AP51" s="1312"/>
      <c r="AQ51" s="1312"/>
      <c r="AR51" s="1312"/>
      <c r="AS51" s="1312"/>
      <c r="AT51" s="1312"/>
      <c r="AU51" s="1312"/>
      <c r="AV51" s="1312"/>
      <c r="AW51" s="1312"/>
      <c r="AX51" s="1312"/>
      <c r="AY51" s="1312"/>
      <c r="AZ51" s="1312"/>
      <c r="BA51" s="1312"/>
      <c r="BB51" s="1312" t="s">
        <v>632</v>
      </c>
      <c r="BC51" s="1312"/>
      <c r="BD51" s="1312"/>
      <c r="BE51" s="1312"/>
      <c r="BF51" s="1312"/>
      <c r="BG51" s="1312"/>
      <c r="BH51" s="1312"/>
      <c r="BI51" s="1312"/>
      <c r="BJ51" s="1312"/>
      <c r="BK51" s="1312"/>
      <c r="BL51" s="1312"/>
      <c r="BM51" s="1312"/>
      <c r="BN51" s="1312"/>
      <c r="BO51" s="1312"/>
      <c r="BP51" s="1309">
        <v>64.2</v>
      </c>
      <c r="BQ51" s="1309"/>
      <c r="BR51" s="1309"/>
      <c r="BS51" s="1309"/>
      <c r="BT51" s="1309"/>
      <c r="BU51" s="1309"/>
      <c r="BV51" s="1309"/>
      <c r="BW51" s="1309"/>
      <c r="BX51" s="1309">
        <v>64.099999999999994</v>
      </c>
      <c r="BY51" s="1309"/>
      <c r="BZ51" s="1309"/>
      <c r="CA51" s="1309"/>
      <c r="CB51" s="1309"/>
      <c r="CC51" s="1309"/>
      <c r="CD51" s="1309"/>
      <c r="CE51" s="1309"/>
      <c r="CF51" s="1309">
        <v>67.8</v>
      </c>
      <c r="CG51" s="1309"/>
      <c r="CH51" s="1309"/>
      <c r="CI51" s="1309"/>
      <c r="CJ51" s="1309"/>
      <c r="CK51" s="1309"/>
      <c r="CL51" s="1309"/>
      <c r="CM51" s="1309"/>
      <c r="CN51" s="1309">
        <v>73.400000000000006</v>
      </c>
      <c r="CO51" s="1309"/>
      <c r="CP51" s="1309"/>
      <c r="CQ51" s="1309"/>
      <c r="CR51" s="1309"/>
      <c r="CS51" s="1309"/>
      <c r="CT51" s="1309"/>
      <c r="CU51" s="1309"/>
      <c r="CV51" s="1309">
        <v>82.9</v>
      </c>
      <c r="CW51" s="1309"/>
      <c r="CX51" s="1309"/>
      <c r="CY51" s="1309"/>
      <c r="CZ51" s="1309"/>
      <c r="DA51" s="1309"/>
      <c r="DB51" s="1309"/>
      <c r="DC51" s="1309"/>
    </row>
    <row r="52" spans="1:109" ht="13.2"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633</v>
      </c>
      <c r="BC53" s="1312"/>
      <c r="BD53" s="1312"/>
      <c r="BE53" s="1312"/>
      <c r="BF53" s="1312"/>
      <c r="BG53" s="1312"/>
      <c r="BH53" s="1312"/>
      <c r="BI53" s="1312"/>
      <c r="BJ53" s="1312"/>
      <c r="BK53" s="1312"/>
      <c r="BL53" s="1312"/>
      <c r="BM53" s="1312"/>
      <c r="BN53" s="1312"/>
      <c r="BO53" s="1312"/>
      <c r="BP53" s="1309">
        <v>65.400000000000006</v>
      </c>
      <c r="BQ53" s="1309"/>
      <c r="BR53" s="1309"/>
      <c r="BS53" s="1309"/>
      <c r="BT53" s="1309"/>
      <c r="BU53" s="1309"/>
      <c r="BV53" s="1309"/>
      <c r="BW53" s="1309"/>
      <c r="BX53" s="1309">
        <v>65.2</v>
      </c>
      <c r="BY53" s="1309"/>
      <c r="BZ53" s="1309"/>
      <c r="CA53" s="1309"/>
      <c r="CB53" s="1309"/>
      <c r="CC53" s="1309"/>
      <c r="CD53" s="1309"/>
      <c r="CE53" s="1309"/>
      <c r="CF53" s="1309">
        <v>66.2</v>
      </c>
      <c r="CG53" s="1309"/>
      <c r="CH53" s="1309"/>
      <c r="CI53" s="1309"/>
      <c r="CJ53" s="1309"/>
      <c r="CK53" s="1309"/>
      <c r="CL53" s="1309"/>
      <c r="CM53" s="1309"/>
      <c r="CN53" s="1309">
        <v>66</v>
      </c>
      <c r="CO53" s="1309"/>
      <c r="CP53" s="1309"/>
      <c r="CQ53" s="1309"/>
      <c r="CR53" s="1309"/>
      <c r="CS53" s="1309"/>
      <c r="CT53" s="1309"/>
      <c r="CU53" s="1309"/>
      <c r="CV53" s="1309">
        <v>64.5</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634</v>
      </c>
      <c r="AO55" s="1314"/>
      <c r="AP55" s="1314"/>
      <c r="AQ55" s="1314"/>
      <c r="AR55" s="1314"/>
      <c r="AS55" s="1314"/>
      <c r="AT55" s="1314"/>
      <c r="AU55" s="1314"/>
      <c r="AV55" s="1314"/>
      <c r="AW55" s="1314"/>
      <c r="AX55" s="1314"/>
      <c r="AY55" s="1314"/>
      <c r="AZ55" s="1314"/>
      <c r="BA55" s="1314"/>
      <c r="BB55" s="1312" t="s">
        <v>632</v>
      </c>
      <c r="BC55" s="1312"/>
      <c r="BD55" s="1312"/>
      <c r="BE55" s="1312"/>
      <c r="BF55" s="1312"/>
      <c r="BG55" s="1312"/>
      <c r="BH55" s="1312"/>
      <c r="BI55" s="1312"/>
      <c r="BJ55" s="1312"/>
      <c r="BK55" s="1312"/>
      <c r="BL55" s="1312"/>
      <c r="BM55" s="1312"/>
      <c r="BN55" s="1312"/>
      <c r="BO55" s="1312"/>
      <c r="BP55" s="1309">
        <v>34.9</v>
      </c>
      <c r="BQ55" s="1309"/>
      <c r="BR55" s="1309"/>
      <c r="BS55" s="1309"/>
      <c r="BT55" s="1309"/>
      <c r="BU55" s="1309"/>
      <c r="BV55" s="1309"/>
      <c r="BW55" s="1309"/>
      <c r="BX55" s="1309">
        <v>53.1</v>
      </c>
      <c r="BY55" s="1309"/>
      <c r="BZ55" s="1309"/>
      <c r="CA55" s="1309"/>
      <c r="CB55" s="1309"/>
      <c r="CC55" s="1309"/>
      <c r="CD55" s="1309"/>
      <c r="CE55" s="1309"/>
      <c r="CF55" s="1309">
        <v>51.2</v>
      </c>
      <c r="CG55" s="1309"/>
      <c r="CH55" s="1309"/>
      <c r="CI55" s="1309"/>
      <c r="CJ55" s="1309"/>
      <c r="CK55" s="1309"/>
      <c r="CL55" s="1309"/>
      <c r="CM55" s="1309"/>
      <c r="CN55" s="1309">
        <v>47.2</v>
      </c>
      <c r="CO55" s="1309"/>
      <c r="CP55" s="1309"/>
      <c r="CQ55" s="1309"/>
      <c r="CR55" s="1309"/>
      <c r="CS55" s="1309"/>
      <c r="CT55" s="1309"/>
      <c r="CU55" s="1309"/>
      <c r="CV55" s="1309">
        <v>49.5</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633</v>
      </c>
      <c r="BC57" s="1312"/>
      <c r="BD57" s="1312"/>
      <c r="BE57" s="1312"/>
      <c r="BF57" s="1312"/>
      <c r="BG57" s="1312"/>
      <c r="BH57" s="1312"/>
      <c r="BI57" s="1312"/>
      <c r="BJ57" s="1312"/>
      <c r="BK57" s="1312"/>
      <c r="BL57" s="1312"/>
      <c r="BM57" s="1312"/>
      <c r="BN57" s="1312"/>
      <c r="BO57" s="1312"/>
      <c r="BP57" s="1309">
        <v>60.2</v>
      </c>
      <c r="BQ57" s="1309"/>
      <c r="BR57" s="1309"/>
      <c r="BS57" s="1309"/>
      <c r="BT57" s="1309"/>
      <c r="BU57" s="1309"/>
      <c r="BV57" s="1309"/>
      <c r="BW57" s="1309"/>
      <c r="BX57" s="1309">
        <v>57.4</v>
      </c>
      <c r="BY57" s="1309"/>
      <c r="BZ57" s="1309"/>
      <c r="CA57" s="1309"/>
      <c r="CB57" s="1309"/>
      <c r="CC57" s="1309"/>
      <c r="CD57" s="1309"/>
      <c r="CE57" s="1309"/>
      <c r="CF57" s="1309">
        <v>58.7</v>
      </c>
      <c r="CG57" s="1309"/>
      <c r="CH57" s="1309"/>
      <c r="CI57" s="1309"/>
      <c r="CJ57" s="1309"/>
      <c r="CK57" s="1309"/>
      <c r="CL57" s="1309"/>
      <c r="CM57" s="1309"/>
      <c r="CN57" s="1309">
        <v>59.8</v>
      </c>
      <c r="CO57" s="1309"/>
      <c r="CP57" s="1309"/>
      <c r="CQ57" s="1309"/>
      <c r="CR57" s="1309"/>
      <c r="CS57" s="1309"/>
      <c r="CT57" s="1309"/>
      <c r="CU57" s="1309"/>
      <c r="CV57" s="1309">
        <v>60.9</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635</v>
      </c>
    </row>
    <row r="64" spans="1:109" ht="13.2" x14ac:dyDescent="0.2">
      <c r="B64" s="395"/>
      <c r="G64" s="402"/>
      <c r="I64" s="415"/>
      <c r="J64" s="415"/>
      <c r="K64" s="415"/>
      <c r="L64" s="415"/>
      <c r="M64" s="415"/>
      <c r="N64" s="416"/>
      <c r="AM64" s="402"/>
      <c r="AN64" s="402" t="s">
        <v>628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1" t="s">
        <v>636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630</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584</v>
      </c>
      <c r="BQ72" s="1314"/>
      <c r="BR72" s="1314"/>
      <c r="BS72" s="1314"/>
      <c r="BT72" s="1314"/>
      <c r="BU72" s="1314"/>
      <c r="BV72" s="1314"/>
      <c r="BW72" s="1314"/>
      <c r="BX72" s="1314" t="s">
        <v>585</v>
      </c>
      <c r="BY72" s="1314"/>
      <c r="BZ72" s="1314"/>
      <c r="CA72" s="1314"/>
      <c r="CB72" s="1314"/>
      <c r="CC72" s="1314"/>
      <c r="CD72" s="1314"/>
      <c r="CE72" s="1314"/>
      <c r="CF72" s="1314" t="s">
        <v>586</v>
      </c>
      <c r="CG72" s="1314"/>
      <c r="CH72" s="1314"/>
      <c r="CI72" s="1314"/>
      <c r="CJ72" s="1314"/>
      <c r="CK72" s="1314"/>
      <c r="CL72" s="1314"/>
      <c r="CM72" s="1314"/>
      <c r="CN72" s="1314" t="s">
        <v>587</v>
      </c>
      <c r="CO72" s="1314"/>
      <c r="CP72" s="1314"/>
      <c r="CQ72" s="1314"/>
      <c r="CR72" s="1314"/>
      <c r="CS72" s="1314"/>
      <c r="CT72" s="1314"/>
      <c r="CU72" s="1314"/>
      <c r="CV72" s="1314" t="s">
        <v>588</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631</v>
      </c>
      <c r="AO73" s="1312"/>
      <c r="AP73" s="1312"/>
      <c r="AQ73" s="1312"/>
      <c r="AR73" s="1312"/>
      <c r="AS73" s="1312"/>
      <c r="AT73" s="1312"/>
      <c r="AU73" s="1312"/>
      <c r="AV73" s="1312"/>
      <c r="AW73" s="1312"/>
      <c r="AX73" s="1312"/>
      <c r="AY73" s="1312"/>
      <c r="AZ73" s="1312"/>
      <c r="BA73" s="1312"/>
      <c r="BB73" s="1312" t="s">
        <v>632</v>
      </c>
      <c r="BC73" s="1312"/>
      <c r="BD73" s="1312"/>
      <c r="BE73" s="1312"/>
      <c r="BF73" s="1312"/>
      <c r="BG73" s="1312"/>
      <c r="BH73" s="1312"/>
      <c r="BI73" s="1312"/>
      <c r="BJ73" s="1312"/>
      <c r="BK73" s="1312"/>
      <c r="BL73" s="1312"/>
      <c r="BM73" s="1312"/>
      <c r="BN73" s="1312"/>
      <c r="BO73" s="1312"/>
      <c r="BP73" s="1309">
        <v>64.2</v>
      </c>
      <c r="BQ73" s="1309"/>
      <c r="BR73" s="1309"/>
      <c r="BS73" s="1309"/>
      <c r="BT73" s="1309"/>
      <c r="BU73" s="1309"/>
      <c r="BV73" s="1309"/>
      <c r="BW73" s="1309"/>
      <c r="BX73" s="1309">
        <v>64.099999999999994</v>
      </c>
      <c r="BY73" s="1309"/>
      <c r="BZ73" s="1309"/>
      <c r="CA73" s="1309"/>
      <c r="CB73" s="1309"/>
      <c r="CC73" s="1309"/>
      <c r="CD73" s="1309"/>
      <c r="CE73" s="1309"/>
      <c r="CF73" s="1309">
        <v>67.8</v>
      </c>
      <c r="CG73" s="1309"/>
      <c r="CH73" s="1309"/>
      <c r="CI73" s="1309"/>
      <c r="CJ73" s="1309"/>
      <c r="CK73" s="1309"/>
      <c r="CL73" s="1309"/>
      <c r="CM73" s="1309"/>
      <c r="CN73" s="1309">
        <v>73.400000000000006</v>
      </c>
      <c r="CO73" s="1309"/>
      <c r="CP73" s="1309"/>
      <c r="CQ73" s="1309"/>
      <c r="CR73" s="1309"/>
      <c r="CS73" s="1309"/>
      <c r="CT73" s="1309"/>
      <c r="CU73" s="1309"/>
      <c r="CV73" s="1309">
        <v>82.9</v>
      </c>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637</v>
      </c>
      <c r="BC75" s="1312"/>
      <c r="BD75" s="1312"/>
      <c r="BE75" s="1312"/>
      <c r="BF75" s="1312"/>
      <c r="BG75" s="1312"/>
      <c r="BH75" s="1312"/>
      <c r="BI75" s="1312"/>
      <c r="BJ75" s="1312"/>
      <c r="BK75" s="1312"/>
      <c r="BL75" s="1312"/>
      <c r="BM75" s="1312"/>
      <c r="BN75" s="1312"/>
      <c r="BO75" s="1312"/>
      <c r="BP75" s="1309">
        <v>9.6</v>
      </c>
      <c r="BQ75" s="1309"/>
      <c r="BR75" s="1309"/>
      <c r="BS75" s="1309"/>
      <c r="BT75" s="1309"/>
      <c r="BU75" s="1309"/>
      <c r="BV75" s="1309"/>
      <c r="BW75" s="1309"/>
      <c r="BX75" s="1309">
        <v>8.4</v>
      </c>
      <c r="BY75" s="1309"/>
      <c r="BZ75" s="1309"/>
      <c r="CA75" s="1309"/>
      <c r="CB75" s="1309"/>
      <c r="CC75" s="1309"/>
      <c r="CD75" s="1309"/>
      <c r="CE75" s="1309"/>
      <c r="CF75" s="1309">
        <v>7.2</v>
      </c>
      <c r="CG75" s="1309"/>
      <c r="CH75" s="1309"/>
      <c r="CI75" s="1309"/>
      <c r="CJ75" s="1309"/>
      <c r="CK75" s="1309"/>
      <c r="CL75" s="1309"/>
      <c r="CM75" s="1309"/>
      <c r="CN75" s="1309">
        <v>6.8</v>
      </c>
      <c r="CO75" s="1309"/>
      <c r="CP75" s="1309"/>
      <c r="CQ75" s="1309"/>
      <c r="CR75" s="1309"/>
      <c r="CS75" s="1309"/>
      <c r="CT75" s="1309"/>
      <c r="CU75" s="1309"/>
      <c r="CV75" s="1309">
        <v>6.4</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634</v>
      </c>
      <c r="AO77" s="1314"/>
      <c r="AP77" s="1314"/>
      <c r="AQ77" s="1314"/>
      <c r="AR77" s="1314"/>
      <c r="AS77" s="1314"/>
      <c r="AT77" s="1314"/>
      <c r="AU77" s="1314"/>
      <c r="AV77" s="1314"/>
      <c r="AW77" s="1314"/>
      <c r="AX77" s="1314"/>
      <c r="AY77" s="1314"/>
      <c r="AZ77" s="1314"/>
      <c r="BA77" s="1314"/>
      <c r="BB77" s="1312" t="s">
        <v>632</v>
      </c>
      <c r="BC77" s="1312"/>
      <c r="BD77" s="1312"/>
      <c r="BE77" s="1312"/>
      <c r="BF77" s="1312"/>
      <c r="BG77" s="1312"/>
      <c r="BH77" s="1312"/>
      <c r="BI77" s="1312"/>
      <c r="BJ77" s="1312"/>
      <c r="BK77" s="1312"/>
      <c r="BL77" s="1312"/>
      <c r="BM77" s="1312"/>
      <c r="BN77" s="1312"/>
      <c r="BO77" s="1312"/>
      <c r="BP77" s="1309">
        <v>34.9</v>
      </c>
      <c r="BQ77" s="1309"/>
      <c r="BR77" s="1309"/>
      <c r="BS77" s="1309"/>
      <c r="BT77" s="1309"/>
      <c r="BU77" s="1309"/>
      <c r="BV77" s="1309"/>
      <c r="BW77" s="1309"/>
      <c r="BX77" s="1309">
        <v>53.1</v>
      </c>
      <c r="BY77" s="1309"/>
      <c r="BZ77" s="1309"/>
      <c r="CA77" s="1309"/>
      <c r="CB77" s="1309"/>
      <c r="CC77" s="1309"/>
      <c r="CD77" s="1309"/>
      <c r="CE77" s="1309"/>
      <c r="CF77" s="1309">
        <v>51.2</v>
      </c>
      <c r="CG77" s="1309"/>
      <c r="CH77" s="1309"/>
      <c r="CI77" s="1309"/>
      <c r="CJ77" s="1309"/>
      <c r="CK77" s="1309"/>
      <c r="CL77" s="1309"/>
      <c r="CM77" s="1309"/>
      <c r="CN77" s="1309">
        <v>47.2</v>
      </c>
      <c r="CO77" s="1309"/>
      <c r="CP77" s="1309"/>
      <c r="CQ77" s="1309"/>
      <c r="CR77" s="1309"/>
      <c r="CS77" s="1309"/>
      <c r="CT77" s="1309"/>
      <c r="CU77" s="1309"/>
      <c r="CV77" s="1309">
        <v>49.5</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637</v>
      </c>
      <c r="BC79" s="1312"/>
      <c r="BD79" s="1312"/>
      <c r="BE79" s="1312"/>
      <c r="BF79" s="1312"/>
      <c r="BG79" s="1312"/>
      <c r="BH79" s="1312"/>
      <c r="BI79" s="1312"/>
      <c r="BJ79" s="1312"/>
      <c r="BK79" s="1312"/>
      <c r="BL79" s="1312"/>
      <c r="BM79" s="1312"/>
      <c r="BN79" s="1312"/>
      <c r="BO79" s="1312"/>
      <c r="BP79" s="1309">
        <v>7.2</v>
      </c>
      <c r="BQ79" s="1309"/>
      <c r="BR79" s="1309"/>
      <c r="BS79" s="1309"/>
      <c r="BT79" s="1309"/>
      <c r="BU79" s="1309"/>
      <c r="BV79" s="1309"/>
      <c r="BW79" s="1309"/>
      <c r="BX79" s="1309">
        <v>8.6</v>
      </c>
      <c r="BY79" s="1309"/>
      <c r="BZ79" s="1309"/>
      <c r="CA79" s="1309"/>
      <c r="CB79" s="1309"/>
      <c r="CC79" s="1309"/>
      <c r="CD79" s="1309"/>
      <c r="CE79" s="1309"/>
      <c r="CF79" s="1309">
        <v>8.1999999999999993</v>
      </c>
      <c r="CG79" s="1309"/>
      <c r="CH79" s="1309"/>
      <c r="CI79" s="1309"/>
      <c r="CJ79" s="1309"/>
      <c r="CK79" s="1309"/>
      <c r="CL79" s="1309"/>
      <c r="CM79" s="1309"/>
      <c r="CN79" s="1309">
        <v>7.8</v>
      </c>
      <c r="CO79" s="1309"/>
      <c r="CP79" s="1309"/>
      <c r="CQ79" s="1309"/>
      <c r="CR79" s="1309"/>
      <c r="CS79" s="1309"/>
      <c r="CT79" s="1309"/>
      <c r="CU79" s="1309"/>
      <c r="CV79" s="1309">
        <v>7.6</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1InhAHC7gigSillI6xMF8f+ZmJEnvBlpz3svSGObUJZ80pQR1dStQuLJQUhvORxB/3yPIaNngZmCskyrlDzt4Q==" saltValue="0i4zsZQk/lEpqskEPjvSIQ==" spinCount="100000" sheet="1" objects="1" scenarios="1" formatCells="0"/>
  <dataConsolidate link="1"/>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530</v>
      </c>
    </row>
  </sheetData>
  <sheetProtection algorithmName="SHA-512" hashValue="rH+QN5oudwdknr2ztHncRJhWu7gx1+APhgrWLTyDl4230wHUTsTfnf5Hm7ilZSVlXLswL9UXti/8vLe21eobig==" saltValue="hWFNjSd76Bb7TJB8u495Rw==" spinCount="100000" sheet="1" objects="1" scenarios="1"/>
  <dataConsolidate link="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70" zoomScaleNormal="70" zoomScaleSheetLayoutView="55" workbookViewId="0">
      <selection activeCell="AE112" sqref="AE112"/>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530</v>
      </c>
    </row>
  </sheetData>
  <sheetProtection algorithmName="SHA-512" hashValue="yQiCTfxM34WSMusyTDtLOPn8ZwOk2UoGpYWmF1XIfY93SBfwH9zd5jUkgMZvLIY+G7NNlePpW/JcPDNIrTW0aw==" saltValue="Vc84i6pQJUKZCyQD/UAOQQ==" spinCount="100000" sheet="1" objects="1" scenarios="1"/>
  <dataConsolidate link="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581</v>
      </c>
      <c r="G2" s="157"/>
      <c r="H2" s="158"/>
    </row>
    <row r="3" spans="1:8" x14ac:dyDescent="0.2">
      <c r="A3" s="154" t="s">
        <v>574</v>
      </c>
      <c r="B3" s="159"/>
      <c r="C3" s="160"/>
      <c r="D3" s="161">
        <v>67600</v>
      </c>
      <c r="E3" s="162"/>
      <c r="F3" s="163">
        <v>58051</v>
      </c>
      <c r="G3" s="164"/>
      <c r="H3" s="165"/>
    </row>
    <row r="4" spans="1:8" x14ac:dyDescent="0.2">
      <c r="A4" s="166"/>
      <c r="B4" s="167"/>
      <c r="C4" s="168"/>
      <c r="D4" s="169">
        <v>30567</v>
      </c>
      <c r="E4" s="170"/>
      <c r="F4" s="171">
        <v>32143</v>
      </c>
      <c r="G4" s="172"/>
      <c r="H4" s="173"/>
    </row>
    <row r="5" spans="1:8" x14ac:dyDescent="0.2">
      <c r="A5" s="154" t="s">
        <v>576</v>
      </c>
      <c r="B5" s="159"/>
      <c r="C5" s="160"/>
      <c r="D5" s="161">
        <v>90738</v>
      </c>
      <c r="E5" s="162"/>
      <c r="F5" s="163">
        <v>65942</v>
      </c>
      <c r="G5" s="164"/>
      <c r="H5" s="165"/>
    </row>
    <row r="6" spans="1:8" x14ac:dyDescent="0.2">
      <c r="A6" s="166"/>
      <c r="B6" s="167"/>
      <c r="C6" s="168"/>
      <c r="D6" s="169">
        <v>41615</v>
      </c>
      <c r="E6" s="170"/>
      <c r="F6" s="171">
        <v>32778</v>
      </c>
      <c r="G6" s="172"/>
      <c r="H6" s="173"/>
    </row>
    <row r="7" spans="1:8" x14ac:dyDescent="0.2">
      <c r="A7" s="154" t="s">
        <v>577</v>
      </c>
      <c r="B7" s="159"/>
      <c r="C7" s="160"/>
      <c r="D7" s="161">
        <v>75143</v>
      </c>
      <c r="E7" s="162"/>
      <c r="F7" s="163">
        <v>68655</v>
      </c>
      <c r="G7" s="164"/>
      <c r="H7" s="165"/>
    </row>
    <row r="8" spans="1:8" x14ac:dyDescent="0.2">
      <c r="A8" s="166"/>
      <c r="B8" s="167"/>
      <c r="C8" s="168"/>
      <c r="D8" s="169">
        <v>35368</v>
      </c>
      <c r="E8" s="170"/>
      <c r="F8" s="171">
        <v>32316</v>
      </c>
      <c r="G8" s="172"/>
      <c r="H8" s="173"/>
    </row>
    <row r="9" spans="1:8" x14ac:dyDescent="0.2">
      <c r="A9" s="154" t="s">
        <v>578</v>
      </c>
      <c r="B9" s="159"/>
      <c r="C9" s="160"/>
      <c r="D9" s="161">
        <v>76834</v>
      </c>
      <c r="E9" s="162"/>
      <c r="F9" s="163">
        <v>66863</v>
      </c>
      <c r="G9" s="164"/>
      <c r="H9" s="165"/>
    </row>
    <row r="10" spans="1:8" x14ac:dyDescent="0.2">
      <c r="A10" s="166"/>
      <c r="B10" s="167"/>
      <c r="C10" s="168"/>
      <c r="D10" s="169">
        <v>35681</v>
      </c>
      <c r="E10" s="170"/>
      <c r="F10" s="171">
        <v>32770</v>
      </c>
      <c r="G10" s="172"/>
      <c r="H10" s="173"/>
    </row>
    <row r="11" spans="1:8" x14ac:dyDescent="0.2">
      <c r="A11" s="154" t="s">
        <v>579</v>
      </c>
      <c r="B11" s="159"/>
      <c r="C11" s="160"/>
      <c r="D11" s="161">
        <v>102830</v>
      </c>
      <c r="E11" s="162"/>
      <c r="F11" s="163">
        <v>72051</v>
      </c>
      <c r="G11" s="164"/>
      <c r="H11" s="165"/>
    </row>
    <row r="12" spans="1:8" x14ac:dyDescent="0.2">
      <c r="A12" s="166"/>
      <c r="B12" s="167"/>
      <c r="C12" s="174"/>
      <c r="D12" s="169">
        <v>29934</v>
      </c>
      <c r="E12" s="170"/>
      <c r="F12" s="171">
        <v>34140</v>
      </c>
      <c r="G12" s="172"/>
      <c r="H12" s="173"/>
    </row>
    <row r="13" spans="1:8" x14ac:dyDescent="0.2">
      <c r="A13" s="154"/>
      <c r="B13" s="159"/>
      <c r="C13" s="175"/>
      <c r="D13" s="176">
        <v>82629</v>
      </c>
      <c r="E13" s="177"/>
      <c r="F13" s="178">
        <v>66312</v>
      </c>
      <c r="G13" s="179"/>
      <c r="H13" s="165"/>
    </row>
    <row r="14" spans="1:8" x14ac:dyDescent="0.2">
      <c r="A14" s="166"/>
      <c r="B14" s="167"/>
      <c r="C14" s="168"/>
      <c r="D14" s="169">
        <v>34633</v>
      </c>
      <c r="E14" s="170"/>
      <c r="F14" s="171">
        <v>32829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11.78</v>
      </c>
      <c r="C19" s="180">
        <f>ROUND(VALUE(SUBSTITUTE(実質収支比率等に係る経年分析!G$48,"▲","-")),2)</f>
        <v>7.57</v>
      </c>
      <c r="D19" s="180">
        <f>ROUND(VALUE(SUBSTITUTE(実質収支比率等に係る経年分析!H$48,"▲","-")),2)</f>
        <v>7.16</v>
      </c>
      <c r="E19" s="180">
        <f>ROUND(VALUE(SUBSTITUTE(実質収支比率等に係る経年分析!I$48,"▲","-")),2)</f>
        <v>9.08</v>
      </c>
      <c r="F19" s="180">
        <f>ROUND(VALUE(SUBSTITUTE(実質収支比率等に係る経年分析!J$48,"▲","-")),2)</f>
        <v>8.7899999999999991</v>
      </c>
    </row>
    <row r="20" spans="1:11" x14ac:dyDescent="0.2">
      <c r="A20" s="180" t="s">
        <v>55</v>
      </c>
      <c r="B20" s="180">
        <f>ROUND(VALUE(SUBSTITUTE(実質収支比率等に係る経年分析!F$47,"▲","-")),2)</f>
        <v>18.73</v>
      </c>
      <c r="C20" s="180">
        <f>ROUND(VALUE(SUBSTITUTE(実質収支比率等に係る経年分析!G$47,"▲","-")),2)</f>
        <v>24.78</v>
      </c>
      <c r="D20" s="180">
        <f>ROUND(VALUE(SUBSTITUTE(実質収支比率等に係る経年分析!H$47,"▲","-")),2)</f>
        <v>21.76</v>
      </c>
      <c r="E20" s="180">
        <f>ROUND(VALUE(SUBSTITUTE(実質収支比率等に係る経年分析!I$47,"▲","-")),2)</f>
        <v>18.559999999999999</v>
      </c>
      <c r="F20" s="180">
        <f>ROUND(VALUE(SUBSTITUTE(実質収支比率等に係る経年分析!J$47,"▲","-")),2)</f>
        <v>18.64</v>
      </c>
    </row>
    <row r="21" spans="1:11" x14ac:dyDescent="0.2">
      <c r="A21" s="180" t="s">
        <v>56</v>
      </c>
      <c r="B21" s="180">
        <f>IF(ISNUMBER(VALUE(SUBSTITUTE(実質収支比率等に係る経年分析!F$49,"▲","-"))),ROUND(VALUE(SUBSTITUTE(実質収支比率等に係る経年分析!F$49,"▲","-")),2),NA())</f>
        <v>3.17</v>
      </c>
      <c r="C21" s="180">
        <f>IF(ISNUMBER(VALUE(SUBSTITUTE(実質収支比率等に係る経年分析!G$49,"▲","-"))),ROUND(VALUE(SUBSTITUTE(実質収支比率等に係る経年分析!G$49,"▲","-")),2),NA())</f>
        <v>1.38</v>
      </c>
      <c r="D21" s="180">
        <f>IF(ISNUMBER(VALUE(SUBSTITUTE(実質収支比率等に係る経年分析!H$49,"▲","-"))),ROUND(VALUE(SUBSTITUTE(実質収支比率等に係る経年分析!H$49,"▲","-")),2),NA())</f>
        <v>-3.5</v>
      </c>
      <c r="E21" s="180">
        <f>IF(ISNUMBER(VALUE(SUBSTITUTE(実質収支比率等に係る経年分析!I$49,"▲","-"))),ROUND(VALUE(SUBSTITUTE(実質収支比率等に係る経年分析!I$49,"▲","-")),2),NA())</f>
        <v>-0.81</v>
      </c>
      <c r="F21" s="180">
        <f>IF(ISNUMBER(VALUE(SUBSTITUTE(実質収支比率等に係る経年分析!J$49,"▲","-"))),ROUND(VALUE(SUBSTITUTE(実質収支比率等に係る経年分析!J$49,"▲","-")),2),NA())</f>
        <v>-0.37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畑地かん水事業特別会計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2">
      <c r="A32" s="181" t="str">
        <f>IF(連結実質赤字比率に係る赤字・黒字の構成分析!C$38="",NA(),連結実質赤字比率に係る赤字・黒字の構成分析!C$38)</f>
        <v>介護保険特別会計（介護サービス事業勘定）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2">
      <c r="A34" s="181" t="str">
        <f>IF(連結実質赤字比率に係る赤字・黒字の構成分析!C$36="",NA(),連結実質赤字比率に係る赤字・黒字の構成分析!C$36)</f>
        <v>介護保険特別会計（介護保険事業勘定）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9.0299999999999994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3779</v>
      </c>
      <c r="E42" s="182"/>
      <c r="F42" s="182"/>
      <c r="G42" s="182">
        <f>'実質公債費比率（分子）の構造'!L$52</f>
        <v>3800</v>
      </c>
      <c r="H42" s="182"/>
      <c r="I42" s="182"/>
      <c r="J42" s="182">
        <f>'実質公債費比率（分子）の構造'!M$52</f>
        <v>4021</v>
      </c>
      <c r="K42" s="182"/>
      <c r="L42" s="182"/>
      <c r="M42" s="182">
        <f>'実質公債費比率（分子）の構造'!N$52</f>
        <v>4225</v>
      </c>
      <c r="N42" s="182"/>
      <c r="O42" s="182"/>
      <c r="P42" s="182">
        <f>'実質公債費比率（分子）の構造'!O$52</f>
        <v>4211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9</v>
      </c>
      <c r="L44" s="182"/>
      <c r="M44" s="182"/>
      <c r="N44" s="182">
        <f>'実質公債費比率（分子）の構造'!O$50</f>
        <v>30</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1341</v>
      </c>
      <c r="C46" s="182"/>
      <c r="D46" s="182"/>
      <c r="E46" s="182">
        <f>'実質公債費比率（分子）の構造'!L$48</f>
        <v>1455</v>
      </c>
      <c r="F46" s="182"/>
      <c r="G46" s="182"/>
      <c r="H46" s="182">
        <f>'実質公債費比率（分子）の構造'!M$48</f>
        <v>1490</v>
      </c>
      <c r="I46" s="182"/>
      <c r="J46" s="182"/>
      <c r="K46" s="182">
        <f>'実質公債費比率（分子）の構造'!N$48</f>
        <v>1597</v>
      </c>
      <c r="L46" s="182"/>
      <c r="M46" s="182"/>
      <c r="N46" s="182">
        <f>'実質公債費比率（分子）の構造'!O$48</f>
        <v>1465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4310</v>
      </c>
      <c r="C49" s="182"/>
      <c r="D49" s="182"/>
      <c r="E49" s="182">
        <f>'実質公債費比率（分子）の構造'!L$45</f>
        <v>4013</v>
      </c>
      <c r="F49" s="182"/>
      <c r="G49" s="182"/>
      <c r="H49" s="182">
        <f>'実質公債費比率（分子）の構造'!M$45</f>
        <v>4050</v>
      </c>
      <c r="I49" s="182"/>
      <c r="J49" s="182"/>
      <c r="K49" s="182">
        <f>'実質公債費比率（分子）の構造'!N$45</f>
        <v>4135</v>
      </c>
      <c r="L49" s="182"/>
      <c r="M49" s="182"/>
      <c r="N49" s="182">
        <f>'実質公債費比率（分子）の構造'!O$45</f>
        <v>4126</v>
      </c>
      <c r="O49" s="182"/>
      <c r="P49" s="182"/>
    </row>
    <row r="50" spans="1:16" x14ac:dyDescent="0.2">
      <c r="A50" s="182" t="s">
        <v>71</v>
      </c>
      <c r="B50" s="182" t="e">
        <f>NA()</f>
        <v>#N/A</v>
      </c>
      <c r="C50" s="182">
        <f>IF(ISNUMBER('実質公債費比率（分子）の構造'!K$53),'実質公債費比率（分子）の構造'!K$53,NA())</f>
        <v>1881</v>
      </c>
      <c r="D50" s="182" t="e">
        <f>NA()</f>
        <v>#N/A</v>
      </c>
      <c r="E50" s="182" t="e">
        <f>NA()</f>
        <v>#N/A</v>
      </c>
      <c r="F50" s="182">
        <f>IF(ISNUMBER('実質公債費比率（分子）の構造'!L$53),'実質公債費比率（分子）の構造'!L$53,NA())</f>
        <v>1677</v>
      </c>
      <c r="G50" s="182" t="e">
        <f>NA()</f>
        <v>#N/A</v>
      </c>
      <c r="H50" s="182" t="e">
        <f>NA()</f>
        <v>#N/A</v>
      </c>
      <c r="I50" s="182">
        <f>IF(ISNUMBER('実質公債費比率（分子）の構造'!M$53),'実質公債費比率（分子）の構造'!M$53,NA())</f>
        <v>1528</v>
      </c>
      <c r="J50" s="182" t="e">
        <f>NA()</f>
        <v>#N/A</v>
      </c>
      <c r="K50" s="182" t="e">
        <f>NA()</f>
        <v>#N/A</v>
      </c>
      <c r="L50" s="182">
        <f>IF(ISNUMBER('実質公債費比率（分子）の構造'!N$53),'実質公債費比率（分子）の構造'!N$53,NA())</f>
        <v>1516</v>
      </c>
      <c r="M50" s="182" t="e">
        <f>NA()</f>
        <v>#N/A</v>
      </c>
      <c r="N50" s="182" t="e">
        <f>NA()</f>
        <v>#N/A</v>
      </c>
      <c r="O50" s="182">
        <f>IF(ISNUMBER('実質公債費比率（分子）の構造'!O$53),'実質公債費比率（分子）の構造'!O$53,NA())</f>
        <v>1410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50039</v>
      </c>
      <c r="E56" s="181"/>
      <c r="F56" s="181"/>
      <c r="G56" s="181">
        <f>'将来負担比率（分子）の構造'!J$52</f>
        <v>50272</v>
      </c>
      <c r="H56" s="181"/>
      <c r="I56" s="181"/>
      <c r="J56" s="181">
        <f>'将来負担比率（分子）の構造'!K$52</f>
        <v>51503</v>
      </c>
      <c r="K56" s="181"/>
      <c r="L56" s="181"/>
      <c r="M56" s="181">
        <f>'将来負担比率（分子）の構造'!L$52</f>
        <v>53591</v>
      </c>
      <c r="N56" s="181"/>
      <c r="O56" s="181"/>
      <c r="P56" s="181">
        <f>'将来負担比率（分子）の構造'!M$52</f>
        <v>56156</v>
      </c>
    </row>
    <row r="57" spans="1:16" x14ac:dyDescent="0.2">
      <c r="A57" s="181" t="s">
        <v>42</v>
      </c>
      <c r="B57" s="181"/>
      <c r="C57" s="181"/>
      <c r="D57" s="181">
        <f>'将来負担比率（分子）の構造'!I$51</f>
        <v>936</v>
      </c>
      <c r="E57" s="181"/>
      <c r="F57" s="181"/>
      <c r="G57" s="181">
        <f>'将来負担比率（分子）の構造'!J$51</f>
        <v>873</v>
      </c>
      <c r="H57" s="181"/>
      <c r="I57" s="181"/>
      <c r="J57" s="181">
        <f>'将来負担比率（分子）の構造'!K$51</f>
        <v>860</v>
      </c>
      <c r="K57" s="181"/>
      <c r="L57" s="181"/>
      <c r="M57" s="181">
        <f>'将来負担比率（分子）の構造'!L$51</f>
        <v>974</v>
      </c>
      <c r="N57" s="181"/>
      <c r="O57" s="181"/>
      <c r="P57" s="181">
        <f>'将来負担比率（分子）の構造'!M$51</f>
        <v>1278</v>
      </c>
    </row>
    <row r="58" spans="1:16" x14ac:dyDescent="0.2">
      <c r="A58" s="181" t="s">
        <v>41</v>
      </c>
      <c r="B58" s="181"/>
      <c r="C58" s="181"/>
      <c r="D58" s="181">
        <f>'将来負担比率（分子）の構造'!I$50</f>
        <v>9546</v>
      </c>
      <c r="E58" s="181"/>
      <c r="F58" s="181"/>
      <c r="G58" s="181">
        <f>'将来負担比率（分子）の構造'!J$50</f>
        <v>10348</v>
      </c>
      <c r="H58" s="181"/>
      <c r="I58" s="181"/>
      <c r="J58" s="181">
        <f>'将来負担比率（分子）の構造'!K$50</f>
        <v>10114</v>
      </c>
      <c r="K58" s="181"/>
      <c r="L58" s="181"/>
      <c r="M58" s="181">
        <f>'将来負担比率（分子）の構造'!L$50</f>
        <v>10036</v>
      </c>
      <c r="N58" s="181"/>
      <c r="O58" s="181"/>
      <c r="P58" s="181">
        <f>'将来負担比率（分子）の構造'!M$50</f>
        <v>10196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12</v>
      </c>
      <c r="C61" s="181"/>
      <c r="D61" s="181"/>
      <c r="E61" s="181">
        <f>'将来負担比率（分子）の構造'!J$46</f>
        <v>17</v>
      </c>
      <c r="F61" s="181"/>
      <c r="G61" s="181"/>
      <c r="H61" s="181" t="str">
        <f>'将来負担比率（分子）の構造'!K$46</f>
        <v>-</v>
      </c>
      <c r="I61" s="181"/>
      <c r="J61" s="181"/>
      <c r="K61" s="181">
        <f>'将来負担比率（分子）の構造'!L$46</f>
        <v>21</v>
      </c>
      <c r="L61" s="181"/>
      <c r="M61" s="181"/>
      <c r="N61" s="181">
        <f>'将来負担比率（分子）の構造'!M$46</f>
        <v>21</v>
      </c>
      <c r="O61" s="181"/>
      <c r="P61" s="181"/>
    </row>
    <row r="62" spans="1:16" x14ac:dyDescent="0.2">
      <c r="A62" s="181" t="s">
        <v>35</v>
      </c>
      <c r="B62" s="181">
        <f>'将来負担比率（分子）の構造'!I$45</f>
        <v>7069</v>
      </c>
      <c r="C62" s="181"/>
      <c r="D62" s="181"/>
      <c r="E62" s="181">
        <f>'将来負担比率（分子）の構造'!J$45</f>
        <v>7040</v>
      </c>
      <c r="F62" s="181"/>
      <c r="G62" s="181"/>
      <c r="H62" s="181">
        <f>'将来負担比率（分子）の構造'!K$45</f>
        <v>6725</v>
      </c>
      <c r="I62" s="181"/>
      <c r="J62" s="181"/>
      <c r="K62" s="181">
        <f>'将来負担比率（分子）の構造'!L$45</f>
        <v>6491</v>
      </c>
      <c r="L62" s="181"/>
      <c r="M62" s="181"/>
      <c r="N62" s="181">
        <f>'将来負担比率（分子）の構造'!M$45</f>
        <v>6411</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19257</v>
      </c>
      <c r="C64" s="181"/>
      <c r="D64" s="181"/>
      <c r="E64" s="181">
        <f>'将来負担比率（分子）の構造'!J$43</f>
        <v>19153</v>
      </c>
      <c r="F64" s="181"/>
      <c r="G64" s="181"/>
      <c r="H64" s="181">
        <f>'将来負担比率（分子）の構造'!K$43</f>
        <v>18899</v>
      </c>
      <c r="I64" s="181"/>
      <c r="J64" s="181"/>
      <c r="K64" s="181">
        <f>'将来負担比率（分子）の構造'!L$43</f>
        <v>18596</v>
      </c>
      <c r="L64" s="181"/>
      <c r="M64" s="181"/>
      <c r="N64" s="181">
        <f>'将来負担比率（分子）の構造'!M$43</f>
        <v>18326</v>
      </c>
      <c r="O64" s="181"/>
      <c r="P64" s="181"/>
    </row>
    <row r="65" spans="1:16" x14ac:dyDescent="0.2">
      <c r="A65" s="181" t="s">
        <v>32</v>
      </c>
      <c r="B65" s="181">
        <f>'将来負担比率（分子）の構造'!I$42</f>
        <v>23</v>
      </c>
      <c r="C65" s="181"/>
      <c r="D65" s="181"/>
      <c r="E65" s="181">
        <f>'将来負担比率（分子）の構造'!J$42</f>
        <v>15</v>
      </c>
      <c r="F65" s="181"/>
      <c r="G65" s="181"/>
      <c r="H65" s="181">
        <f>'将来負担比率（分子）の構造'!K$42</f>
        <v>8</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49338</v>
      </c>
      <c r="C66" s="181"/>
      <c r="D66" s="181"/>
      <c r="E66" s="181">
        <f>'将来負担比率（分子）の構造'!J$41</f>
        <v>50154</v>
      </c>
      <c r="F66" s="181"/>
      <c r="G66" s="181"/>
      <c r="H66" s="181">
        <f>'将来負担比率（分子）の構造'!K$41</f>
        <v>52403</v>
      </c>
      <c r="I66" s="181"/>
      <c r="J66" s="181"/>
      <c r="K66" s="181">
        <f>'将来負担比率（分子）の構造'!L$41</f>
        <v>56500</v>
      </c>
      <c r="L66" s="181"/>
      <c r="M66" s="181"/>
      <c r="N66" s="181">
        <f>'将来負担比率（分子）の構造'!M$41</f>
        <v>61947</v>
      </c>
      <c r="O66" s="181"/>
      <c r="P66" s="181"/>
    </row>
    <row r="67" spans="1:16" x14ac:dyDescent="0.2">
      <c r="A67" s="181" t="s">
        <v>75</v>
      </c>
      <c r="B67" s="181" t="e">
        <f>NA()</f>
        <v>#N/A</v>
      </c>
      <c r="C67" s="181">
        <f>IF(ISNUMBER('将来負担比率（分子）の構造'!I$53), IF('将来負担比率（分子）の構造'!I$53 &lt; 0, 0, '将来負担比率（分子）の構造'!I$53), NA())</f>
        <v>15177</v>
      </c>
      <c r="D67" s="181" t="e">
        <f>NA()</f>
        <v>#N/A</v>
      </c>
      <c r="E67" s="181" t="e">
        <f>NA()</f>
        <v>#N/A</v>
      </c>
      <c r="F67" s="181">
        <f>IF(ISNUMBER('将来負担比率（分子）の構造'!J$53), IF('将来負担比率（分子）の構造'!J$53 &lt; 0, 0, '将来負担比率（分子）の構造'!J$53), NA())</f>
        <v>14885</v>
      </c>
      <c r="G67" s="181" t="e">
        <f>NA()</f>
        <v>#N/A</v>
      </c>
      <c r="H67" s="181" t="e">
        <f>NA()</f>
        <v>#N/A</v>
      </c>
      <c r="I67" s="181">
        <f>IF(ISNUMBER('将来負担比率（分子）の構造'!K$53), IF('将来負担比率（分子）の構造'!K$53 &lt; 0, 0, '将来負担比率（分子）の構造'!K$53), NA())</f>
        <v>15557</v>
      </c>
      <c r="J67" s="181" t="e">
        <f>NA()</f>
        <v>#N/A</v>
      </c>
      <c r="K67" s="181" t="e">
        <f>NA()</f>
        <v>#N/A</v>
      </c>
      <c r="L67" s="181">
        <f>IF(ISNUMBER('将来負担比率（分子）の構造'!L$53), IF('将来負担比率（分子）の構造'!L$53 &lt; 0, 0, '将来負担比率（分子）の構造'!L$53), NA())</f>
        <v>17007</v>
      </c>
      <c r="M67" s="181" t="e">
        <f>NA()</f>
        <v>#N/A</v>
      </c>
      <c r="N67" s="181" t="e">
        <f>NA()</f>
        <v>#N/A</v>
      </c>
      <c r="O67" s="181">
        <f>IF(ISNUMBER('将来負担比率（分子）の構造'!M$53), IF('将来負担比率（分子）の構造'!M$53 &lt; 0, 0, '将来負担比率（分子）の構造'!M$53), NA())</f>
        <v>19076</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5836</v>
      </c>
      <c r="C72" s="185">
        <f>基金残高に係る経年分析!G55</f>
        <v>5060</v>
      </c>
      <c r="D72" s="185">
        <f>基金残高に係る経年分析!H55</f>
        <v>5053</v>
      </c>
    </row>
    <row r="73" spans="1:16" x14ac:dyDescent="0.2">
      <c r="A73" s="184" t="s">
        <v>78</v>
      </c>
      <c r="B73" s="185">
        <f>基金残高に係る経年分析!F56</f>
        <v>1849</v>
      </c>
      <c r="C73" s="185">
        <f>基金残高に係る経年分析!G56</f>
        <v>1831</v>
      </c>
      <c r="D73" s="185">
        <f>基金残高に係る経年分析!H56</f>
        <v>1834</v>
      </c>
    </row>
    <row r="74" spans="1:16" x14ac:dyDescent="0.2">
      <c r="A74" s="184" t="s">
        <v>79</v>
      </c>
      <c r="B74" s="185">
        <f>基金残高に係る経年分析!F57</f>
        <v>2185</v>
      </c>
      <c r="C74" s="185">
        <f>基金残高に係る経年分析!G57</f>
        <v>3354</v>
      </c>
      <c r="D74" s="185">
        <f>基金残高に係る経年分析!H57</f>
        <v>4429</v>
      </c>
    </row>
  </sheetData>
  <sheetProtection algorithmName="SHA-512" hashValue="V+vo6AIvvzF7T8qnEowdcb6zi0PhUDoFlzk6pdjUvaDwSf/4ZOcZXChLnfblPH4bjpBb6pnnf7Vgxg2cJLG2DQ==" saltValue="bMoCYjE2wlYOnx7V807G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224</v>
      </c>
      <c r="C5" s="745"/>
      <c r="D5" s="745"/>
      <c r="E5" s="745"/>
      <c r="F5" s="745"/>
      <c r="G5" s="745"/>
      <c r="H5" s="745"/>
      <c r="I5" s="745"/>
      <c r="J5" s="745"/>
      <c r="K5" s="745"/>
      <c r="L5" s="745"/>
      <c r="M5" s="745"/>
      <c r="N5" s="745"/>
      <c r="O5" s="745"/>
      <c r="P5" s="745"/>
      <c r="Q5" s="746"/>
      <c r="R5" s="733">
        <v>16212060</v>
      </c>
      <c r="S5" s="734"/>
      <c r="T5" s="734"/>
      <c r="U5" s="734"/>
      <c r="V5" s="734"/>
      <c r="W5" s="734"/>
      <c r="X5" s="734"/>
      <c r="Y5" s="777"/>
      <c r="Z5" s="795">
        <v>28.8</v>
      </c>
      <c r="AA5" s="795"/>
      <c r="AB5" s="795"/>
      <c r="AC5" s="795"/>
      <c r="AD5" s="796">
        <v>16212060</v>
      </c>
      <c r="AE5" s="796"/>
      <c r="AF5" s="796"/>
      <c r="AG5" s="796"/>
      <c r="AH5" s="796"/>
      <c r="AI5" s="796"/>
      <c r="AJ5" s="796"/>
      <c r="AK5" s="796"/>
      <c r="AL5" s="778">
        <v>61</v>
      </c>
      <c r="AM5" s="749"/>
      <c r="AN5" s="749"/>
      <c r="AO5" s="779"/>
      <c r="AP5" s="744" t="s">
        <v>225</v>
      </c>
      <c r="AQ5" s="745"/>
      <c r="AR5" s="745"/>
      <c r="AS5" s="745"/>
      <c r="AT5" s="745"/>
      <c r="AU5" s="745"/>
      <c r="AV5" s="745"/>
      <c r="AW5" s="745"/>
      <c r="AX5" s="745"/>
      <c r="AY5" s="745"/>
      <c r="AZ5" s="745"/>
      <c r="BA5" s="745"/>
      <c r="BB5" s="745"/>
      <c r="BC5" s="745"/>
      <c r="BD5" s="745"/>
      <c r="BE5" s="745"/>
      <c r="BF5" s="746"/>
      <c r="BG5" s="678">
        <v>16206378</v>
      </c>
      <c r="BH5" s="679"/>
      <c r="BI5" s="679"/>
      <c r="BJ5" s="679"/>
      <c r="BK5" s="679"/>
      <c r="BL5" s="679"/>
      <c r="BM5" s="679"/>
      <c r="BN5" s="680"/>
      <c r="BO5" s="715">
        <v>100</v>
      </c>
      <c r="BP5" s="715"/>
      <c r="BQ5" s="715"/>
      <c r="BR5" s="715"/>
      <c r="BS5" s="716">
        <v>251010</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2">
      <c r="B6" s="675" t="s">
        <v>229</v>
      </c>
      <c r="C6" s="676"/>
      <c r="D6" s="676"/>
      <c r="E6" s="676"/>
      <c r="F6" s="676"/>
      <c r="G6" s="676"/>
      <c r="H6" s="676"/>
      <c r="I6" s="676"/>
      <c r="J6" s="676"/>
      <c r="K6" s="676"/>
      <c r="L6" s="676"/>
      <c r="M6" s="676"/>
      <c r="N6" s="676"/>
      <c r="O6" s="676"/>
      <c r="P6" s="676"/>
      <c r="Q6" s="677"/>
      <c r="R6" s="678">
        <v>393895</v>
      </c>
      <c r="S6" s="679"/>
      <c r="T6" s="679"/>
      <c r="U6" s="679"/>
      <c r="V6" s="679"/>
      <c r="W6" s="679"/>
      <c r="X6" s="679"/>
      <c r="Y6" s="680"/>
      <c r="Z6" s="715">
        <v>0.7</v>
      </c>
      <c r="AA6" s="715"/>
      <c r="AB6" s="715"/>
      <c r="AC6" s="715"/>
      <c r="AD6" s="716">
        <v>393895</v>
      </c>
      <c r="AE6" s="716"/>
      <c r="AF6" s="716"/>
      <c r="AG6" s="716"/>
      <c r="AH6" s="716"/>
      <c r="AI6" s="716"/>
      <c r="AJ6" s="716"/>
      <c r="AK6" s="716"/>
      <c r="AL6" s="681">
        <v>1.5</v>
      </c>
      <c r="AM6" s="682"/>
      <c r="AN6" s="682"/>
      <c r="AO6" s="717"/>
      <c r="AP6" s="675" t="s">
        <v>230</v>
      </c>
      <c r="AQ6" s="676"/>
      <c r="AR6" s="676"/>
      <c r="AS6" s="676"/>
      <c r="AT6" s="676"/>
      <c r="AU6" s="676"/>
      <c r="AV6" s="676"/>
      <c r="AW6" s="676"/>
      <c r="AX6" s="676"/>
      <c r="AY6" s="676"/>
      <c r="AZ6" s="676"/>
      <c r="BA6" s="676"/>
      <c r="BB6" s="676"/>
      <c r="BC6" s="676"/>
      <c r="BD6" s="676"/>
      <c r="BE6" s="676"/>
      <c r="BF6" s="677"/>
      <c r="BG6" s="678">
        <v>16206378</v>
      </c>
      <c r="BH6" s="679"/>
      <c r="BI6" s="679"/>
      <c r="BJ6" s="679"/>
      <c r="BK6" s="679"/>
      <c r="BL6" s="679"/>
      <c r="BM6" s="679"/>
      <c r="BN6" s="680"/>
      <c r="BO6" s="715">
        <v>100</v>
      </c>
      <c r="BP6" s="715"/>
      <c r="BQ6" s="715"/>
      <c r="BR6" s="715"/>
      <c r="BS6" s="716">
        <v>251010</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320715</v>
      </c>
      <c r="CS6" s="679"/>
      <c r="CT6" s="679"/>
      <c r="CU6" s="679"/>
      <c r="CV6" s="679"/>
      <c r="CW6" s="679"/>
      <c r="CX6" s="679"/>
      <c r="CY6" s="680"/>
      <c r="CZ6" s="778">
        <v>0.6</v>
      </c>
      <c r="DA6" s="749"/>
      <c r="DB6" s="749"/>
      <c r="DC6" s="781"/>
      <c r="DD6" s="684" t="s">
        <v>232</v>
      </c>
      <c r="DE6" s="679"/>
      <c r="DF6" s="679"/>
      <c r="DG6" s="679"/>
      <c r="DH6" s="679"/>
      <c r="DI6" s="679"/>
      <c r="DJ6" s="679"/>
      <c r="DK6" s="679"/>
      <c r="DL6" s="679"/>
      <c r="DM6" s="679"/>
      <c r="DN6" s="679"/>
      <c r="DO6" s="679"/>
      <c r="DP6" s="680"/>
      <c r="DQ6" s="684">
        <v>320715</v>
      </c>
      <c r="DR6" s="679"/>
      <c r="DS6" s="679"/>
      <c r="DT6" s="679"/>
      <c r="DU6" s="679"/>
      <c r="DV6" s="679"/>
      <c r="DW6" s="679"/>
      <c r="DX6" s="679"/>
      <c r="DY6" s="679"/>
      <c r="DZ6" s="679"/>
      <c r="EA6" s="679"/>
      <c r="EB6" s="679"/>
      <c r="EC6" s="722"/>
    </row>
    <row r="7" spans="2:143" ht="11.25" customHeight="1" x14ac:dyDescent="0.2">
      <c r="B7" s="675" t="s">
        <v>233</v>
      </c>
      <c r="C7" s="676"/>
      <c r="D7" s="676"/>
      <c r="E7" s="676"/>
      <c r="F7" s="676"/>
      <c r="G7" s="676"/>
      <c r="H7" s="676"/>
      <c r="I7" s="676"/>
      <c r="J7" s="676"/>
      <c r="K7" s="676"/>
      <c r="L7" s="676"/>
      <c r="M7" s="676"/>
      <c r="N7" s="676"/>
      <c r="O7" s="676"/>
      <c r="P7" s="676"/>
      <c r="Q7" s="677"/>
      <c r="R7" s="678">
        <v>17356</v>
      </c>
      <c r="S7" s="679"/>
      <c r="T7" s="679"/>
      <c r="U7" s="679"/>
      <c r="V7" s="679"/>
      <c r="W7" s="679"/>
      <c r="X7" s="679"/>
      <c r="Y7" s="680"/>
      <c r="Z7" s="715">
        <v>0</v>
      </c>
      <c r="AA7" s="715"/>
      <c r="AB7" s="715"/>
      <c r="AC7" s="715"/>
      <c r="AD7" s="716">
        <v>17356</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6143340</v>
      </c>
      <c r="BH7" s="679"/>
      <c r="BI7" s="679"/>
      <c r="BJ7" s="679"/>
      <c r="BK7" s="679"/>
      <c r="BL7" s="679"/>
      <c r="BM7" s="679"/>
      <c r="BN7" s="680"/>
      <c r="BO7" s="715">
        <v>37.9</v>
      </c>
      <c r="BP7" s="715"/>
      <c r="BQ7" s="715"/>
      <c r="BR7" s="715"/>
      <c r="BS7" s="716">
        <v>251010</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7637456</v>
      </c>
      <c r="CS7" s="679"/>
      <c r="CT7" s="679"/>
      <c r="CU7" s="679"/>
      <c r="CV7" s="679"/>
      <c r="CW7" s="679"/>
      <c r="CX7" s="679"/>
      <c r="CY7" s="680"/>
      <c r="CZ7" s="715">
        <v>14.2</v>
      </c>
      <c r="DA7" s="715"/>
      <c r="DB7" s="715"/>
      <c r="DC7" s="715"/>
      <c r="DD7" s="684">
        <v>103628</v>
      </c>
      <c r="DE7" s="679"/>
      <c r="DF7" s="679"/>
      <c r="DG7" s="679"/>
      <c r="DH7" s="679"/>
      <c r="DI7" s="679"/>
      <c r="DJ7" s="679"/>
      <c r="DK7" s="679"/>
      <c r="DL7" s="679"/>
      <c r="DM7" s="679"/>
      <c r="DN7" s="679"/>
      <c r="DO7" s="679"/>
      <c r="DP7" s="680"/>
      <c r="DQ7" s="684">
        <v>6042546</v>
      </c>
      <c r="DR7" s="679"/>
      <c r="DS7" s="679"/>
      <c r="DT7" s="679"/>
      <c r="DU7" s="679"/>
      <c r="DV7" s="679"/>
      <c r="DW7" s="679"/>
      <c r="DX7" s="679"/>
      <c r="DY7" s="679"/>
      <c r="DZ7" s="679"/>
      <c r="EA7" s="679"/>
      <c r="EB7" s="679"/>
      <c r="EC7" s="722"/>
    </row>
    <row r="8" spans="2:143" ht="11.25" customHeight="1" x14ac:dyDescent="0.2">
      <c r="B8" s="675" t="s">
        <v>236</v>
      </c>
      <c r="C8" s="676"/>
      <c r="D8" s="676"/>
      <c r="E8" s="676"/>
      <c r="F8" s="676"/>
      <c r="G8" s="676"/>
      <c r="H8" s="676"/>
      <c r="I8" s="676"/>
      <c r="J8" s="676"/>
      <c r="K8" s="676"/>
      <c r="L8" s="676"/>
      <c r="M8" s="676"/>
      <c r="N8" s="676"/>
      <c r="O8" s="676"/>
      <c r="P8" s="676"/>
      <c r="Q8" s="677"/>
      <c r="R8" s="678">
        <v>53603</v>
      </c>
      <c r="S8" s="679"/>
      <c r="T8" s="679"/>
      <c r="U8" s="679"/>
      <c r="V8" s="679"/>
      <c r="W8" s="679"/>
      <c r="X8" s="679"/>
      <c r="Y8" s="680"/>
      <c r="Z8" s="715">
        <v>0.1</v>
      </c>
      <c r="AA8" s="715"/>
      <c r="AB8" s="715"/>
      <c r="AC8" s="715"/>
      <c r="AD8" s="716">
        <v>53603</v>
      </c>
      <c r="AE8" s="716"/>
      <c r="AF8" s="716"/>
      <c r="AG8" s="716"/>
      <c r="AH8" s="716"/>
      <c r="AI8" s="716"/>
      <c r="AJ8" s="716"/>
      <c r="AK8" s="716"/>
      <c r="AL8" s="681">
        <v>0.2</v>
      </c>
      <c r="AM8" s="682"/>
      <c r="AN8" s="682"/>
      <c r="AO8" s="717"/>
      <c r="AP8" s="675" t="s">
        <v>237</v>
      </c>
      <c r="AQ8" s="676"/>
      <c r="AR8" s="676"/>
      <c r="AS8" s="676"/>
      <c r="AT8" s="676"/>
      <c r="AU8" s="676"/>
      <c r="AV8" s="676"/>
      <c r="AW8" s="676"/>
      <c r="AX8" s="676"/>
      <c r="AY8" s="676"/>
      <c r="AZ8" s="676"/>
      <c r="BA8" s="676"/>
      <c r="BB8" s="676"/>
      <c r="BC8" s="676"/>
      <c r="BD8" s="676"/>
      <c r="BE8" s="676"/>
      <c r="BF8" s="677"/>
      <c r="BG8" s="678">
        <v>180366</v>
      </c>
      <c r="BH8" s="679"/>
      <c r="BI8" s="679"/>
      <c r="BJ8" s="679"/>
      <c r="BK8" s="679"/>
      <c r="BL8" s="679"/>
      <c r="BM8" s="679"/>
      <c r="BN8" s="680"/>
      <c r="BO8" s="715">
        <v>1.1000000000000001</v>
      </c>
      <c r="BP8" s="715"/>
      <c r="BQ8" s="715"/>
      <c r="BR8" s="715"/>
      <c r="BS8" s="684" t="s">
        <v>137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17972994</v>
      </c>
      <c r="CS8" s="679"/>
      <c r="CT8" s="679"/>
      <c r="CU8" s="679"/>
      <c r="CV8" s="679"/>
      <c r="CW8" s="679"/>
      <c r="CX8" s="679"/>
      <c r="CY8" s="680"/>
      <c r="CZ8" s="715">
        <v>33.299999999999997</v>
      </c>
      <c r="DA8" s="715"/>
      <c r="DB8" s="715"/>
      <c r="DC8" s="715"/>
      <c r="DD8" s="684">
        <v>479476</v>
      </c>
      <c r="DE8" s="679"/>
      <c r="DF8" s="679"/>
      <c r="DG8" s="679"/>
      <c r="DH8" s="679"/>
      <c r="DI8" s="679"/>
      <c r="DJ8" s="679"/>
      <c r="DK8" s="679"/>
      <c r="DL8" s="679"/>
      <c r="DM8" s="679"/>
      <c r="DN8" s="679"/>
      <c r="DO8" s="679"/>
      <c r="DP8" s="680"/>
      <c r="DQ8" s="684">
        <v>8886890</v>
      </c>
      <c r="DR8" s="679"/>
      <c r="DS8" s="679"/>
      <c r="DT8" s="679"/>
      <c r="DU8" s="679"/>
      <c r="DV8" s="679"/>
      <c r="DW8" s="679"/>
      <c r="DX8" s="679"/>
      <c r="DY8" s="679"/>
      <c r="DZ8" s="679"/>
      <c r="EA8" s="679"/>
      <c r="EB8" s="679"/>
      <c r="EC8" s="722"/>
    </row>
    <row r="9" spans="2:143" ht="11.25" customHeight="1" x14ac:dyDescent="0.2">
      <c r="B9" s="675" t="s">
        <v>239</v>
      </c>
      <c r="C9" s="676"/>
      <c r="D9" s="676"/>
      <c r="E9" s="676"/>
      <c r="F9" s="676"/>
      <c r="G9" s="676"/>
      <c r="H9" s="676"/>
      <c r="I9" s="676"/>
      <c r="J9" s="676"/>
      <c r="K9" s="676"/>
      <c r="L9" s="676"/>
      <c r="M9" s="676"/>
      <c r="N9" s="676"/>
      <c r="O9" s="676"/>
      <c r="P9" s="676"/>
      <c r="Q9" s="677"/>
      <c r="R9" s="678">
        <v>31542</v>
      </c>
      <c r="S9" s="679"/>
      <c r="T9" s="679"/>
      <c r="U9" s="679"/>
      <c r="V9" s="679"/>
      <c r="W9" s="679"/>
      <c r="X9" s="679"/>
      <c r="Y9" s="680"/>
      <c r="Z9" s="715">
        <v>0.1</v>
      </c>
      <c r="AA9" s="715"/>
      <c r="AB9" s="715"/>
      <c r="AC9" s="715"/>
      <c r="AD9" s="716">
        <v>31542</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4407567</v>
      </c>
      <c r="BH9" s="679"/>
      <c r="BI9" s="679"/>
      <c r="BJ9" s="679"/>
      <c r="BK9" s="679"/>
      <c r="BL9" s="679"/>
      <c r="BM9" s="679"/>
      <c r="BN9" s="680"/>
      <c r="BO9" s="715">
        <v>27.2</v>
      </c>
      <c r="BP9" s="715"/>
      <c r="BQ9" s="715"/>
      <c r="BR9" s="715"/>
      <c r="BS9" s="684" t="s">
        <v>137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6024733</v>
      </c>
      <c r="CS9" s="679"/>
      <c r="CT9" s="679"/>
      <c r="CU9" s="679"/>
      <c r="CV9" s="679"/>
      <c r="CW9" s="679"/>
      <c r="CX9" s="679"/>
      <c r="CY9" s="680"/>
      <c r="CZ9" s="715">
        <v>11.2</v>
      </c>
      <c r="DA9" s="715"/>
      <c r="DB9" s="715"/>
      <c r="DC9" s="715"/>
      <c r="DD9" s="684">
        <v>3464210</v>
      </c>
      <c r="DE9" s="679"/>
      <c r="DF9" s="679"/>
      <c r="DG9" s="679"/>
      <c r="DH9" s="679"/>
      <c r="DI9" s="679"/>
      <c r="DJ9" s="679"/>
      <c r="DK9" s="679"/>
      <c r="DL9" s="679"/>
      <c r="DM9" s="679"/>
      <c r="DN9" s="679"/>
      <c r="DO9" s="679"/>
      <c r="DP9" s="680"/>
      <c r="DQ9" s="684">
        <v>2782152</v>
      </c>
      <c r="DR9" s="679"/>
      <c r="DS9" s="679"/>
      <c r="DT9" s="679"/>
      <c r="DU9" s="679"/>
      <c r="DV9" s="679"/>
      <c r="DW9" s="679"/>
      <c r="DX9" s="679"/>
      <c r="DY9" s="679"/>
      <c r="DZ9" s="679"/>
      <c r="EA9" s="679"/>
      <c r="EB9" s="679"/>
      <c r="EC9" s="722"/>
    </row>
    <row r="10" spans="2:143" ht="11.25" customHeight="1" x14ac:dyDescent="0.2">
      <c r="B10" s="675" t="s">
        <v>242</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243</v>
      </c>
      <c r="AA10" s="715"/>
      <c r="AB10" s="715"/>
      <c r="AC10" s="715"/>
      <c r="AD10" s="716" t="s">
        <v>232</v>
      </c>
      <c r="AE10" s="716"/>
      <c r="AF10" s="716"/>
      <c r="AG10" s="716"/>
      <c r="AH10" s="716"/>
      <c r="AI10" s="716"/>
      <c r="AJ10" s="716"/>
      <c r="AK10" s="716"/>
      <c r="AL10" s="681" t="s">
        <v>137</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288447</v>
      </c>
      <c r="BH10" s="679"/>
      <c r="BI10" s="679"/>
      <c r="BJ10" s="679"/>
      <c r="BK10" s="679"/>
      <c r="BL10" s="679"/>
      <c r="BM10" s="679"/>
      <c r="BN10" s="680"/>
      <c r="BO10" s="715">
        <v>1.8</v>
      </c>
      <c r="BP10" s="715"/>
      <c r="BQ10" s="715"/>
      <c r="BR10" s="715"/>
      <c r="BS10" s="684" t="s">
        <v>243</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214326</v>
      </c>
      <c r="CS10" s="679"/>
      <c r="CT10" s="679"/>
      <c r="CU10" s="679"/>
      <c r="CV10" s="679"/>
      <c r="CW10" s="679"/>
      <c r="CX10" s="679"/>
      <c r="CY10" s="680"/>
      <c r="CZ10" s="715">
        <v>0.4</v>
      </c>
      <c r="DA10" s="715"/>
      <c r="DB10" s="715"/>
      <c r="DC10" s="715"/>
      <c r="DD10" s="684" t="s">
        <v>232</v>
      </c>
      <c r="DE10" s="679"/>
      <c r="DF10" s="679"/>
      <c r="DG10" s="679"/>
      <c r="DH10" s="679"/>
      <c r="DI10" s="679"/>
      <c r="DJ10" s="679"/>
      <c r="DK10" s="679"/>
      <c r="DL10" s="679"/>
      <c r="DM10" s="679"/>
      <c r="DN10" s="679"/>
      <c r="DO10" s="679"/>
      <c r="DP10" s="680"/>
      <c r="DQ10" s="684">
        <v>4326</v>
      </c>
      <c r="DR10" s="679"/>
      <c r="DS10" s="679"/>
      <c r="DT10" s="679"/>
      <c r="DU10" s="679"/>
      <c r="DV10" s="679"/>
      <c r="DW10" s="679"/>
      <c r="DX10" s="679"/>
      <c r="DY10" s="679"/>
      <c r="DZ10" s="679"/>
      <c r="EA10" s="679"/>
      <c r="EB10" s="679"/>
      <c r="EC10" s="722"/>
    </row>
    <row r="11" spans="2:143" ht="11.25" customHeight="1" x14ac:dyDescent="0.2">
      <c r="B11" s="675" t="s">
        <v>246</v>
      </c>
      <c r="C11" s="676"/>
      <c r="D11" s="676"/>
      <c r="E11" s="676"/>
      <c r="F11" s="676"/>
      <c r="G11" s="676"/>
      <c r="H11" s="676"/>
      <c r="I11" s="676"/>
      <c r="J11" s="676"/>
      <c r="K11" s="676"/>
      <c r="L11" s="676"/>
      <c r="M11" s="676"/>
      <c r="N11" s="676"/>
      <c r="O11" s="676"/>
      <c r="P11" s="676"/>
      <c r="Q11" s="677"/>
      <c r="R11" s="678">
        <v>1854253</v>
      </c>
      <c r="S11" s="679"/>
      <c r="T11" s="679"/>
      <c r="U11" s="679"/>
      <c r="V11" s="679"/>
      <c r="W11" s="679"/>
      <c r="X11" s="679"/>
      <c r="Y11" s="680"/>
      <c r="Z11" s="681">
        <v>3.3</v>
      </c>
      <c r="AA11" s="682"/>
      <c r="AB11" s="682"/>
      <c r="AC11" s="683"/>
      <c r="AD11" s="684">
        <v>1854253</v>
      </c>
      <c r="AE11" s="679"/>
      <c r="AF11" s="679"/>
      <c r="AG11" s="679"/>
      <c r="AH11" s="679"/>
      <c r="AI11" s="679"/>
      <c r="AJ11" s="679"/>
      <c r="AK11" s="680"/>
      <c r="AL11" s="681">
        <v>7</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1266960</v>
      </c>
      <c r="BH11" s="679"/>
      <c r="BI11" s="679"/>
      <c r="BJ11" s="679"/>
      <c r="BK11" s="679"/>
      <c r="BL11" s="679"/>
      <c r="BM11" s="679"/>
      <c r="BN11" s="680"/>
      <c r="BO11" s="715">
        <v>7.8</v>
      </c>
      <c r="BP11" s="715"/>
      <c r="BQ11" s="715"/>
      <c r="BR11" s="715"/>
      <c r="BS11" s="684">
        <v>251010</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1635284</v>
      </c>
      <c r="CS11" s="679"/>
      <c r="CT11" s="679"/>
      <c r="CU11" s="679"/>
      <c r="CV11" s="679"/>
      <c r="CW11" s="679"/>
      <c r="CX11" s="679"/>
      <c r="CY11" s="680"/>
      <c r="CZ11" s="715">
        <v>3</v>
      </c>
      <c r="DA11" s="715"/>
      <c r="DB11" s="715"/>
      <c r="DC11" s="715"/>
      <c r="DD11" s="684">
        <v>664080</v>
      </c>
      <c r="DE11" s="679"/>
      <c r="DF11" s="679"/>
      <c r="DG11" s="679"/>
      <c r="DH11" s="679"/>
      <c r="DI11" s="679"/>
      <c r="DJ11" s="679"/>
      <c r="DK11" s="679"/>
      <c r="DL11" s="679"/>
      <c r="DM11" s="679"/>
      <c r="DN11" s="679"/>
      <c r="DO11" s="679"/>
      <c r="DP11" s="680"/>
      <c r="DQ11" s="684">
        <v>913034</v>
      </c>
      <c r="DR11" s="679"/>
      <c r="DS11" s="679"/>
      <c r="DT11" s="679"/>
      <c r="DU11" s="679"/>
      <c r="DV11" s="679"/>
      <c r="DW11" s="679"/>
      <c r="DX11" s="679"/>
      <c r="DY11" s="679"/>
      <c r="DZ11" s="679"/>
      <c r="EA11" s="679"/>
      <c r="EB11" s="679"/>
      <c r="EC11" s="722"/>
    </row>
    <row r="12" spans="2:143" ht="11.25" customHeight="1" x14ac:dyDescent="0.2">
      <c r="B12" s="675" t="s">
        <v>249</v>
      </c>
      <c r="C12" s="676"/>
      <c r="D12" s="676"/>
      <c r="E12" s="676"/>
      <c r="F12" s="676"/>
      <c r="G12" s="676"/>
      <c r="H12" s="676"/>
      <c r="I12" s="676"/>
      <c r="J12" s="676"/>
      <c r="K12" s="676"/>
      <c r="L12" s="676"/>
      <c r="M12" s="676"/>
      <c r="N12" s="676"/>
      <c r="O12" s="676"/>
      <c r="P12" s="676"/>
      <c r="Q12" s="677"/>
      <c r="R12" s="678">
        <v>2022</v>
      </c>
      <c r="S12" s="679"/>
      <c r="T12" s="679"/>
      <c r="U12" s="679"/>
      <c r="V12" s="679"/>
      <c r="W12" s="679"/>
      <c r="X12" s="679"/>
      <c r="Y12" s="680"/>
      <c r="Z12" s="715">
        <v>0</v>
      </c>
      <c r="AA12" s="715"/>
      <c r="AB12" s="715"/>
      <c r="AC12" s="715"/>
      <c r="AD12" s="716">
        <v>2022</v>
      </c>
      <c r="AE12" s="716"/>
      <c r="AF12" s="716"/>
      <c r="AG12" s="716"/>
      <c r="AH12" s="716"/>
      <c r="AI12" s="716"/>
      <c r="AJ12" s="716"/>
      <c r="AK12" s="716"/>
      <c r="AL12" s="681">
        <v>0</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8917743</v>
      </c>
      <c r="BH12" s="679"/>
      <c r="BI12" s="679"/>
      <c r="BJ12" s="679"/>
      <c r="BK12" s="679"/>
      <c r="BL12" s="679"/>
      <c r="BM12" s="679"/>
      <c r="BN12" s="680"/>
      <c r="BO12" s="715">
        <v>55</v>
      </c>
      <c r="BP12" s="715"/>
      <c r="BQ12" s="715"/>
      <c r="BR12" s="715"/>
      <c r="BS12" s="684" t="s">
        <v>137</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2003274</v>
      </c>
      <c r="CS12" s="679"/>
      <c r="CT12" s="679"/>
      <c r="CU12" s="679"/>
      <c r="CV12" s="679"/>
      <c r="CW12" s="679"/>
      <c r="CX12" s="679"/>
      <c r="CY12" s="680"/>
      <c r="CZ12" s="715">
        <v>3.7</v>
      </c>
      <c r="DA12" s="715"/>
      <c r="DB12" s="715"/>
      <c r="DC12" s="715"/>
      <c r="DD12" s="684">
        <v>66046</v>
      </c>
      <c r="DE12" s="679"/>
      <c r="DF12" s="679"/>
      <c r="DG12" s="679"/>
      <c r="DH12" s="679"/>
      <c r="DI12" s="679"/>
      <c r="DJ12" s="679"/>
      <c r="DK12" s="679"/>
      <c r="DL12" s="679"/>
      <c r="DM12" s="679"/>
      <c r="DN12" s="679"/>
      <c r="DO12" s="679"/>
      <c r="DP12" s="680"/>
      <c r="DQ12" s="684">
        <v>1466086</v>
      </c>
      <c r="DR12" s="679"/>
      <c r="DS12" s="679"/>
      <c r="DT12" s="679"/>
      <c r="DU12" s="679"/>
      <c r="DV12" s="679"/>
      <c r="DW12" s="679"/>
      <c r="DX12" s="679"/>
      <c r="DY12" s="679"/>
      <c r="DZ12" s="679"/>
      <c r="EA12" s="679"/>
      <c r="EB12" s="679"/>
      <c r="EC12" s="722"/>
    </row>
    <row r="13" spans="2:143" ht="11.25" customHeight="1" x14ac:dyDescent="0.2">
      <c r="B13" s="675" t="s">
        <v>252</v>
      </c>
      <c r="C13" s="676"/>
      <c r="D13" s="676"/>
      <c r="E13" s="676"/>
      <c r="F13" s="676"/>
      <c r="G13" s="676"/>
      <c r="H13" s="676"/>
      <c r="I13" s="676"/>
      <c r="J13" s="676"/>
      <c r="K13" s="676"/>
      <c r="L13" s="676"/>
      <c r="M13" s="676"/>
      <c r="N13" s="676"/>
      <c r="O13" s="676"/>
      <c r="P13" s="676"/>
      <c r="Q13" s="677"/>
      <c r="R13" s="678" t="s">
        <v>232</v>
      </c>
      <c r="S13" s="679"/>
      <c r="T13" s="679"/>
      <c r="U13" s="679"/>
      <c r="V13" s="679"/>
      <c r="W13" s="679"/>
      <c r="X13" s="679"/>
      <c r="Y13" s="680"/>
      <c r="Z13" s="715" t="s">
        <v>243</v>
      </c>
      <c r="AA13" s="715"/>
      <c r="AB13" s="715"/>
      <c r="AC13" s="715"/>
      <c r="AD13" s="716" t="s">
        <v>137</v>
      </c>
      <c r="AE13" s="716"/>
      <c r="AF13" s="716"/>
      <c r="AG13" s="716"/>
      <c r="AH13" s="716"/>
      <c r="AI13" s="716"/>
      <c r="AJ13" s="716"/>
      <c r="AK13" s="716"/>
      <c r="AL13" s="681" t="s">
        <v>232</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8888268</v>
      </c>
      <c r="BH13" s="679"/>
      <c r="BI13" s="679"/>
      <c r="BJ13" s="679"/>
      <c r="BK13" s="679"/>
      <c r="BL13" s="679"/>
      <c r="BM13" s="679"/>
      <c r="BN13" s="680"/>
      <c r="BO13" s="715">
        <v>54.8</v>
      </c>
      <c r="BP13" s="715"/>
      <c r="BQ13" s="715"/>
      <c r="BR13" s="715"/>
      <c r="BS13" s="684" t="s">
        <v>137</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6347233</v>
      </c>
      <c r="CS13" s="679"/>
      <c r="CT13" s="679"/>
      <c r="CU13" s="679"/>
      <c r="CV13" s="679"/>
      <c r="CW13" s="679"/>
      <c r="CX13" s="679"/>
      <c r="CY13" s="680"/>
      <c r="CZ13" s="715">
        <v>11.8</v>
      </c>
      <c r="DA13" s="715"/>
      <c r="DB13" s="715"/>
      <c r="DC13" s="715"/>
      <c r="DD13" s="684">
        <v>3845373</v>
      </c>
      <c r="DE13" s="679"/>
      <c r="DF13" s="679"/>
      <c r="DG13" s="679"/>
      <c r="DH13" s="679"/>
      <c r="DI13" s="679"/>
      <c r="DJ13" s="679"/>
      <c r="DK13" s="679"/>
      <c r="DL13" s="679"/>
      <c r="DM13" s="679"/>
      <c r="DN13" s="679"/>
      <c r="DO13" s="679"/>
      <c r="DP13" s="680"/>
      <c r="DQ13" s="684">
        <v>3007184</v>
      </c>
      <c r="DR13" s="679"/>
      <c r="DS13" s="679"/>
      <c r="DT13" s="679"/>
      <c r="DU13" s="679"/>
      <c r="DV13" s="679"/>
      <c r="DW13" s="679"/>
      <c r="DX13" s="679"/>
      <c r="DY13" s="679"/>
      <c r="DZ13" s="679"/>
      <c r="EA13" s="679"/>
      <c r="EB13" s="679"/>
      <c r="EC13" s="722"/>
    </row>
    <row r="14" spans="2:143" ht="11.25" customHeight="1" x14ac:dyDescent="0.2">
      <c r="B14" s="675" t="s">
        <v>255</v>
      </c>
      <c r="C14" s="676"/>
      <c r="D14" s="676"/>
      <c r="E14" s="676"/>
      <c r="F14" s="676"/>
      <c r="G14" s="676"/>
      <c r="H14" s="676"/>
      <c r="I14" s="676"/>
      <c r="J14" s="676"/>
      <c r="K14" s="676"/>
      <c r="L14" s="676"/>
      <c r="M14" s="676"/>
      <c r="N14" s="676"/>
      <c r="O14" s="676"/>
      <c r="P14" s="676"/>
      <c r="Q14" s="677"/>
      <c r="R14" s="678">
        <v>49487</v>
      </c>
      <c r="S14" s="679"/>
      <c r="T14" s="679"/>
      <c r="U14" s="679"/>
      <c r="V14" s="679"/>
      <c r="W14" s="679"/>
      <c r="X14" s="679"/>
      <c r="Y14" s="680"/>
      <c r="Z14" s="715">
        <v>0.1</v>
      </c>
      <c r="AA14" s="715"/>
      <c r="AB14" s="715"/>
      <c r="AC14" s="715"/>
      <c r="AD14" s="716">
        <v>49487</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400404</v>
      </c>
      <c r="BH14" s="679"/>
      <c r="BI14" s="679"/>
      <c r="BJ14" s="679"/>
      <c r="BK14" s="679"/>
      <c r="BL14" s="679"/>
      <c r="BM14" s="679"/>
      <c r="BN14" s="680"/>
      <c r="BO14" s="715">
        <v>2.5</v>
      </c>
      <c r="BP14" s="715"/>
      <c r="BQ14" s="715"/>
      <c r="BR14" s="715"/>
      <c r="BS14" s="684" t="s">
        <v>232</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1544461</v>
      </c>
      <c r="CS14" s="679"/>
      <c r="CT14" s="679"/>
      <c r="CU14" s="679"/>
      <c r="CV14" s="679"/>
      <c r="CW14" s="679"/>
      <c r="CX14" s="679"/>
      <c r="CY14" s="680"/>
      <c r="CZ14" s="715">
        <v>2.9</v>
      </c>
      <c r="DA14" s="715"/>
      <c r="DB14" s="715"/>
      <c r="DC14" s="715"/>
      <c r="DD14" s="684">
        <v>258829</v>
      </c>
      <c r="DE14" s="679"/>
      <c r="DF14" s="679"/>
      <c r="DG14" s="679"/>
      <c r="DH14" s="679"/>
      <c r="DI14" s="679"/>
      <c r="DJ14" s="679"/>
      <c r="DK14" s="679"/>
      <c r="DL14" s="679"/>
      <c r="DM14" s="679"/>
      <c r="DN14" s="679"/>
      <c r="DO14" s="679"/>
      <c r="DP14" s="680"/>
      <c r="DQ14" s="684">
        <v>1349824</v>
      </c>
      <c r="DR14" s="679"/>
      <c r="DS14" s="679"/>
      <c r="DT14" s="679"/>
      <c r="DU14" s="679"/>
      <c r="DV14" s="679"/>
      <c r="DW14" s="679"/>
      <c r="DX14" s="679"/>
      <c r="DY14" s="679"/>
      <c r="DZ14" s="679"/>
      <c r="EA14" s="679"/>
      <c r="EB14" s="679"/>
      <c r="EC14" s="722"/>
    </row>
    <row r="15" spans="2:143" ht="11.25" customHeight="1" x14ac:dyDescent="0.2">
      <c r="B15" s="675" t="s">
        <v>258</v>
      </c>
      <c r="C15" s="676"/>
      <c r="D15" s="676"/>
      <c r="E15" s="676"/>
      <c r="F15" s="676"/>
      <c r="G15" s="676"/>
      <c r="H15" s="676"/>
      <c r="I15" s="676"/>
      <c r="J15" s="676"/>
      <c r="K15" s="676"/>
      <c r="L15" s="676"/>
      <c r="M15" s="676"/>
      <c r="N15" s="676"/>
      <c r="O15" s="676"/>
      <c r="P15" s="676"/>
      <c r="Q15" s="677"/>
      <c r="R15" s="678" t="s">
        <v>243</v>
      </c>
      <c r="S15" s="679"/>
      <c r="T15" s="679"/>
      <c r="U15" s="679"/>
      <c r="V15" s="679"/>
      <c r="W15" s="679"/>
      <c r="X15" s="679"/>
      <c r="Y15" s="680"/>
      <c r="Z15" s="715" t="s">
        <v>243</v>
      </c>
      <c r="AA15" s="715"/>
      <c r="AB15" s="715"/>
      <c r="AC15" s="715"/>
      <c r="AD15" s="716" t="s">
        <v>232</v>
      </c>
      <c r="AE15" s="716"/>
      <c r="AF15" s="716"/>
      <c r="AG15" s="716"/>
      <c r="AH15" s="716"/>
      <c r="AI15" s="716"/>
      <c r="AJ15" s="716"/>
      <c r="AK15" s="716"/>
      <c r="AL15" s="681" t="s">
        <v>232</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744891</v>
      </c>
      <c r="BH15" s="679"/>
      <c r="BI15" s="679"/>
      <c r="BJ15" s="679"/>
      <c r="BK15" s="679"/>
      <c r="BL15" s="679"/>
      <c r="BM15" s="679"/>
      <c r="BN15" s="680"/>
      <c r="BO15" s="715">
        <v>4.5999999999999996</v>
      </c>
      <c r="BP15" s="715"/>
      <c r="BQ15" s="715"/>
      <c r="BR15" s="715"/>
      <c r="BS15" s="684" t="s">
        <v>232</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5936087</v>
      </c>
      <c r="CS15" s="679"/>
      <c r="CT15" s="679"/>
      <c r="CU15" s="679"/>
      <c r="CV15" s="679"/>
      <c r="CW15" s="679"/>
      <c r="CX15" s="679"/>
      <c r="CY15" s="680"/>
      <c r="CZ15" s="715">
        <v>11</v>
      </c>
      <c r="DA15" s="715"/>
      <c r="DB15" s="715"/>
      <c r="DC15" s="715"/>
      <c r="DD15" s="684">
        <v>2322828</v>
      </c>
      <c r="DE15" s="679"/>
      <c r="DF15" s="679"/>
      <c r="DG15" s="679"/>
      <c r="DH15" s="679"/>
      <c r="DI15" s="679"/>
      <c r="DJ15" s="679"/>
      <c r="DK15" s="679"/>
      <c r="DL15" s="679"/>
      <c r="DM15" s="679"/>
      <c r="DN15" s="679"/>
      <c r="DO15" s="679"/>
      <c r="DP15" s="680"/>
      <c r="DQ15" s="684">
        <v>3401624</v>
      </c>
      <c r="DR15" s="679"/>
      <c r="DS15" s="679"/>
      <c r="DT15" s="679"/>
      <c r="DU15" s="679"/>
      <c r="DV15" s="679"/>
      <c r="DW15" s="679"/>
      <c r="DX15" s="679"/>
      <c r="DY15" s="679"/>
      <c r="DZ15" s="679"/>
      <c r="EA15" s="679"/>
      <c r="EB15" s="679"/>
      <c r="EC15" s="722"/>
    </row>
    <row r="16" spans="2:143" ht="11.25" customHeight="1" x14ac:dyDescent="0.2">
      <c r="B16" s="675" t="s">
        <v>261</v>
      </c>
      <c r="C16" s="676"/>
      <c r="D16" s="676"/>
      <c r="E16" s="676"/>
      <c r="F16" s="676"/>
      <c r="G16" s="676"/>
      <c r="H16" s="676"/>
      <c r="I16" s="676"/>
      <c r="J16" s="676"/>
      <c r="K16" s="676"/>
      <c r="L16" s="676"/>
      <c r="M16" s="676"/>
      <c r="N16" s="676"/>
      <c r="O16" s="676"/>
      <c r="P16" s="676"/>
      <c r="Q16" s="677"/>
      <c r="R16" s="678">
        <v>15192</v>
      </c>
      <c r="S16" s="679"/>
      <c r="T16" s="679"/>
      <c r="U16" s="679"/>
      <c r="V16" s="679"/>
      <c r="W16" s="679"/>
      <c r="X16" s="679"/>
      <c r="Y16" s="680"/>
      <c r="Z16" s="715">
        <v>0</v>
      </c>
      <c r="AA16" s="715"/>
      <c r="AB16" s="715"/>
      <c r="AC16" s="715"/>
      <c r="AD16" s="716">
        <v>15192</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243</v>
      </c>
      <c r="BH16" s="679"/>
      <c r="BI16" s="679"/>
      <c r="BJ16" s="679"/>
      <c r="BK16" s="679"/>
      <c r="BL16" s="679"/>
      <c r="BM16" s="679"/>
      <c r="BN16" s="680"/>
      <c r="BO16" s="715" t="s">
        <v>232</v>
      </c>
      <c r="BP16" s="715"/>
      <c r="BQ16" s="715"/>
      <c r="BR16" s="715"/>
      <c r="BS16" s="684" t="s">
        <v>243</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173668</v>
      </c>
      <c r="CS16" s="679"/>
      <c r="CT16" s="679"/>
      <c r="CU16" s="679"/>
      <c r="CV16" s="679"/>
      <c r="CW16" s="679"/>
      <c r="CX16" s="679"/>
      <c r="CY16" s="680"/>
      <c r="CZ16" s="715">
        <v>0.3</v>
      </c>
      <c r="DA16" s="715"/>
      <c r="DB16" s="715"/>
      <c r="DC16" s="715"/>
      <c r="DD16" s="684" t="s">
        <v>232</v>
      </c>
      <c r="DE16" s="679"/>
      <c r="DF16" s="679"/>
      <c r="DG16" s="679"/>
      <c r="DH16" s="679"/>
      <c r="DI16" s="679"/>
      <c r="DJ16" s="679"/>
      <c r="DK16" s="679"/>
      <c r="DL16" s="679"/>
      <c r="DM16" s="679"/>
      <c r="DN16" s="679"/>
      <c r="DO16" s="679"/>
      <c r="DP16" s="680"/>
      <c r="DQ16" s="684">
        <v>560</v>
      </c>
      <c r="DR16" s="679"/>
      <c r="DS16" s="679"/>
      <c r="DT16" s="679"/>
      <c r="DU16" s="679"/>
      <c r="DV16" s="679"/>
      <c r="DW16" s="679"/>
      <c r="DX16" s="679"/>
      <c r="DY16" s="679"/>
      <c r="DZ16" s="679"/>
      <c r="EA16" s="679"/>
      <c r="EB16" s="679"/>
      <c r="EC16" s="722"/>
    </row>
    <row r="17" spans="2:133" ht="11.25" customHeight="1" x14ac:dyDescent="0.2">
      <c r="B17" s="675" t="s">
        <v>264</v>
      </c>
      <c r="C17" s="676"/>
      <c r="D17" s="676"/>
      <c r="E17" s="676"/>
      <c r="F17" s="676"/>
      <c r="G17" s="676"/>
      <c r="H17" s="676"/>
      <c r="I17" s="676"/>
      <c r="J17" s="676"/>
      <c r="K17" s="676"/>
      <c r="L17" s="676"/>
      <c r="M17" s="676"/>
      <c r="N17" s="676"/>
      <c r="O17" s="676"/>
      <c r="P17" s="676"/>
      <c r="Q17" s="677"/>
      <c r="R17" s="678">
        <v>259516</v>
      </c>
      <c r="S17" s="679"/>
      <c r="T17" s="679"/>
      <c r="U17" s="679"/>
      <c r="V17" s="679"/>
      <c r="W17" s="679"/>
      <c r="X17" s="679"/>
      <c r="Y17" s="680"/>
      <c r="Z17" s="715">
        <v>0.5</v>
      </c>
      <c r="AA17" s="715"/>
      <c r="AB17" s="715"/>
      <c r="AC17" s="715"/>
      <c r="AD17" s="716">
        <v>259516</v>
      </c>
      <c r="AE17" s="716"/>
      <c r="AF17" s="716"/>
      <c r="AG17" s="716"/>
      <c r="AH17" s="716"/>
      <c r="AI17" s="716"/>
      <c r="AJ17" s="716"/>
      <c r="AK17" s="716"/>
      <c r="AL17" s="681">
        <v>1</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137</v>
      </c>
      <c r="BH17" s="679"/>
      <c r="BI17" s="679"/>
      <c r="BJ17" s="679"/>
      <c r="BK17" s="679"/>
      <c r="BL17" s="679"/>
      <c r="BM17" s="679"/>
      <c r="BN17" s="680"/>
      <c r="BO17" s="715" t="s">
        <v>232</v>
      </c>
      <c r="BP17" s="715"/>
      <c r="BQ17" s="715"/>
      <c r="BR17" s="715"/>
      <c r="BS17" s="684" t="s">
        <v>137</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4126053</v>
      </c>
      <c r="CS17" s="679"/>
      <c r="CT17" s="679"/>
      <c r="CU17" s="679"/>
      <c r="CV17" s="679"/>
      <c r="CW17" s="679"/>
      <c r="CX17" s="679"/>
      <c r="CY17" s="680"/>
      <c r="CZ17" s="715">
        <v>7.6</v>
      </c>
      <c r="DA17" s="715"/>
      <c r="DB17" s="715"/>
      <c r="DC17" s="715"/>
      <c r="DD17" s="684" t="s">
        <v>243</v>
      </c>
      <c r="DE17" s="679"/>
      <c r="DF17" s="679"/>
      <c r="DG17" s="679"/>
      <c r="DH17" s="679"/>
      <c r="DI17" s="679"/>
      <c r="DJ17" s="679"/>
      <c r="DK17" s="679"/>
      <c r="DL17" s="679"/>
      <c r="DM17" s="679"/>
      <c r="DN17" s="679"/>
      <c r="DO17" s="679"/>
      <c r="DP17" s="680"/>
      <c r="DQ17" s="684">
        <v>4011925</v>
      </c>
      <c r="DR17" s="679"/>
      <c r="DS17" s="679"/>
      <c r="DT17" s="679"/>
      <c r="DU17" s="679"/>
      <c r="DV17" s="679"/>
      <c r="DW17" s="679"/>
      <c r="DX17" s="679"/>
      <c r="DY17" s="679"/>
      <c r="DZ17" s="679"/>
      <c r="EA17" s="679"/>
      <c r="EB17" s="679"/>
      <c r="EC17" s="722"/>
    </row>
    <row r="18" spans="2:133" ht="11.25" customHeight="1" x14ac:dyDescent="0.2">
      <c r="B18" s="675" t="s">
        <v>267</v>
      </c>
      <c r="C18" s="676"/>
      <c r="D18" s="676"/>
      <c r="E18" s="676"/>
      <c r="F18" s="676"/>
      <c r="G18" s="676"/>
      <c r="H18" s="676"/>
      <c r="I18" s="676"/>
      <c r="J18" s="676"/>
      <c r="K18" s="676"/>
      <c r="L18" s="676"/>
      <c r="M18" s="676"/>
      <c r="N18" s="676"/>
      <c r="O18" s="676"/>
      <c r="P18" s="676"/>
      <c r="Q18" s="677"/>
      <c r="R18" s="678">
        <v>87157</v>
      </c>
      <c r="S18" s="679"/>
      <c r="T18" s="679"/>
      <c r="U18" s="679"/>
      <c r="V18" s="679"/>
      <c r="W18" s="679"/>
      <c r="X18" s="679"/>
      <c r="Y18" s="680"/>
      <c r="Z18" s="715">
        <v>0.2</v>
      </c>
      <c r="AA18" s="715"/>
      <c r="AB18" s="715"/>
      <c r="AC18" s="715"/>
      <c r="AD18" s="716">
        <v>87157</v>
      </c>
      <c r="AE18" s="716"/>
      <c r="AF18" s="716"/>
      <c r="AG18" s="716"/>
      <c r="AH18" s="716"/>
      <c r="AI18" s="716"/>
      <c r="AJ18" s="716"/>
      <c r="AK18" s="716"/>
      <c r="AL18" s="681">
        <v>0.3</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232</v>
      </c>
      <c r="BP18" s="715"/>
      <c r="BQ18" s="715"/>
      <c r="BR18" s="715"/>
      <c r="BS18" s="684" t="s">
        <v>232</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232</v>
      </c>
      <c r="CS18" s="679"/>
      <c r="CT18" s="679"/>
      <c r="CU18" s="679"/>
      <c r="CV18" s="679"/>
      <c r="CW18" s="679"/>
      <c r="CX18" s="679"/>
      <c r="CY18" s="680"/>
      <c r="CZ18" s="715" t="s">
        <v>137</v>
      </c>
      <c r="DA18" s="715"/>
      <c r="DB18" s="715"/>
      <c r="DC18" s="715"/>
      <c r="DD18" s="684" t="s">
        <v>137</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2">
      <c r="B19" s="675" t="s">
        <v>270</v>
      </c>
      <c r="C19" s="676"/>
      <c r="D19" s="676"/>
      <c r="E19" s="676"/>
      <c r="F19" s="676"/>
      <c r="G19" s="676"/>
      <c r="H19" s="676"/>
      <c r="I19" s="676"/>
      <c r="J19" s="676"/>
      <c r="K19" s="676"/>
      <c r="L19" s="676"/>
      <c r="M19" s="676"/>
      <c r="N19" s="676"/>
      <c r="O19" s="676"/>
      <c r="P19" s="676"/>
      <c r="Q19" s="677"/>
      <c r="R19" s="678">
        <v>6384</v>
      </c>
      <c r="S19" s="679"/>
      <c r="T19" s="679"/>
      <c r="U19" s="679"/>
      <c r="V19" s="679"/>
      <c r="W19" s="679"/>
      <c r="X19" s="679"/>
      <c r="Y19" s="680"/>
      <c r="Z19" s="715">
        <v>0</v>
      </c>
      <c r="AA19" s="715"/>
      <c r="AB19" s="715"/>
      <c r="AC19" s="715"/>
      <c r="AD19" s="716">
        <v>6384</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5682</v>
      </c>
      <c r="BH19" s="679"/>
      <c r="BI19" s="679"/>
      <c r="BJ19" s="679"/>
      <c r="BK19" s="679"/>
      <c r="BL19" s="679"/>
      <c r="BM19" s="679"/>
      <c r="BN19" s="680"/>
      <c r="BO19" s="715">
        <v>0</v>
      </c>
      <c r="BP19" s="715"/>
      <c r="BQ19" s="715"/>
      <c r="BR19" s="715"/>
      <c r="BS19" s="684" t="s">
        <v>232</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232</v>
      </c>
      <c r="DA19" s="715"/>
      <c r="DB19" s="715"/>
      <c r="DC19" s="715"/>
      <c r="DD19" s="684" t="s">
        <v>137</v>
      </c>
      <c r="DE19" s="679"/>
      <c r="DF19" s="679"/>
      <c r="DG19" s="679"/>
      <c r="DH19" s="679"/>
      <c r="DI19" s="679"/>
      <c r="DJ19" s="679"/>
      <c r="DK19" s="679"/>
      <c r="DL19" s="679"/>
      <c r="DM19" s="679"/>
      <c r="DN19" s="679"/>
      <c r="DO19" s="679"/>
      <c r="DP19" s="680"/>
      <c r="DQ19" s="684" t="s">
        <v>243</v>
      </c>
      <c r="DR19" s="679"/>
      <c r="DS19" s="679"/>
      <c r="DT19" s="679"/>
      <c r="DU19" s="679"/>
      <c r="DV19" s="679"/>
      <c r="DW19" s="679"/>
      <c r="DX19" s="679"/>
      <c r="DY19" s="679"/>
      <c r="DZ19" s="679"/>
      <c r="EA19" s="679"/>
      <c r="EB19" s="679"/>
      <c r="EC19" s="722"/>
    </row>
    <row r="20" spans="2:133" ht="11.25" customHeight="1" x14ac:dyDescent="0.2">
      <c r="B20" s="675" t="s">
        <v>273</v>
      </c>
      <c r="C20" s="676"/>
      <c r="D20" s="676"/>
      <c r="E20" s="676"/>
      <c r="F20" s="676"/>
      <c r="G20" s="676"/>
      <c r="H20" s="676"/>
      <c r="I20" s="676"/>
      <c r="J20" s="676"/>
      <c r="K20" s="676"/>
      <c r="L20" s="676"/>
      <c r="M20" s="676"/>
      <c r="N20" s="676"/>
      <c r="O20" s="676"/>
      <c r="P20" s="676"/>
      <c r="Q20" s="677"/>
      <c r="R20" s="678">
        <v>2510</v>
      </c>
      <c r="S20" s="679"/>
      <c r="T20" s="679"/>
      <c r="U20" s="679"/>
      <c r="V20" s="679"/>
      <c r="W20" s="679"/>
      <c r="X20" s="679"/>
      <c r="Y20" s="680"/>
      <c r="Z20" s="715">
        <v>0</v>
      </c>
      <c r="AA20" s="715"/>
      <c r="AB20" s="715"/>
      <c r="AC20" s="715"/>
      <c r="AD20" s="716">
        <v>2510</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5682</v>
      </c>
      <c r="BH20" s="679"/>
      <c r="BI20" s="679"/>
      <c r="BJ20" s="679"/>
      <c r="BK20" s="679"/>
      <c r="BL20" s="679"/>
      <c r="BM20" s="679"/>
      <c r="BN20" s="680"/>
      <c r="BO20" s="715">
        <v>0</v>
      </c>
      <c r="BP20" s="715"/>
      <c r="BQ20" s="715"/>
      <c r="BR20" s="715"/>
      <c r="BS20" s="684" t="s">
        <v>137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53936284</v>
      </c>
      <c r="CS20" s="679"/>
      <c r="CT20" s="679"/>
      <c r="CU20" s="679"/>
      <c r="CV20" s="679"/>
      <c r="CW20" s="679"/>
      <c r="CX20" s="679"/>
      <c r="CY20" s="680"/>
      <c r="CZ20" s="715">
        <v>100</v>
      </c>
      <c r="DA20" s="715"/>
      <c r="DB20" s="715"/>
      <c r="DC20" s="715"/>
      <c r="DD20" s="684">
        <v>11204470</v>
      </c>
      <c r="DE20" s="679"/>
      <c r="DF20" s="679"/>
      <c r="DG20" s="679"/>
      <c r="DH20" s="679"/>
      <c r="DI20" s="679"/>
      <c r="DJ20" s="679"/>
      <c r="DK20" s="679"/>
      <c r="DL20" s="679"/>
      <c r="DM20" s="679"/>
      <c r="DN20" s="679"/>
      <c r="DO20" s="679"/>
      <c r="DP20" s="680"/>
      <c r="DQ20" s="684">
        <v>32186866</v>
      </c>
      <c r="DR20" s="679"/>
      <c r="DS20" s="679"/>
      <c r="DT20" s="679"/>
      <c r="DU20" s="679"/>
      <c r="DV20" s="679"/>
      <c r="DW20" s="679"/>
      <c r="DX20" s="679"/>
      <c r="DY20" s="679"/>
      <c r="DZ20" s="679"/>
      <c r="EA20" s="679"/>
      <c r="EB20" s="679"/>
      <c r="EC20" s="722"/>
    </row>
    <row r="21" spans="2:133" ht="11.25" customHeight="1" x14ac:dyDescent="0.2">
      <c r="B21" s="675" t="s">
        <v>276</v>
      </c>
      <c r="C21" s="676"/>
      <c r="D21" s="676"/>
      <c r="E21" s="676"/>
      <c r="F21" s="676"/>
      <c r="G21" s="676"/>
      <c r="H21" s="676"/>
      <c r="I21" s="676"/>
      <c r="J21" s="676"/>
      <c r="K21" s="676"/>
      <c r="L21" s="676"/>
      <c r="M21" s="676"/>
      <c r="N21" s="676"/>
      <c r="O21" s="676"/>
      <c r="P21" s="676"/>
      <c r="Q21" s="677"/>
      <c r="R21" s="678">
        <v>163465</v>
      </c>
      <c r="S21" s="679"/>
      <c r="T21" s="679"/>
      <c r="U21" s="679"/>
      <c r="V21" s="679"/>
      <c r="W21" s="679"/>
      <c r="X21" s="679"/>
      <c r="Y21" s="680"/>
      <c r="Z21" s="715">
        <v>0.3</v>
      </c>
      <c r="AA21" s="715"/>
      <c r="AB21" s="715"/>
      <c r="AC21" s="715"/>
      <c r="AD21" s="716">
        <v>163465</v>
      </c>
      <c r="AE21" s="716"/>
      <c r="AF21" s="716"/>
      <c r="AG21" s="716"/>
      <c r="AH21" s="716"/>
      <c r="AI21" s="716"/>
      <c r="AJ21" s="716"/>
      <c r="AK21" s="716"/>
      <c r="AL21" s="681">
        <v>0.6</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5682</v>
      </c>
      <c r="BH21" s="679"/>
      <c r="BI21" s="679"/>
      <c r="BJ21" s="679"/>
      <c r="BK21" s="679"/>
      <c r="BL21" s="679"/>
      <c r="BM21" s="679"/>
      <c r="BN21" s="680"/>
      <c r="BO21" s="715">
        <v>0</v>
      </c>
      <c r="BP21" s="715"/>
      <c r="BQ21" s="715"/>
      <c r="BR21" s="715"/>
      <c r="BS21" s="684" t="s">
        <v>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278</v>
      </c>
      <c r="C22" s="676"/>
      <c r="D22" s="676"/>
      <c r="E22" s="676"/>
      <c r="F22" s="676"/>
      <c r="G22" s="676"/>
      <c r="H22" s="676"/>
      <c r="I22" s="676"/>
      <c r="J22" s="676"/>
      <c r="K22" s="676"/>
      <c r="L22" s="676"/>
      <c r="M22" s="676"/>
      <c r="N22" s="676"/>
      <c r="O22" s="676"/>
      <c r="P22" s="676"/>
      <c r="Q22" s="677"/>
      <c r="R22" s="678">
        <v>8732036</v>
      </c>
      <c r="S22" s="679"/>
      <c r="T22" s="679"/>
      <c r="U22" s="679"/>
      <c r="V22" s="679"/>
      <c r="W22" s="679"/>
      <c r="X22" s="679"/>
      <c r="Y22" s="680"/>
      <c r="Z22" s="715">
        <v>15.5</v>
      </c>
      <c r="AA22" s="715"/>
      <c r="AB22" s="715"/>
      <c r="AC22" s="715"/>
      <c r="AD22" s="716">
        <v>7623972</v>
      </c>
      <c r="AE22" s="716"/>
      <c r="AF22" s="716"/>
      <c r="AG22" s="716"/>
      <c r="AH22" s="716"/>
      <c r="AI22" s="716"/>
      <c r="AJ22" s="716"/>
      <c r="AK22" s="716"/>
      <c r="AL22" s="681">
        <v>28.7</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5" t="s">
        <v>243</v>
      </c>
      <c r="BP22" s="715"/>
      <c r="BQ22" s="715"/>
      <c r="BR22" s="715"/>
      <c r="BS22" s="684" t="s">
        <v>137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281</v>
      </c>
      <c r="C23" s="676"/>
      <c r="D23" s="676"/>
      <c r="E23" s="676"/>
      <c r="F23" s="676"/>
      <c r="G23" s="676"/>
      <c r="H23" s="676"/>
      <c r="I23" s="676"/>
      <c r="J23" s="676"/>
      <c r="K23" s="676"/>
      <c r="L23" s="676"/>
      <c r="M23" s="676"/>
      <c r="N23" s="676"/>
      <c r="O23" s="676"/>
      <c r="P23" s="676"/>
      <c r="Q23" s="677"/>
      <c r="R23" s="678">
        <v>7623972</v>
      </c>
      <c r="S23" s="679"/>
      <c r="T23" s="679"/>
      <c r="U23" s="679"/>
      <c r="V23" s="679"/>
      <c r="W23" s="679"/>
      <c r="X23" s="679"/>
      <c r="Y23" s="680"/>
      <c r="Z23" s="715">
        <v>13.5</v>
      </c>
      <c r="AA23" s="715"/>
      <c r="AB23" s="715"/>
      <c r="AC23" s="715"/>
      <c r="AD23" s="716">
        <v>7623972</v>
      </c>
      <c r="AE23" s="716"/>
      <c r="AF23" s="716"/>
      <c r="AG23" s="716"/>
      <c r="AH23" s="716"/>
      <c r="AI23" s="716"/>
      <c r="AJ23" s="716"/>
      <c r="AK23" s="716"/>
      <c r="AL23" s="681">
        <v>28.7</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243</v>
      </c>
      <c r="BH23" s="679"/>
      <c r="BI23" s="679"/>
      <c r="BJ23" s="679"/>
      <c r="BK23" s="679"/>
      <c r="BL23" s="679"/>
      <c r="BM23" s="679"/>
      <c r="BN23" s="680"/>
      <c r="BO23" s="715" t="s">
        <v>137</v>
      </c>
      <c r="BP23" s="715"/>
      <c r="BQ23" s="715"/>
      <c r="BR23" s="715"/>
      <c r="BS23" s="684" t="s">
        <v>243</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2">
      <c r="B24" s="675" t="s">
        <v>288</v>
      </c>
      <c r="C24" s="676"/>
      <c r="D24" s="676"/>
      <c r="E24" s="676"/>
      <c r="F24" s="676"/>
      <c r="G24" s="676"/>
      <c r="H24" s="676"/>
      <c r="I24" s="676"/>
      <c r="J24" s="676"/>
      <c r="K24" s="676"/>
      <c r="L24" s="676"/>
      <c r="M24" s="676"/>
      <c r="N24" s="676"/>
      <c r="O24" s="676"/>
      <c r="P24" s="676"/>
      <c r="Q24" s="677"/>
      <c r="R24" s="678">
        <v>1108064</v>
      </c>
      <c r="S24" s="679"/>
      <c r="T24" s="679"/>
      <c r="U24" s="679"/>
      <c r="V24" s="679"/>
      <c r="W24" s="679"/>
      <c r="X24" s="679"/>
      <c r="Y24" s="680"/>
      <c r="Z24" s="715">
        <v>2</v>
      </c>
      <c r="AA24" s="715"/>
      <c r="AB24" s="715"/>
      <c r="AC24" s="715"/>
      <c r="AD24" s="716" t="s">
        <v>232</v>
      </c>
      <c r="AE24" s="716"/>
      <c r="AF24" s="716"/>
      <c r="AG24" s="716"/>
      <c r="AH24" s="716"/>
      <c r="AI24" s="716"/>
      <c r="AJ24" s="716"/>
      <c r="AK24" s="716"/>
      <c r="AL24" s="681" t="s">
        <v>137</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137</v>
      </c>
      <c r="BH24" s="679"/>
      <c r="BI24" s="679"/>
      <c r="BJ24" s="679"/>
      <c r="BK24" s="679"/>
      <c r="BL24" s="679"/>
      <c r="BM24" s="679"/>
      <c r="BN24" s="680"/>
      <c r="BO24" s="715" t="s">
        <v>137</v>
      </c>
      <c r="BP24" s="715"/>
      <c r="BQ24" s="715"/>
      <c r="BR24" s="715"/>
      <c r="BS24" s="684" t="s">
        <v>137</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22487437</v>
      </c>
      <c r="CS24" s="734"/>
      <c r="CT24" s="734"/>
      <c r="CU24" s="734"/>
      <c r="CV24" s="734"/>
      <c r="CW24" s="734"/>
      <c r="CX24" s="734"/>
      <c r="CY24" s="777"/>
      <c r="CZ24" s="778">
        <v>41.7</v>
      </c>
      <c r="DA24" s="749"/>
      <c r="DB24" s="749"/>
      <c r="DC24" s="781"/>
      <c r="DD24" s="776">
        <v>14645018</v>
      </c>
      <c r="DE24" s="734"/>
      <c r="DF24" s="734"/>
      <c r="DG24" s="734"/>
      <c r="DH24" s="734"/>
      <c r="DI24" s="734"/>
      <c r="DJ24" s="734"/>
      <c r="DK24" s="777"/>
      <c r="DL24" s="776">
        <v>14592714</v>
      </c>
      <c r="DM24" s="734"/>
      <c r="DN24" s="734"/>
      <c r="DO24" s="734"/>
      <c r="DP24" s="734"/>
      <c r="DQ24" s="734"/>
      <c r="DR24" s="734"/>
      <c r="DS24" s="734"/>
      <c r="DT24" s="734"/>
      <c r="DU24" s="734"/>
      <c r="DV24" s="777"/>
      <c r="DW24" s="778">
        <v>52</v>
      </c>
      <c r="DX24" s="749"/>
      <c r="DY24" s="749"/>
      <c r="DZ24" s="749"/>
      <c r="EA24" s="749"/>
      <c r="EB24" s="749"/>
      <c r="EC24" s="779"/>
    </row>
    <row r="25" spans="2:133" ht="11.25" customHeight="1" x14ac:dyDescent="0.2">
      <c r="B25" s="675" t="s">
        <v>291</v>
      </c>
      <c r="C25" s="676"/>
      <c r="D25" s="676"/>
      <c r="E25" s="676"/>
      <c r="F25" s="676"/>
      <c r="G25" s="676"/>
      <c r="H25" s="676"/>
      <c r="I25" s="676"/>
      <c r="J25" s="676"/>
      <c r="K25" s="676"/>
      <c r="L25" s="676"/>
      <c r="M25" s="676"/>
      <c r="N25" s="676"/>
      <c r="O25" s="676"/>
      <c r="P25" s="676"/>
      <c r="Q25" s="677"/>
      <c r="R25" s="678" t="s">
        <v>232</v>
      </c>
      <c r="S25" s="679"/>
      <c r="T25" s="679"/>
      <c r="U25" s="679"/>
      <c r="V25" s="679"/>
      <c r="W25" s="679"/>
      <c r="X25" s="679"/>
      <c r="Y25" s="680"/>
      <c r="Z25" s="715" t="s">
        <v>232</v>
      </c>
      <c r="AA25" s="715"/>
      <c r="AB25" s="715"/>
      <c r="AC25" s="715"/>
      <c r="AD25" s="716" t="s">
        <v>232</v>
      </c>
      <c r="AE25" s="716"/>
      <c r="AF25" s="716"/>
      <c r="AG25" s="716"/>
      <c r="AH25" s="716"/>
      <c r="AI25" s="716"/>
      <c r="AJ25" s="716"/>
      <c r="AK25" s="716"/>
      <c r="AL25" s="681" t="s">
        <v>137</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243</v>
      </c>
      <c r="BH25" s="679"/>
      <c r="BI25" s="679"/>
      <c r="BJ25" s="679"/>
      <c r="BK25" s="679"/>
      <c r="BL25" s="679"/>
      <c r="BM25" s="679"/>
      <c r="BN25" s="680"/>
      <c r="BO25" s="715" t="s">
        <v>232</v>
      </c>
      <c r="BP25" s="715"/>
      <c r="BQ25" s="715"/>
      <c r="BR25" s="715"/>
      <c r="BS25" s="684" t="s">
        <v>243</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7384316</v>
      </c>
      <c r="CS25" s="697"/>
      <c r="CT25" s="697"/>
      <c r="CU25" s="697"/>
      <c r="CV25" s="697"/>
      <c r="CW25" s="697"/>
      <c r="CX25" s="697"/>
      <c r="CY25" s="698"/>
      <c r="CZ25" s="681">
        <v>13.7</v>
      </c>
      <c r="DA25" s="699"/>
      <c r="DB25" s="699"/>
      <c r="DC25" s="700"/>
      <c r="DD25" s="684">
        <v>6993527</v>
      </c>
      <c r="DE25" s="697"/>
      <c r="DF25" s="697"/>
      <c r="DG25" s="697"/>
      <c r="DH25" s="697"/>
      <c r="DI25" s="697"/>
      <c r="DJ25" s="697"/>
      <c r="DK25" s="698"/>
      <c r="DL25" s="684">
        <v>6955149</v>
      </c>
      <c r="DM25" s="697"/>
      <c r="DN25" s="697"/>
      <c r="DO25" s="697"/>
      <c r="DP25" s="697"/>
      <c r="DQ25" s="697"/>
      <c r="DR25" s="697"/>
      <c r="DS25" s="697"/>
      <c r="DT25" s="697"/>
      <c r="DU25" s="697"/>
      <c r="DV25" s="698"/>
      <c r="DW25" s="681">
        <v>24.8</v>
      </c>
      <c r="DX25" s="699"/>
      <c r="DY25" s="699"/>
      <c r="DZ25" s="699"/>
      <c r="EA25" s="699"/>
      <c r="EB25" s="699"/>
      <c r="EC25" s="714"/>
    </row>
    <row r="26" spans="2:133" ht="11.25" customHeight="1" x14ac:dyDescent="0.2">
      <c r="B26" s="675" t="s">
        <v>294</v>
      </c>
      <c r="C26" s="676"/>
      <c r="D26" s="676"/>
      <c r="E26" s="676"/>
      <c r="F26" s="676"/>
      <c r="G26" s="676"/>
      <c r="H26" s="676"/>
      <c r="I26" s="676"/>
      <c r="J26" s="676"/>
      <c r="K26" s="676"/>
      <c r="L26" s="676"/>
      <c r="M26" s="676"/>
      <c r="N26" s="676"/>
      <c r="O26" s="676"/>
      <c r="P26" s="676"/>
      <c r="Q26" s="677"/>
      <c r="R26" s="678">
        <v>27620962</v>
      </c>
      <c r="S26" s="679"/>
      <c r="T26" s="679"/>
      <c r="U26" s="679"/>
      <c r="V26" s="679"/>
      <c r="W26" s="679"/>
      <c r="X26" s="679"/>
      <c r="Y26" s="680"/>
      <c r="Z26" s="715">
        <v>49</v>
      </c>
      <c r="AA26" s="715"/>
      <c r="AB26" s="715"/>
      <c r="AC26" s="715"/>
      <c r="AD26" s="716">
        <v>26512898</v>
      </c>
      <c r="AE26" s="716"/>
      <c r="AF26" s="716"/>
      <c r="AG26" s="716"/>
      <c r="AH26" s="716"/>
      <c r="AI26" s="716"/>
      <c r="AJ26" s="716"/>
      <c r="AK26" s="716"/>
      <c r="AL26" s="681">
        <v>99.8</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243</v>
      </c>
      <c r="BH26" s="679"/>
      <c r="BI26" s="679"/>
      <c r="BJ26" s="679"/>
      <c r="BK26" s="679"/>
      <c r="BL26" s="679"/>
      <c r="BM26" s="679"/>
      <c r="BN26" s="680"/>
      <c r="BO26" s="715" t="s">
        <v>243</v>
      </c>
      <c r="BP26" s="715"/>
      <c r="BQ26" s="715"/>
      <c r="BR26" s="715"/>
      <c r="BS26" s="684" t="s">
        <v>137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4676036</v>
      </c>
      <c r="CS26" s="679"/>
      <c r="CT26" s="679"/>
      <c r="CU26" s="679"/>
      <c r="CV26" s="679"/>
      <c r="CW26" s="679"/>
      <c r="CX26" s="679"/>
      <c r="CY26" s="680"/>
      <c r="CZ26" s="681">
        <v>8.6999999999999993</v>
      </c>
      <c r="DA26" s="699"/>
      <c r="DB26" s="699"/>
      <c r="DC26" s="700"/>
      <c r="DD26" s="684">
        <v>4396556</v>
      </c>
      <c r="DE26" s="679"/>
      <c r="DF26" s="679"/>
      <c r="DG26" s="679"/>
      <c r="DH26" s="679"/>
      <c r="DI26" s="679"/>
      <c r="DJ26" s="679"/>
      <c r="DK26" s="680"/>
      <c r="DL26" s="684" t="s">
        <v>243</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2">
      <c r="B27" s="675" t="s">
        <v>297</v>
      </c>
      <c r="C27" s="676"/>
      <c r="D27" s="676"/>
      <c r="E27" s="676"/>
      <c r="F27" s="676"/>
      <c r="G27" s="676"/>
      <c r="H27" s="676"/>
      <c r="I27" s="676"/>
      <c r="J27" s="676"/>
      <c r="K27" s="676"/>
      <c r="L27" s="676"/>
      <c r="M27" s="676"/>
      <c r="N27" s="676"/>
      <c r="O27" s="676"/>
      <c r="P27" s="676"/>
      <c r="Q27" s="677"/>
      <c r="R27" s="678">
        <v>12433</v>
      </c>
      <c r="S27" s="679"/>
      <c r="T27" s="679"/>
      <c r="U27" s="679"/>
      <c r="V27" s="679"/>
      <c r="W27" s="679"/>
      <c r="X27" s="679"/>
      <c r="Y27" s="680"/>
      <c r="Z27" s="715">
        <v>0</v>
      </c>
      <c r="AA27" s="715"/>
      <c r="AB27" s="715"/>
      <c r="AC27" s="715"/>
      <c r="AD27" s="716">
        <v>12433</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16212060</v>
      </c>
      <c r="BH27" s="679"/>
      <c r="BI27" s="679"/>
      <c r="BJ27" s="679"/>
      <c r="BK27" s="679"/>
      <c r="BL27" s="679"/>
      <c r="BM27" s="679"/>
      <c r="BN27" s="680"/>
      <c r="BO27" s="715">
        <v>100</v>
      </c>
      <c r="BP27" s="715"/>
      <c r="BQ27" s="715"/>
      <c r="BR27" s="715"/>
      <c r="BS27" s="684">
        <v>251010</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10977068</v>
      </c>
      <c r="CS27" s="697"/>
      <c r="CT27" s="697"/>
      <c r="CU27" s="697"/>
      <c r="CV27" s="697"/>
      <c r="CW27" s="697"/>
      <c r="CX27" s="697"/>
      <c r="CY27" s="698"/>
      <c r="CZ27" s="681">
        <v>20.399999999999999</v>
      </c>
      <c r="DA27" s="699"/>
      <c r="DB27" s="699"/>
      <c r="DC27" s="700"/>
      <c r="DD27" s="684">
        <v>3639566</v>
      </c>
      <c r="DE27" s="697"/>
      <c r="DF27" s="697"/>
      <c r="DG27" s="697"/>
      <c r="DH27" s="697"/>
      <c r="DI27" s="697"/>
      <c r="DJ27" s="697"/>
      <c r="DK27" s="698"/>
      <c r="DL27" s="684">
        <v>3625640</v>
      </c>
      <c r="DM27" s="697"/>
      <c r="DN27" s="697"/>
      <c r="DO27" s="697"/>
      <c r="DP27" s="697"/>
      <c r="DQ27" s="697"/>
      <c r="DR27" s="697"/>
      <c r="DS27" s="697"/>
      <c r="DT27" s="697"/>
      <c r="DU27" s="697"/>
      <c r="DV27" s="698"/>
      <c r="DW27" s="681">
        <v>12.9</v>
      </c>
      <c r="DX27" s="699"/>
      <c r="DY27" s="699"/>
      <c r="DZ27" s="699"/>
      <c r="EA27" s="699"/>
      <c r="EB27" s="699"/>
      <c r="EC27" s="714"/>
    </row>
    <row r="28" spans="2:133" ht="11.25" customHeight="1" x14ac:dyDescent="0.2">
      <c r="B28" s="675" t="s">
        <v>300</v>
      </c>
      <c r="C28" s="676"/>
      <c r="D28" s="676"/>
      <c r="E28" s="676"/>
      <c r="F28" s="676"/>
      <c r="G28" s="676"/>
      <c r="H28" s="676"/>
      <c r="I28" s="676"/>
      <c r="J28" s="676"/>
      <c r="K28" s="676"/>
      <c r="L28" s="676"/>
      <c r="M28" s="676"/>
      <c r="N28" s="676"/>
      <c r="O28" s="676"/>
      <c r="P28" s="676"/>
      <c r="Q28" s="677"/>
      <c r="R28" s="678">
        <v>384908</v>
      </c>
      <c r="S28" s="679"/>
      <c r="T28" s="679"/>
      <c r="U28" s="679"/>
      <c r="V28" s="679"/>
      <c r="W28" s="679"/>
      <c r="X28" s="679"/>
      <c r="Y28" s="680"/>
      <c r="Z28" s="715">
        <v>0.7</v>
      </c>
      <c r="AA28" s="715"/>
      <c r="AB28" s="715"/>
      <c r="AC28" s="715"/>
      <c r="AD28" s="716" t="s">
        <v>243</v>
      </c>
      <c r="AE28" s="716"/>
      <c r="AF28" s="716"/>
      <c r="AG28" s="716"/>
      <c r="AH28" s="716"/>
      <c r="AI28" s="716"/>
      <c r="AJ28" s="716"/>
      <c r="AK28" s="716"/>
      <c r="AL28" s="681" t="s">
        <v>232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4126053</v>
      </c>
      <c r="CS28" s="679"/>
      <c r="CT28" s="679"/>
      <c r="CU28" s="679"/>
      <c r="CV28" s="679"/>
      <c r="CW28" s="679"/>
      <c r="CX28" s="679"/>
      <c r="CY28" s="680"/>
      <c r="CZ28" s="681">
        <v>7.6</v>
      </c>
      <c r="DA28" s="699"/>
      <c r="DB28" s="699"/>
      <c r="DC28" s="700"/>
      <c r="DD28" s="684">
        <v>4011925</v>
      </c>
      <c r="DE28" s="679"/>
      <c r="DF28" s="679"/>
      <c r="DG28" s="679"/>
      <c r="DH28" s="679"/>
      <c r="DI28" s="679"/>
      <c r="DJ28" s="679"/>
      <c r="DK28" s="680"/>
      <c r="DL28" s="684">
        <v>4011925</v>
      </c>
      <c r="DM28" s="679"/>
      <c r="DN28" s="679"/>
      <c r="DO28" s="679"/>
      <c r="DP28" s="679"/>
      <c r="DQ28" s="679"/>
      <c r="DR28" s="679"/>
      <c r="DS28" s="679"/>
      <c r="DT28" s="679"/>
      <c r="DU28" s="679"/>
      <c r="DV28" s="680"/>
      <c r="DW28" s="681">
        <v>14.3</v>
      </c>
      <c r="DX28" s="699"/>
      <c r="DY28" s="699"/>
      <c r="DZ28" s="699"/>
      <c r="EA28" s="699"/>
      <c r="EB28" s="699"/>
      <c r="EC28" s="714"/>
    </row>
    <row r="29" spans="2:133" ht="11.25" customHeight="1" x14ac:dyDescent="0.2">
      <c r="B29" s="675" t="s">
        <v>302</v>
      </c>
      <c r="C29" s="676"/>
      <c r="D29" s="676"/>
      <c r="E29" s="676"/>
      <c r="F29" s="676"/>
      <c r="G29" s="676"/>
      <c r="H29" s="676"/>
      <c r="I29" s="676"/>
      <c r="J29" s="676"/>
      <c r="K29" s="676"/>
      <c r="L29" s="676"/>
      <c r="M29" s="676"/>
      <c r="N29" s="676"/>
      <c r="O29" s="676"/>
      <c r="P29" s="676"/>
      <c r="Q29" s="677"/>
      <c r="R29" s="678">
        <v>520737</v>
      </c>
      <c r="S29" s="679"/>
      <c r="T29" s="679"/>
      <c r="U29" s="679"/>
      <c r="V29" s="679"/>
      <c r="W29" s="679"/>
      <c r="X29" s="679"/>
      <c r="Y29" s="680"/>
      <c r="Z29" s="715">
        <v>0.9</v>
      </c>
      <c r="AA29" s="715"/>
      <c r="AB29" s="715"/>
      <c r="AC29" s="715"/>
      <c r="AD29" s="716">
        <v>34147</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4125997</v>
      </c>
      <c r="CS29" s="697"/>
      <c r="CT29" s="697"/>
      <c r="CU29" s="697"/>
      <c r="CV29" s="697"/>
      <c r="CW29" s="697"/>
      <c r="CX29" s="697"/>
      <c r="CY29" s="698"/>
      <c r="CZ29" s="681">
        <v>7.6</v>
      </c>
      <c r="DA29" s="699"/>
      <c r="DB29" s="699"/>
      <c r="DC29" s="700"/>
      <c r="DD29" s="684">
        <v>4011869</v>
      </c>
      <c r="DE29" s="697"/>
      <c r="DF29" s="697"/>
      <c r="DG29" s="697"/>
      <c r="DH29" s="697"/>
      <c r="DI29" s="697"/>
      <c r="DJ29" s="697"/>
      <c r="DK29" s="698"/>
      <c r="DL29" s="684">
        <v>4011869</v>
      </c>
      <c r="DM29" s="697"/>
      <c r="DN29" s="697"/>
      <c r="DO29" s="697"/>
      <c r="DP29" s="697"/>
      <c r="DQ29" s="697"/>
      <c r="DR29" s="697"/>
      <c r="DS29" s="697"/>
      <c r="DT29" s="697"/>
      <c r="DU29" s="697"/>
      <c r="DV29" s="698"/>
      <c r="DW29" s="681">
        <v>14.3</v>
      </c>
      <c r="DX29" s="699"/>
      <c r="DY29" s="699"/>
      <c r="DZ29" s="699"/>
      <c r="EA29" s="699"/>
      <c r="EB29" s="699"/>
      <c r="EC29" s="714"/>
    </row>
    <row r="30" spans="2:133" ht="11.25" customHeight="1" x14ac:dyDescent="0.2">
      <c r="B30" s="675" t="s">
        <v>305</v>
      </c>
      <c r="C30" s="676"/>
      <c r="D30" s="676"/>
      <c r="E30" s="676"/>
      <c r="F30" s="676"/>
      <c r="G30" s="676"/>
      <c r="H30" s="676"/>
      <c r="I30" s="676"/>
      <c r="J30" s="676"/>
      <c r="K30" s="676"/>
      <c r="L30" s="676"/>
      <c r="M30" s="676"/>
      <c r="N30" s="676"/>
      <c r="O30" s="676"/>
      <c r="P30" s="676"/>
      <c r="Q30" s="677"/>
      <c r="R30" s="678">
        <v>129820</v>
      </c>
      <c r="S30" s="679"/>
      <c r="T30" s="679"/>
      <c r="U30" s="679"/>
      <c r="V30" s="679"/>
      <c r="W30" s="679"/>
      <c r="X30" s="679"/>
      <c r="Y30" s="680"/>
      <c r="Z30" s="715">
        <v>0.2</v>
      </c>
      <c r="AA30" s="715"/>
      <c r="AB30" s="715"/>
      <c r="AC30" s="715"/>
      <c r="AD30" s="716" t="s">
        <v>137</v>
      </c>
      <c r="AE30" s="716"/>
      <c r="AF30" s="716"/>
      <c r="AG30" s="716"/>
      <c r="AH30" s="716"/>
      <c r="AI30" s="716"/>
      <c r="AJ30" s="716"/>
      <c r="AK30" s="716"/>
      <c r="AL30" s="681" t="s">
        <v>137</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3751330</v>
      </c>
      <c r="CS30" s="679"/>
      <c r="CT30" s="679"/>
      <c r="CU30" s="679"/>
      <c r="CV30" s="679"/>
      <c r="CW30" s="679"/>
      <c r="CX30" s="679"/>
      <c r="CY30" s="680"/>
      <c r="CZ30" s="681">
        <v>7</v>
      </c>
      <c r="DA30" s="699"/>
      <c r="DB30" s="699"/>
      <c r="DC30" s="700"/>
      <c r="DD30" s="684">
        <v>3650740</v>
      </c>
      <c r="DE30" s="679"/>
      <c r="DF30" s="679"/>
      <c r="DG30" s="679"/>
      <c r="DH30" s="679"/>
      <c r="DI30" s="679"/>
      <c r="DJ30" s="679"/>
      <c r="DK30" s="680"/>
      <c r="DL30" s="684">
        <v>3650740</v>
      </c>
      <c r="DM30" s="679"/>
      <c r="DN30" s="679"/>
      <c r="DO30" s="679"/>
      <c r="DP30" s="679"/>
      <c r="DQ30" s="679"/>
      <c r="DR30" s="679"/>
      <c r="DS30" s="679"/>
      <c r="DT30" s="679"/>
      <c r="DU30" s="679"/>
      <c r="DV30" s="680"/>
      <c r="DW30" s="681">
        <v>13</v>
      </c>
      <c r="DX30" s="699"/>
      <c r="DY30" s="699"/>
      <c r="DZ30" s="699"/>
      <c r="EA30" s="699"/>
      <c r="EB30" s="699"/>
      <c r="EC30" s="714"/>
    </row>
    <row r="31" spans="2:133" ht="11.25" customHeight="1" x14ac:dyDescent="0.2">
      <c r="B31" s="675" t="s">
        <v>309</v>
      </c>
      <c r="C31" s="676"/>
      <c r="D31" s="676"/>
      <c r="E31" s="676"/>
      <c r="F31" s="676"/>
      <c r="G31" s="676"/>
      <c r="H31" s="676"/>
      <c r="I31" s="676"/>
      <c r="J31" s="676"/>
      <c r="K31" s="676"/>
      <c r="L31" s="676"/>
      <c r="M31" s="676"/>
      <c r="N31" s="676"/>
      <c r="O31" s="676"/>
      <c r="P31" s="676"/>
      <c r="Q31" s="677"/>
      <c r="R31" s="678">
        <v>7934946</v>
      </c>
      <c r="S31" s="679"/>
      <c r="T31" s="679"/>
      <c r="U31" s="679"/>
      <c r="V31" s="679"/>
      <c r="W31" s="679"/>
      <c r="X31" s="679"/>
      <c r="Y31" s="680"/>
      <c r="Z31" s="715">
        <v>14.1</v>
      </c>
      <c r="AA31" s="715"/>
      <c r="AB31" s="715"/>
      <c r="AC31" s="715"/>
      <c r="AD31" s="716" t="s">
        <v>243</v>
      </c>
      <c r="AE31" s="716"/>
      <c r="AF31" s="716"/>
      <c r="AG31" s="716"/>
      <c r="AH31" s="716"/>
      <c r="AI31" s="716"/>
      <c r="AJ31" s="716"/>
      <c r="AK31" s="716"/>
      <c r="AL31" s="681" t="s">
        <v>232</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99.4</v>
      </c>
      <c r="BH31" s="748"/>
      <c r="BI31" s="748"/>
      <c r="BJ31" s="748"/>
      <c r="BK31" s="748"/>
      <c r="BL31" s="748"/>
      <c r="BM31" s="749">
        <v>97.6</v>
      </c>
      <c r="BN31" s="748"/>
      <c r="BO31" s="748"/>
      <c r="BP31" s="748"/>
      <c r="BQ31" s="750"/>
      <c r="BR31" s="747">
        <v>99.3</v>
      </c>
      <c r="BS31" s="748"/>
      <c r="BT31" s="748"/>
      <c r="BU31" s="748"/>
      <c r="BV31" s="748"/>
      <c r="BW31" s="748"/>
      <c r="BX31" s="749">
        <v>97</v>
      </c>
      <c r="BY31" s="748"/>
      <c r="BZ31" s="748"/>
      <c r="CA31" s="748"/>
      <c r="CB31" s="750"/>
      <c r="CD31" s="765"/>
      <c r="CE31" s="766"/>
      <c r="CF31" s="711" t="s">
        <v>312</v>
      </c>
      <c r="CG31" s="712"/>
      <c r="CH31" s="712"/>
      <c r="CI31" s="712"/>
      <c r="CJ31" s="712"/>
      <c r="CK31" s="712"/>
      <c r="CL31" s="712"/>
      <c r="CM31" s="712"/>
      <c r="CN31" s="712"/>
      <c r="CO31" s="712"/>
      <c r="CP31" s="712"/>
      <c r="CQ31" s="713"/>
      <c r="CR31" s="678">
        <v>374667</v>
      </c>
      <c r="CS31" s="697"/>
      <c r="CT31" s="697"/>
      <c r="CU31" s="697"/>
      <c r="CV31" s="697"/>
      <c r="CW31" s="697"/>
      <c r="CX31" s="697"/>
      <c r="CY31" s="698"/>
      <c r="CZ31" s="681">
        <v>0.7</v>
      </c>
      <c r="DA31" s="699"/>
      <c r="DB31" s="699"/>
      <c r="DC31" s="700"/>
      <c r="DD31" s="684">
        <v>361129</v>
      </c>
      <c r="DE31" s="697"/>
      <c r="DF31" s="697"/>
      <c r="DG31" s="697"/>
      <c r="DH31" s="697"/>
      <c r="DI31" s="697"/>
      <c r="DJ31" s="697"/>
      <c r="DK31" s="698"/>
      <c r="DL31" s="684">
        <v>361129</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2">
      <c r="B32" s="769" t="s">
        <v>313</v>
      </c>
      <c r="C32" s="770"/>
      <c r="D32" s="770"/>
      <c r="E32" s="770"/>
      <c r="F32" s="770"/>
      <c r="G32" s="770"/>
      <c r="H32" s="770"/>
      <c r="I32" s="770"/>
      <c r="J32" s="770"/>
      <c r="K32" s="770"/>
      <c r="L32" s="770"/>
      <c r="M32" s="770"/>
      <c r="N32" s="770"/>
      <c r="O32" s="770"/>
      <c r="P32" s="770"/>
      <c r="Q32" s="771"/>
      <c r="R32" s="678" t="s">
        <v>137</v>
      </c>
      <c r="S32" s="679"/>
      <c r="T32" s="679"/>
      <c r="U32" s="679"/>
      <c r="V32" s="679"/>
      <c r="W32" s="679"/>
      <c r="X32" s="679"/>
      <c r="Y32" s="680"/>
      <c r="Z32" s="715" t="s">
        <v>137</v>
      </c>
      <c r="AA32" s="715"/>
      <c r="AB32" s="715"/>
      <c r="AC32" s="715"/>
      <c r="AD32" s="716" t="s">
        <v>232</v>
      </c>
      <c r="AE32" s="716"/>
      <c r="AF32" s="716"/>
      <c r="AG32" s="716"/>
      <c r="AH32" s="716"/>
      <c r="AI32" s="716"/>
      <c r="AJ32" s="716"/>
      <c r="AK32" s="716"/>
      <c r="AL32" s="681" t="s">
        <v>232</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99.4</v>
      </c>
      <c r="BH32" s="697"/>
      <c r="BI32" s="697"/>
      <c r="BJ32" s="697"/>
      <c r="BK32" s="697"/>
      <c r="BL32" s="697"/>
      <c r="BM32" s="682">
        <v>98.3</v>
      </c>
      <c r="BN32" s="743"/>
      <c r="BO32" s="743"/>
      <c r="BP32" s="743"/>
      <c r="BQ32" s="721"/>
      <c r="BR32" s="751">
        <v>99.3</v>
      </c>
      <c r="BS32" s="697"/>
      <c r="BT32" s="697"/>
      <c r="BU32" s="697"/>
      <c r="BV32" s="697"/>
      <c r="BW32" s="697"/>
      <c r="BX32" s="682">
        <v>97.8</v>
      </c>
      <c r="BY32" s="743"/>
      <c r="BZ32" s="743"/>
      <c r="CA32" s="743"/>
      <c r="CB32" s="721"/>
      <c r="CD32" s="767"/>
      <c r="CE32" s="768"/>
      <c r="CF32" s="711" t="s">
        <v>316</v>
      </c>
      <c r="CG32" s="712"/>
      <c r="CH32" s="712"/>
      <c r="CI32" s="712"/>
      <c r="CJ32" s="712"/>
      <c r="CK32" s="712"/>
      <c r="CL32" s="712"/>
      <c r="CM32" s="712"/>
      <c r="CN32" s="712"/>
      <c r="CO32" s="712"/>
      <c r="CP32" s="712"/>
      <c r="CQ32" s="713"/>
      <c r="CR32" s="678">
        <v>56</v>
      </c>
      <c r="CS32" s="679"/>
      <c r="CT32" s="679"/>
      <c r="CU32" s="679"/>
      <c r="CV32" s="679"/>
      <c r="CW32" s="679"/>
      <c r="CX32" s="679"/>
      <c r="CY32" s="680"/>
      <c r="CZ32" s="681">
        <v>0</v>
      </c>
      <c r="DA32" s="699"/>
      <c r="DB32" s="699"/>
      <c r="DC32" s="700"/>
      <c r="DD32" s="684">
        <v>56</v>
      </c>
      <c r="DE32" s="679"/>
      <c r="DF32" s="679"/>
      <c r="DG32" s="679"/>
      <c r="DH32" s="679"/>
      <c r="DI32" s="679"/>
      <c r="DJ32" s="679"/>
      <c r="DK32" s="680"/>
      <c r="DL32" s="684">
        <v>56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317</v>
      </c>
      <c r="C33" s="676"/>
      <c r="D33" s="676"/>
      <c r="E33" s="676"/>
      <c r="F33" s="676"/>
      <c r="G33" s="676"/>
      <c r="H33" s="676"/>
      <c r="I33" s="676"/>
      <c r="J33" s="676"/>
      <c r="K33" s="676"/>
      <c r="L33" s="676"/>
      <c r="M33" s="676"/>
      <c r="N33" s="676"/>
      <c r="O33" s="676"/>
      <c r="P33" s="676"/>
      <c r="Q33" s="677"/>
      <c r="R33" s="678">
        <v>3698872</v>
      </c>
      <c r="S33" s="679"/>
      <c r="T33" s="679"/>
      <c r="U33" s="679"/>
      <c r="V33" s="679"/>
      <c r="W33" s="679"/>
      <c r="X33" s="679"/>
      <c r="Y33" s="680"/>
      <c r="Z33" s="715">
        <v>6.6</v>
      </c>
      <c r="AA33" s="715"/>
      <c r="AB33" s="715"/>
      <c r="AC33" s="715"/>
      <c r="AD33" s="716" t="s">
        <v>137</v>
      </c>
      <c r="AE33" s="716"/>
      <c r="AF33" s="716"/>
      <c r="AG33" s="716"/>
      <c r="AH33" s="716"/>
      <c r="AI33" s="716"/>
      <c r="AJ33" s="716"/>
      <c r="AK33" s="716"/>
      <c r="AL33" s="681" t="s">
        <v>137</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99.4</v>
      </c>
      <c r="BH33" s="663"/>
      <c r="BI33" s="663"/>
      <c r="BJ33" s="663"/>
      <c r="BK33" s="663"/>
      <c r="BL33" s="663"/>
      <c r="BM33" s="706">
        <v>97.1</v>
      </c>
      <c r="BN33" s="663"/>
      <c r="BO33" s="663"/>
      <c r="BP33" s="663"/>
      <c r="BQ33" s="727"/>
      <c r="BR33" s="742">
        <v>99.3</v>
      </c>
      <c r="BS33" s="663"/>
      <c r="BT33" s="663"/>
      <c r="BU33" s="663"/>
      <c r="BV33" s="663"/>
      <c r="BW33" s="663"/>
      <c r="BX33" s="706">
        <v>96.4</v>
      </c>
      <c r="BY33" s="663"/>
      <c r="BZ33" s="663"/>
      <c r="CA33" s="663"/>
      <c r="CB33" s="727"/>
      <c r="CD33" s="711" t="s">
        <v>319</v>
      </c>
      <c r="CE33" s="712"/>
      <c r="CF33" s="712"/>
      <c r="CG33" s="712"/>
      <c r="CH33" s="712"/>
      <c r="CI33" s="712"/>
      <c r="CJ33" s="712"/>
      <c r="CK33" s="712"/>
      <c r="CL33" s="712"/>
      <c r="CM33" s="712"/>
      <c r="CN33" s="712"/>
      <c r="CO33" s="712"/>
      <c r="CP33" s="712"/>
      <c r="CQ33" s="713"/>
      <c r="CR33" s="678">
        <v>20070709</v>
      </c>
      <c r="CS33" s="697"/>
      <c r="CT33" s="697"/>
      <c r="CU33" s="697"/>
      <c r="CV33" s="697"/>
      <c r="CW33" s="697"/>
      <c r="CX33" s="697"/>
      <c r="CY33" s="698"/>
      <c r="CZ33" s="681">
        <v>37.200000000000003</v>
      </c>
      <c r="DA33" s="699"/>
      <c r="DB33" s="699"/>
      <c r="DC33" s="700"/>
      <c r="DD33" s="684">
        <v>15791419</v>
      </c>
      <c r="DE33" s="697"/>
      <c r="DF33" s="697"/>
      <c r="DG33" s="697"/>
      <c r="DH33" s="697"/>
      <c r="DI33" s="697"/>
      <c r="DJ33" s="697"/>
      <c r="DK33" s="698"/>
      <c r="DL33" s="684">
        <v>10196219</v>
      </c>
      <c r="DM33" s="697"/>
      <c r="DN33" s="697"/>
      <c r="DO33" s="697"/>
      <c r="DP33" s="697"/>
      <c r="DQ33" s="697"/>
      <c r="DR33" s="697"/>
      <c r="DS33" s="697"/>
      <c r="DT33" s="697"/>
      <c r="DU33" s="697"/>
      <c r="DV33" s="698"/>
      <c r="DW33" s="681">
        <v>36.299999999999997</v>
      </c>
      <c r="DX33" s="699"/>
      <c r="DY33" s="699"/>
      <c r="DZ33" s="699"/>
      <c r="EA33" s="699"/>
      <c r="EB33" s="699"/>
      <c r="EC33" s="714"/>
    </row>
    <row r="34" spans="2:133" ht="11.25" customHeight="1" x14ac:dyDescent="0.2">
      <c r="B34" s="675" t="s">
        <v>320</v>
      </c>
      <c r="C34" s="676"/>
      <c r="D34" s="676"/>
      <c r="E34" s="676"/>
      <c r="F34" s="676"/>
      <c r="G34" s="676"/>
      <c r="H34" s="676"/>
      <c r="I34" s="676"/>
      <c r="J34" s="676"/>
      <c r="K34" s="676"/>
      <c r="L34" s="676"/>
      <c r="M34" s="676"/>
      <c r="N34" s="676"/>
      <c r="O34" s="676"/>
      <c r="P34" s="676"/>
      <c r="Q34" s="677"/>
      <c r="R34" s="678">
        <v>242243</v>
      </c>
      <c r="S34" s="679"/>
      <c r="T34" s="679"/>
      <c r="U34" s="679"/>
      <c r="V34" s="679"/>
      <c r="W34" s="679"/>
      <c r="X34" s="679"/>
      <c r="Y34" s="680"/>
      <c r="Z34" s="715">
        <v>0.4</v>
      </c>
      <c r="AA34" s="715"/>
      <c r="AB34" s="715"/>
      <c r="AC34" s="715"/>
      <c r="AD34" s="716">
        <v>13997</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6035487</v>
      </c>
      <c r="CS34" s="679"/>
      <c r="CT34" s="679"/>
      <c r="CU34" s="679"/>
      <c r="CV34" s="679"/>
      <c r="CW34" s="679"/>
      <c r="CX34" s="679"/>
      <c r="CY34" s="680"/>
      <c r="CZ34" s="681">
        <v>11.2</v>
      </c>
      <c r="DA34" s="699"/>
      <c r="DB34" s="699"/>
      <c r="DC34" s="700"/>
      <c r="DD34" s="684">
        <v>5356893</v>
      </c>
      <c r="DE34" s="679"/>
      <c r="DF34" s="679"/>
      <c r="DG34" s="679"/>
      <c r="DH34" s="679"/>
      <c r="DI34" s="679"/>
      <c r="DJ34" s="679"/>
      <c r="DK34" s="680"/>
      <c r="DL34" s="684">
        <v>4552585</v>
      </c>
      <c r="DM34" s="679"/>
      <c r="DN34" s="679"/>
      <c r="DO34" s="679"/>
      <c r="DP34" s="679"/>
      <c r="DQ34" s="679"/>
      <c r="DR34" s="679"/>
      <c r="DS34" s="679"/>
      <c r="DT34" s="679"/>
      <c r="DU34" s="679"/>
      <c r="DV34" s="680"/>
      <c r="DW34" s="681">
        <v>16.2</v>
      </c>
      <c r="DX34" s="699"/>
      <c r="DY34" s="699"/>
      <c r="DZ34" s="699"/>
      <c r="EA34" s="699"/>
      <c r="EB34" s="699"/>
      <c r="EC34" s="714"/>
    </row>
    <row r="35" spans="2:133" ht="11.25" customHeight="1" x14ac:dyDescent="0.2">
      <c r="B35" s="675" t="s">
        <v>322</v>
      </c>
      <c r="C35" s="676"/>
      <c r="D35" s="676"/>
      <c r="E35" s="676"/>
      <c r="F35" s="676"/>
      <c r="G35" s="676"/>
      <c r="H35" s="676"/>
      <c r="I35" s="676"/>
      <c r="J35" s="676"/>
      <c r="K35" s="676"/>
      <c r="L35" s="676"/>
      <c r="M35" s="676"/>
      <c r="N35" s="676"/>
      <c r="O35" s="676"/>
      <c r="P35" s="676"/>
      <c r="Q35" s="677"/>
      <c r="R35" s="678">
        <v>748486</v>
      </c>
      <c r="S35" s="679"/>
      <c r="T35" s="679"/>
      <c r="U35" s="679"/>
      <c r="V35" s="679"/>
      <c r="W35" s="679"/>
      <c r="X35" s="679"/>
      <c r="Y35" s="680"/>
      <c r="Z35" s="715">
        <v>1.3</v>
      </c>
      <c r="AA35" s="715"/>
      <c r="AB35" s="715"/>
      <c r="AC35" s="715"/>
      <c r="AD35" s="716" t="s">
        <v>137</v>
      </c>
      <c r="AE35" s="716"/>
      <c r="AF35" s="716"/>
      <c r="AG35" s="716"/>
      <c r="AH35" s="716"/>
      <c r="AI35" s="716"/>
      <c r="AJ35" s="716"/>
      <c r="AK35" s="716"/>
      <c r="AL35" s="681" t="s">
        <v>137</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604025</v>
      </c>
      <c r="CS35" s="697"/>
      <c r="CT35" s="697"/>
      <c r="CU35" s="697"/>
      <c r="CV35" s="697"/>
      <c r="CW35" s="697"/>
      <c r="CX35" s="697"/>
      <c r="CY35" s="698"/>
      <c r="CZ35" s="681">
        <v>1.1000000000000001</v>
      </c>
      <c r="DA35" s="699"/>
      <c r="DB35" s="699"/>
      <c r="DC35" s="700"/>
      <c r="DD35" s="684">
        <v>447875</v>
      </c>
      <c r="DE35" s="697"/>
      <c r="DF35" s="697"/>
      <c r="DG35" s="697"/>
      <c r="DH35" s="697"/>
      <c r="DI35" s="697"/>
      <c r="DJ35" s="697"/>
      <c r="DK35" s="698"/>
      <c r="DL35" s="684">
        <v>441420</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2">
      <c r="B36" s="675" t="s">
        <v>326</v>
      </c>
      <c r="C36" s="676"/>
      <c r="D36" s="676"/>
      <c r="E36" s="676"/>
      <c r="F36" s="676"/>
      <c r="G36" s="676"/>
      <c r="H36" s="676"/>
      <c r="I36" s="676"/>
      <c r="J36" s="676"/>
      <c r="K36" s="676"/>
      <c r="L36" s="676"/>
      <c r="M36" s="676"/>
      <c r="N36" s="676"/>
      <c r="O36" s="676"/>
      <c r="P36" s="676"/>
      <c r="Q36" s="677"/>
      <c r="R36" s="678">
        <v>2182852</v>
      </c>
      <c r="S36" s="679"/>
      <c r="T36" s="679"/>
      <c r="U36" s="679"/>
      <c r="V36" s="679"/>
      <c r="W36" s="679"/>
      <c r="X36" s="679"/>
      <c r="Y36" s="680"/>
      <c r="Z36" s="715">
        <v>3.9</v>
      </c>
      <c r="AA36" s="715"/>
      <c r="AB36" s="715"/>
      <c r="AC36" s="715"/>
      <c r="AD36" s="716" t="s">
        <v>232</v>
      </c>
      <c r="AE36" s="716"/>
      <c r="AF36" s="716"/>
      <c r="AG36" s="716"/>
      <c r="AH36" s="716"/>
      <c r="AI36" s="716"/>
      <c r="AJ36" s="716"/>
      <c r="AK36" s="716"/>
      <c r="AL36" s="681" t="s">
        <v>137</v>
      </c>
      <c r="AM36" s="682"/>
      <c r="AN36" s="682"/>
      <c r="AO36" s="717"/>
      <c r="AP36" s="235"/>
      <c r="AQ36" s="730" t="s">
        <v>327</v>
      </c>
      <c r="AR36" s="731"/>
      <c r="AS36" s="731"/>
      <c r="AT36" s="731"/>
      <c r="AU36" s="731"/>
      <c r="AV36" s="731"/>
      <c r="AW36" s="731"/>
      <c r="AX36" s="731"/>
      <c r="AY36" s="732"/>
      <c r="AZ36" s="733">
        <v>6580185</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160047</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3331654</v>
      </c>
      <c r="CS36" s="679"/>
      <c r="CT36" s="679"/>
      <c r="CU36" s="679"/>
      <c r="CV36" s="679"/>
      <c r="CW36" s="679"/>
      <c r="CX36" s="679"/>
      <c r="CY36" s="680"/>
      <c r="CZ36" s="681">
        <v>6.2</v>
      </c>
      <c r="DA36" s="699"/>
      <c r="DB36" s="699"/>
      <c r="DC36" s="700"/>
      <c r="DD36" s="684">
        <v>2489249</v>
      </c>
      <c r="DE36" s="679"/>
      <c r="DF36" s="679"/>
      <c r="DG36" s="679"/>
      <c r="DH36" s="679"/>
      <c r="DI36" s="679"/>
      <c r="DJ36" s="679"/>
      <c r="DK36" s="680"/>
      <c r="DL36" s="684">
        <v>850534</v>
      </c>
      <c r="DM36" s="679"/>
      <c r="DN36" s="679"/>
      <c r="DO36" s="679"/>
      <c r="DP36" s="679"/>
      <c r="DQ36" s="679"/>
      <c r="DR36" s="679"/>
      <c r="DS36" s="679"/>
      <c r="DT36" s="679"/>
      <c r="DU36" s="679"/>
      <c r="DV36" s="680"/>
      <c r="DW36" s="681">
        <v>3</v>
      </c>
      <c r="DX36" s="699"/>
      <c r="DY36" s="699"/>
      <c r="DZ36" s="699"/>
      <c r="EA36" s="699"/>
      <c r="EB36" s="699"/>
      <c r="EC36" s="714"/>
    </row>
    <row r="37" spans="2:133" ht="11.25" customHeight="1" x14ac:dyDescent="0.2">
      <c r="B37" s="675" t="s">
        <v>330</v>
      </c>
      <c r="C37" s="676"/>
      <c r="D37" s="676"/>
      <c r="E37" s="676"/>
      <c r="F37" s="676"/>
      <c r="G37" s="676"/>
      <c r="H37" s="676"/>
      <c r="I37" s="676"/>
      <c r="J37" s="676"/>
      <c r="K37" s="676"/>
      <c r="L37" s="676"/>
      <c r="M37" s="676"/>
      <c r="N37" s="676"/>
      <c r="O37" s="676"/>
      <c r="P37" s="676"/>
      <c r="Q37" s="677"/>
      <c r="R37" s="678">
        <v>2569102</v>
      </c>
      <c r="S37" s="679"/>
      <c r="T37" s="679"/>
      <c r="U37" s="679"/>
      <c r="V37" s="679"/>
      <c r="W37" s="679"/>
      <c r="X37" s="679"/>
      <c r="Y37" s="680"/>
      <c r="Z37" s="715">
        <v>4.5999999999999996</v>
      </c>
      <c r="AA37" s="715"/>
      <c r="AB37" s="715"/>
      <c r="AC37" s="715"/>
      <c r="AD37" s="716" t="s">
        <v>232</v>
      </c>
      <c r="AE37" s="716"/>
      <c r="AF37" s="716"/>
      <c r="AG37" s="716"/>
      <c r="AH37" s="716"/>
      <c r="AI37" s="716"/>
      <c r="AJ37" s="716"/>
      <c r="AK37" s="716"/>
      <c r="AL37" s="681" t="s">
        <v>137</v>
      </c>
      <c r="AM37" s="682"/>
      <c r="AN37" s="682"/>
      <c r="AO37" s="717"/>
      <c r="AQ37" s="718" t="s">
        <v>331</v>
      </c>
      <c r="AR37" s="719"/>
      <c r="AS37" s="719"/>
      <c r="AT37" s="719"/>
      <c r="AU37" s="719"/>
      <c r="AV37" s="719"/>
      <c r="AW37" s="719"/>
      <c r="AX37" s="719"/>
      <c r="AY37" s="720"/>
      <c r="AZ37" s="678">
        <v>1611487</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-26541</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52585</v>
      </c>
      <c r="CS37" s="697"/>
      <c r="CT37" s="697"/>
      <c r="CU37" s="697"/>
      <c r="CV37" s="697"/>
      <c r="CW37" s="697"/>
      <c r="CX37" s="697"/>
      <c r="CY37" s="698"/>
      <c r="CZ37" s="681">
        <v>0.1</v>
      </c>
      <c r="DA37" s="699"/>
      <c r="DB37" s="699"/>
      <c r="DC37" s="700"/>
      <c r="DD37" s="684">
        <v>52585</v>
      </c>
      <c r="DE37" s="697"/>
      <c r="DF37" s="697"/>
      <c r="DG37" s="697"/>
      <c r="DH37" s="697"/>
      <c r="DI37" s="697"/>
      <c r="DJ37" s="697"/>
      <c r="DK37" s="698"/>
      <c r="DL37" s="684">
        <v>52585</v>
      </c>
      <c r="DM37" s="697"/>
      <c r="DN37" s="697"/>
      <c r="DO37" s="697"/>
      <c r="DP37" s="697"/>
      <c r="DQ37" s="697"/>
      <c r="DR37" s="697"/>
      <c r="DS37" s="697"/>
      <c r="DT37" s="697"/>
      <c r="DU37" s="697"/>
      <c r="DV37" s="698"/>
      <c r="DW37" s="681">
        <v>0.2</v>
      </c>
      <c r="DX37" s="699"/>
      <c r="DY37" s="699"/>
      <c r="DZ37" s="699"/>
      <c r="EA37" s="699"/>
      <c r="EB37" s="699"/>
      <c r="EC37" s="714"/>
    </row>
    <row r="38" spans="2:133" ht="11.25" customHeight="1" x14ac:dyDescent="0.2">
      <c r="B38" s="675" t="s">
        <v>334</v>
      </c>
      <c r="C38" s="676"/>
      <c r="D38" s="676"/>
      <c r="E38" s="676"/>
      <c r="F38" s="676"/>
      <c r="G38" s="676"/>
      <c r="H38" s="676"/>
      <c r="I38" s="676"/>
      <c r="J38" s="676"/>
      <c r="K38" s="676"/>
      <c r="L38" s="676"/>
      <c r="M38" s="676"/>
      <c r="N38" s="676"/>
      <c r="O38" s="676"/>
      <c r="P38" s="676"/>
      <c r="Q38" s="677"/>
      <c r="R38" s="678">
        <v>1117688</v>
      </c>
      <c r="S38" s="679"/>
      <c r="T38" s="679"/>
      <c r="U38" s="679"/>
      <c r="V38" s="679"/>
      <c r="W38" s="679"/>
      <c r="X38" s="679"/>
      <c r="Y38" s="680"/>
      <c r="Z38" s="715">
        <v>2</v>
      </c>
      <c r="AA38" s="715"/>
      <c r="AB38" s="715"/>
      <c r="AC38" s="715"/>
      <c r="AD38" s="716">
        <v>4493</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267651</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15262</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6258449</v>
      </c>
      <c r="CS38" s="679"/>
      <c r="CT38" s="679"/>
      <c r="CU38" s="679"/>
      <c r="CV38" s="679"/>
      <c r="CW38" s="679"/>
      <c r="CX38" s="679"/>
      <c r="CY38" s="680"/>
      <c r="CZ38" s="681">
        <v>11.6</v>
      </c>
      <c r="DA38" s="699"/>
      <c r="DB38" s="699"/>
      <c r="DC38" s="700"/>
      <c r="DD38" s="684">
        <v>5345770</v>
      </c>
      <c r="DE38" s="679"/>
      <c r="DF38" s="679"/>
      <c r="DG38" s="679"/>
      <c r="DH38" s="679"/>
      <c r="DI38" s="679"/>
      <c r="DJ38" s="679"/>
      <c r="DK38" s="680"/>
      <c r="DL38" s="684">
        <v>4294400</v>
      </c>
      <c r="DM38" s="679"/>
      <c r="DN38" s="679"/>
      <c r="DO38" s="679"/>
      <c r="DP38" s="679"/>
      <c r="DQ38" s="679"/>
      <c r="DR38" s="679"/>
      <c r="DS38" s="679"/>
      <c r="DT38" s="679"/>
      <c r="DU38" s="679"/>
      <c r="DV38" s="680"/>
      <c r="DW38" s="681">
        <v>15.3</v>
      </c>
      <c r="DX38" s="699"/>
      <c r="DY38" s="699"/>
      <c r="DZ38" s="699"/>
      <c r="EA38" s="699"/>
      <c r="EB38" s="699"/>
      <c r="EC38" s="714"/>
    </row>
    <row r="39" spans="2:133" ht="11.25" customHeight="1" x14ac:dyDescent="0.2">
      <c r="B39" s="675" t="s">
        <v>338</v>
      </c>
      <c r="C39" s="676"/>
      <c r="D39" s="676"/>
      <c r="E39" s="676"/>
      <c r="F39" s="676"/>
      <c r="G39" s="676"/>
      <c r="H39" s="676"/>
      <c r="I39" s="676"/>
      <c r="J39" s="676"/>
      <c r="K39" s="676"/>
      <c r="L39" s="676"/>
      <c r="M39" s="676"/>
      <c r="N39" s="676"/>
      <c r="O39" s="676"/>
      <c r="P39" s="676"/>
      <c r="Q39" s="677"/>
      <c r="R39" s="678">
        <v>9198900</v>
      </c>
      <c r="S39" s="679"/>
      <c r="T39" s="679"/>
      <c r="U39" s="679"/>
      <c r="V39" s="679"/>
      <c r="W39" s="679"/>
      <c r="X39" s="679"/>
      <c r="Y39" s="680"/>
      <c r="Z39" s="715">
        <v>16.3</v>
      </c>
      <c r="AA39" s="715"/>
      <c r="AB39" s="715"/>
      <c r="AC39" s="715"/>
      <c r="AD39" s="716" t="s">
        <v>137</v>
      </c>
      <c r="AE39" s="716"/>
      <c r="AF39" s="716"/>
      <c r="AG39" s="716"/>
      <c r="AH39" s="716"/>
      <c r="AI39" s="716"/>
      <c r="AJ39" s="716"/>
      <c r="AK39" s="716"/>
      <c r="AL39" s="681" t="s">
        <v>243</v>
      </c>
      <c r="AM39" s="682"/>
      <c r="AN39" s="682"/>
      <c r="AO39" s="717"/>
      <c r="AQ39" s="718" t="s">
        <v>339</v>
      </c>
      <c r="AR39" s="719"/>
      <c r="AS39" s="719"/>
      <c r="AT39" s="719"/>
      <c r="AU39" s="719"/>
      <c r="AV39" s="719"/>
      <c r="AW39" s="719"/>
      <c r="AX39" s="719"/>
      <c r="AY39" s="720"/>
      <c r="AZ39" s="678">
        <v>85095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23836</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3209694</v>
      </c>
      <c r="CS39" s="697"/>
      <c r="CT39" s="697"/>
      <c r="CU39" s="697"/>
      <c r="CV39" s="697"/>
      <c r="CW39" s="697"/>
      <c r="CX39" s="697"/>
      <c r="CY39" s="698"/>
      <c r="CZ39" s="681">
        <v>6</v>
      </c>
      <c r="DA39" s="699"/>
      <c r="DB39" s="699"/>
      <c r="DC39" s="700"/>
      <c r="DD39" s="684">
        <v>2094352</v>
      </c>
      <c r="DE39" s="697"/>
      <c r="DF39" s="697"/>
      <c r="DG39" s="697"/>
      <c r="DH39" s="697"/>
      <c r="DI39" s="697"/>
      <c r="DJ39" s="697"/>
      <c r="DK39" s="698"/>
      <c r="DL39" s="684" t="s">
        <v>243</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2">
      <c r="B40" s="675" t="s">
        <v>342</v>
      </c>
      <c r="C40" s="676"/>
      <c r="D40" s="676"/>
      <c r="E40" s="676"/>
      <c r="F40" s="676"/>
      <c r="G40" s="676"/>
      <c r="H40" s="676"/>
      <c r="I40" s="676"/>
      <c r="J40" s="676"/>
      <c r="K40" s="676"/>
      <c r="L40" s="676"/>
      <c r="M40" s="676"/>
      <c r="N40" s="676"/>
      <c r="O40" s="676"/>
      <c r="P40" s="676"/>
      <c r="Q40" s="677"/>
      <c r="R40" s="678" t="s">
        <v>243</v>
      </c>
      <c r="S40" s="679"/>
      <c r="T40" s="679"/>
      <c r="U40" s="679"/>
      <c r="V40" s="679"/>
      <c r="W40" s="679"/>
      <c r="X40" s="679"/>
      <c r="Y40" s="680"/>
      <c r="Z40" s="715" t="s">
        <v>137</v>
      </c>
      <c r="AA40" s="715"/>
      <c r="AB40" s="715"/>
      <c r="AC40" s="715"/>
      <c r="AD40" s="716" t="s">
        <v>232</v>
      </c>
      <c r="AE40" s="716"/>
      <c r="AF40" s="716"/>
      <c r="AG40" s="716"/>
      <c r="AH40" s="716"/>
      <c r="AI40" s="716"/>
      <c r="AJ40" s="716"/>
      <c r="AK40" s="716"/>
      <c r="AL40" s="681" t="s">
        <v>232</v>
      </c>
      <c r="AM40" s="682"/>
      <c r="AN40" s="682"/>
      <c r="AO40" s="717"/>
      <c r="AQ40" s="718" t="s">
        <v>343</v>
      </c>
      <c r="AR40" s="719"/>
      <c r="AS40" s="719"/>
      <c r="AT40" s="719"/>
      <c r="AU40" s="719"/>
      <c r="AV40" s="719"/>
      <c r="AW40" s="719"/>
      <c r="AX40" s="719"/>
      <c r="AY40" s="720"/>
      <c r="AZ40" s="678">
        <v>54085</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631400</v>
      </c>
      <c r="CS40" s="679"/>
      <c r="CT40" s="679"/>
      <c r="CU40" s="679"/>
      <c r="CV40" s="679"/>
      <c r="CW40" s="679"/>
      <c r="CX40" s="679"/>
      <c r="CY40" s="680"/>
      <c r="CZ40" s="681">
        <v>1.2</v>
      </c>
      <c r="DA40" s="699"/>
      <c r="DB40" s="699"/>
      <c r="DC40" s="700"/>
      <c r="DD40" s="684">
        <v>57280</v>
      </c>
      <c r="DE40" s="679"/>
      <c r="DF40" s="679"/>
      <c r="DG40" s="679"/>
      <c r="DH40" s="679"/>
      <c r="DI40" s="679"/>
      <c r="DJ40" s="679"/>
      <c r="DK40" s="680"/>
      <c r="DL40" s="684">
        <v>57280</v>
      </c>
      <c r="DM40" s="679"/>
      <c r="DN40" s="679"/>
      <c r="DO40" s="679"/>
      <c r="DP40" s="679"/>
      <c r="DQ40" s="679"/>
      <c r="DR40" s="679"/>
      <c r="DS40" s="679"/>
      <c r="DT40" s="679"/>
      <c r="DU40" s="679"/>
      <c r="DV40" s="680"/>
      <c r="DW40" s="681">
        <v>0.2</v>
      </c>
      <c r="DX40" s="699"/>
      <c r="DY40" s="699"/>
      <c r="DZ40" s="699"/>
      <c r="EA40" s="699"/>
      <c r="EB40" s="699"/>
      <c r="EC40" s="714"/>
    </row>
    <row r="41" spans="2:133" ht="11.25" customHeight="1" x14ac:dyDescent="0.2">
      <c r="B41" s="675" t="s">
        <v>347</v>
      </c>
      <c r="C41" s="676"/>
      <c r="D41" s="676"/>
      <c r="E41" s="676"/>
      <c r="F41" s="676"/>
      <c r="G41" s="676"/>
      <c r="H41" s="676"/>
      <c r="I41" s="676"/>
      <c r="J41" s="676"/>
      <c r="K41" s="676"/>
      <c r="L41" s="676"/>
      <c r="M41" s="676"/>
      <c r="N41" s="676"/>
      <c r="O41" s="676"/>
      <c r="P41" s="676"/>
      <c r="Q41" s="677"/>
      <c r="R41" s="678">
        <v>1507600</v>
      </c>
      <c r="S41" s="679"/>
      <c r="T41" s="679"/>
      <c r="U41" s="679"/>
      <c r="V41" s="679"/>
      <c r="W41" s="679"/>
      <c r="X41" s="679"/>
      <c r="Y41" s="680"/>
      <c r="Z41" s="715">
        <v>2.7</v>
      </c>
      <c r="AA41" s="715"/>
      <c r="AB41" s="715"/>
      <c r="AC41" s="715"/>
      <c r="AD41" s="716" t="s">
        <v>137</v>
      </c>
      <c r="AE41" s="716"/>
      <c r="AF41" s="716"/>
      <c r="AG41" s="716"/>
      <c r="AH41" s="716"/>
      <c r="AI41" s="716"/>
      <c r="AJ41" s="716"/>
      <c r="AK41" s="716"/>
      <c r="AL41" s="681" t="s">
        <v>243</v>
      </c>
      <c r="AM41" s="682"/>
      <c r="AN41" s="682"/>
      <c r="AO41" s="717"/>
      <c r="AQ41" s="718" t="s">
        <v>348</v>
      </c>
      <c r="AR41" s="719"/>
      <c r="AS41" s="719"/>
      <c r="AT41" s="719"/>
      <c r="AU41" s="719"/>
      <c r="AV41" s="719"/>
      <c r="AW41" s="719"/>
      <c r="AX41" s="719"/>
      <c r="AY41" s="720"/>
      <c r="AZ41" s="678">
        <v>1023965</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137</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243</v>
      </c>
      <c r="CS41" s="697"/>
      <c r="CT41" s="697"/>
      <c r="CU41" s="697"/>
      <c r="CV41" s="697"/>
      <c r="CW41" s="697"/>
      <c r="CX41" s="697"/>
      <c r="CY41" s="698"/>
      <c r="CZ41" s="681" t="s">
        <v>232</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351</v>
      </c>
      <c r="C42" s="660"/>
      <c r="D42" s="660"/>
      <c r="E42" s="660"/>
      <c r="F42" s="660"/>
      <c r="G42" s="660"/>
      <c r="H42" s="660"/>
      <c r="I42" s="660"/>
      <c r="J42" s="660"/>
      <c r="K42" s="660"/>
      <c r="L42" s="660"/>
      <c r="M42" s="660"/>
      <c r="N42" s="660"/>
      <c r="O42" s="660"/>
      <c r="P42" s="660"/>
      <c r="Q42" s="661"/>
      <c r="R42" s="662">
        <v>56361949</v>
      </c>
      <c r="S42" s="701"/>
      <c r="T42" s="701"/>
      <c r="U42" s="701"/>
      <c r="V42" s="701"/>
      <c r="W42" s="701"/>
      <c r="X42" s="701"/>
      <c r="Y42" s="703"/>
      <c r="Z42" s="704">
        <v>100</v>
      </c>
      <c r="AA42" s="704"/>
      <c r="AB42" s="704"/>
      <c r="AC42" s="704"/>
      <c r="AD42" s="705">
        <v>26577968</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3537902</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378</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11378138</v>
      </c>
      <c r="CS42" s="679"/>
      <c r="CT42" s="679"/>
      <c r="CU42" s="679"/>
      <c r="CV42" s="679"/>
      <c r="CW42" s="679"/>
      <c r="CX42" s="679"/>
      <c r="CY42" s="680"/>
      <c r="CZ42" s="681">
        <v>21.1</v>
      </c>
      <c r="DA42" s="682"/>
      <c r="DB42" s="682"/>
      <c r="DC42" s="683"/>
      <c r="DD42" s="684">
        <v>1750429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335447</v>
      </c>
      <c r="CS43" s="697"/>
      <c r="CT43" s="697"/>
      <c r="CU43" s="697"/>
      <c r="CV43" s="697"/>
      <c r="CW43" s="697"/>
      <c r="CX43" s="697"/>
      <c r="CY43" s="698"/>
      <c r="CZ43" s="681">
        <v>0.6</v>
      </c>
      <c r="DA43" s="699"/>
      <c r="DB43" s="699"/>
      <c r="DC43" s="700"/>
      <c r="DD43" s="684">
        <v>335304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303</v>
      </c>
      <c r="CE44" s="692"/>
      <c r="CF44" s="675" t="s">
        <v>356</v>
      </c>
      <c r="CG44" s="676"/>
      <c r="CH44" s="676"/>
      <c r="CI44" s="676"/>
      <c r="CJ44" s="676"/>
      <c r="CK44" s="676"/>
      <c r="CL44" s="676"/>
      <c r="CM44" s="676"/>
      <c r="CN44" s="676"/>
      <c r="CO44" s="676"/>
      <c r="CP44" s="676"/>
      <c r="CQ44" s="677"/>
      <c r="CR44" s="678">
        <v>11204470</v>
      </c>
      <c r="CS44" s="679"/>
      <c r="CT44" s="679"/>
      <c r="CU44" s="679"/>
      <c r="CV44" s="679"/>
      <c r="CW44" s="679"/>
      <c r="CX44" s="679"/>
      <c r="CY44" s="680"/>
      <c r="CZ44" s="681">
        <v>20.8</v>
      </c>
      <c r="DA44" s="682"/>
      <c r="DB44" s="682"/>
      <c r="DC44" s="683"/>
      <c r="DD44" s="684">
        <v>1749869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357</v>
      </c>
      <c r="CG45" s="676"/>
      <c r="CH45" s="676"/>
      <c r="CI45" s="676"/>
      <c r="CJ45" s="676"/>
      <c r="CK45" s="676"/>
      <c r="CL45" s="676"/>
      <c r="CM45" s="676"/>
      <c r="CN45" s="676"/>
      <c r="CO45" s="676"/>
      <c r="CP45" s="676"/>
      <c r="CQ45" s="677"/>
      <c r="CR45" s="678">
        <v>7205093</v>
      </c>
      <c r="CS45" s="697"/>
      <c r="CT45" s="697"/>
      <c r="CU45" s="697"/>
      <c r="CV45" s="697"/>
      <c r="CW45" s="697"/>
      <c r="CX45" s="697"/>
      <c r="CY45" s="698"/>
      <c r="CZ45" s="681">
        <v>13.4</v>
      </c>
      <c r="DA45" s="699"/>
      <c r="DB45" s="699"/>
      <c r="DC45" s="700"/>
      <c r="DD45" s="684">
        <v>332211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3261651</v>
      </c>
      <c r="CS46" s="679"/>
      <c r="CT46" s="679"/>
      <c r="CU46" s="679"/>
      <c r="CV46" s="679"/>
      <c r="CW46" s="679"/>
      <c r="CX46" s="679"/>
      <c r="CY46" s="680"/>
      <c r="CZ46" s="681">
        <v>6</v>
      </c>
      <c r="DA46" s="682"/>
      <c r="DB46" s="682"/>
      <c r="DC46" s="683"/>
      <c r="DD46" s="684">
        <v>1207032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173668</v>
      </c>
      <c r="CS47" s="697"/>
      <c r="CT47" s="697"/>
      <c r="CU47" s="697"/>
      <c r="CV47" s="697"/>
      <c r="CW47" s="697"/>
      <c r="CX47" s="697"/>
      <c r="CY47" s="698"/>
      <c r="CZ47" s="681">
        <v>0.3</v>
      </c>
      <c r="DA47" s="699"/>
      <c r="DB47" s="699"/>
      <c r="DC47" s="700"/>
      <c r="DD47" s="684">
        <v>560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362</v>
      </c>
      <c r="CD48" s="695"/>
      <c r="CE48" s="696"/>
      <c r="CF48" s="675" t="s">
        <v>363</v>
      </c>
      <c r="CG48" s="676"/>
      <c r="CH48" s="676"/>
      <c r="CI48" s="676"/>
      <c r="CJ48" s="676"/>
      <c r="CK48" s="676"/>
      <c r="CL48" s="676"/>
      <c r="CM48" s="676"/>
      <c r="CN48" s="676"/>
      <c r="CO48" s="676"/>
      <c r="CP48" s="676"/>
      <c r="CQ48" s="677"/>
      <c r="CR48" s="678" t="s">
        <v>232</v>
      </c>
      <c r="CS48" s="679"/>
      <c r="CT48" s="679"/>
      <c r="CU48" s="679"/>
      <c r="CV48" s="679"/>
      <c r="CW48" s="679"/>
      <c r="CX48" s="679"/>
      <c r="CY48" s="680"/>
      <c r="CZ48" s="681" t="s">
        <v>232</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364</v>
      </c>
      <c r="CE49" s="660"/>
      <c r="CF49" s="660"/>
      <c r="CG49" s="660"/>
      <c r="CH49" s="660"/>
      <c r="CI49" s="660"/>
      <c r="CJ49" s="660"/>
      <c r="CK49" s="660"/>
      <c r="CL49" s="660"/>
      <c r="CM49" s="660"/>
      <c r="CN49" s="660"/>
      <c r="CO49" s="660"/>
      <c r="CP49" s="660"/>
      <c r="CQ49" s="661"/>
      <c r="CR49" s="662">
        <v>53936284</v>
      </c>
      <c r="CS49" s="663"/>
      <c r="CT49" s="663"/>
      <c r="CU49" s="663"/>
      <c r="CV49" s="663"/>
      <c r="CW49" s="663"/>
      <c r="CX49" s="663"/>
      <c r="CY49" s="664"/>
      <c r="CZ49" s="665">
        <v>100</v>
      </c>
      <c r="DA49" s="666"/>
      <c r="DB49" s="666"/>
      <c r="DC49" s="667"/>
      <c r="DD49" s="668">
        <v>32186866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ix+glMf5C75OWAKH9fLRQXP+qyFWYaAZ5G38P3tTrzjFTy57HUd7ROgpiRSN4DwdbpcGa44DnHEBsQCuDKqfw==" saltValue="gsZc2KlOwmuVWbkFZpH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7">
        <v>56265</v>
      </c>
      <c r="R7" s="1198"/>
      <c r="S7" s="1198"/>
      <c r="T7" s="1198"/>
      <c r="U7" s="1198"/>
      <c r="V7" s="1198">
        <v>53853</v>
      </c>
      <c r="W7" s="1198"/>
      <c r="X7" s="1198"/>
      <c r="Y7" s="1198"/>
      <c r="Z7" s="1198"/>
      <c r="AA7" s="1198">
        <v>2412</v>
      </c>
      <c r="AB7" s="1198"/>
      <c r="AC7" s="1198"/>
      <c r="AD7" s="1198"/>
      <c r="AE7" s="1199"/>
      <c r="AF7" s="1200">
        <v>2370</v>
      </c>
      <c r="AG7" s="1201"/>
      <c r="AH7" s="1201"/>
      <c r="AI7" s="1201"/>
      <c r="AJ7" s="1202"/>
      <c r="AK7" s="1184">
        <v>2103</v>
      </c>
      <c r="AL7" s="1185"/>
      <c r="AM7" s="1185"/>
      <c r="AN7" s="1185"/>
      <c r="AO7" s="1185"/>
      <c r="AP7" s="1185">
        <v>61815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614</v>
      </c>
      <c r="BT7" s="1189"/>
      <c r="BU7" s="1189"/>
      <c r="BV7" s="1189"/>
      <c r="BW7" s="1189"/>
      <c r="BX7" s="1189"/>
      <c r="BY7" s="1189"/>
      <c r="BZ7" s="1189"/>
      <c r="CA7" s="1189"/>
      <c r="CB7" s="1189"/>
      <c r="CC7" s="1189"/>
      <c r="CD7" s="1189"/>
      <c r="CE7" s="1189"/>
      <c r="CF7" s="1189"/>
      <c r="CG7" s="1190"/>
      <c r="CH7" s="1181">
        <v>7</v>
      </c>
      <c r="CI7" s="1182"/>
      <c r="CJ7" s="1182"/>
      <c r="CK7" s="1182"/>
      <c r="CL7" s="1183"/>
      <c r="CM7" s="1181">
        <v>25</v>
      </c>
      <c r="CN7" s="1182"/>
      <c r="CO7" s="1182"/>
      <c r="CP7" s="1182"/>
      <c r="CQ7" s="1183"/>
      <c r="CR7" s="1181">
        <v>10</v>
      </c>
      <c r="CS7" s="1182"/>
      <c r="CT7" s="1182"/>
      <c r="CU7" s="1182"/>
      <c r="CV7" s="1183"/>
      <c r="CW7" s="1181" t="s">
        <v>618</v>
      </c>
      <c r="CX7" s="1182"/>
      <c r="CY7" s="1182"/>
      <c r="CZ7" s="1182"/>
      <c r="DA7" s="1183"/>
      <c r="DB7" s="1181" t="s">
        <v>618</v>
      </c>
      <c r="DC7" s="1182"/>
      <c r="DD7" s="1182"/>
      <c r="DE7" s="1182"/>
      <c r="DF7" s="1183"/>
      <c r="DG7" s="1181" t="s">
        <v>618</v>
      </c>
      <c r="DH7" s="1182"/>
      <c r="DI7" s="1182"/>
      <c r="DJ7" s="1182"/>
      <c r="DK7" s="1183"/>
      <c r="DL7" s="1181" t="s">
        <v>618</v>
      </c>
      <c r="DM7" s="1182"/>
      <c r="DN7" s="1182"/>
      <c r="DO7" s="1182"/>
      <c r="DP7" s="1183"/>
      <c r="DQ7" s="1181" t="s">
        <v>618</v>
      </c>
      <c r="DR7" s="1182"/>
      <c r="DS7" s="1182"/>
      <c r="DT7" s="1182"/>
      <c r="DU7" s="1183"/>
      <c r="DV7" s="1208"/>
      <c r="DW7" s="1209"/>
      <c r="DX7" s="1209"/>
      <c r="DY7" s="1209"/>
      <c r="DZ7" s="1210"/>
      <c r="EA7" s="255"/>
    </row>
    <row r="8" spans="1:131" s="256" customFormat="1" ht="26.25" customHeight="1" x14ac:dyDescent="0.2">
      <c r="A8" s="262">
        <v>2</v>
      </c>
      <c r="B8" s="1130" t="s">
        <v>388</v>
      </c>
      <c r="C8" s="1131"/>
      <c r="D8" s="1131"/>
      <c r="E8" s="1131"/>
      <c r="F8" s="1131"/>
      <c r="G8" s="1131"/>
      <c r="H8" s="1131"/>
      <c r="I8" s="1131"/>
      <c r="J8" s="1131"/>
      <c r="K8" s="1131"/>
      <c r="L8" s="1131"/>
      <c r="M8" s="1131"/>
      <c r="N8" s="1131"/>
      <c r="O8" s="1131"/>
      <c r="P8" s="1132"/>
      <c r="Q8" s="1136">
        <v>157</v>
      </c>
      <c r="R8" s="1137"/>
      <c r="S8" s="1137"/>
      <c r="T8" s="1137"/>
      <c r="U8" s="1137"/>
      <c r="V8" s="1137">
        <v>157</v>
      </c>
      <c r="W8" s="1137"/>
      <c r="X8" s="1137"/>
      <c r="Y8" s="1137"/>
      <c r="Z8" s="1137"/>
      <c r="AA8" s="1137">
        <v>0</v>
      </c>
      <c r="AB8" s="1137"/>
      <c r="AC8" s="1137"/>
      <c r="AD8" s="1137"/>
      <c r="AE8" s="1138"/>
      <c r="AF8" s="1112" t="s">
        <v>389</v>
      </c>
      <c r="AG8" s="1113"/>
      <c r="AH8" s="1113"/>
      <c r="AI8" s="1113"/>
      <c r="AJ8" s="1114"/>
      <c r="AK8" s="1179">
        <v>96</v>
      </c>
      <c r="AL8" s="1180"/>
      <c r="AM8" s="1180"/>
      <c r="AN8" s="1180"/>
      <c r="AO8" s="1180"/>
      <c r="AP8" s="1180">
        <v>133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625</v>
      </c>
      <c r="BT8" s="1108"/>
      <c r="BU8" s="1108"/>
      <c r="BV8" s="1108"/>
      <c r="BW8" s="1108"/>
      <c r="BX8" s="1108"/>
      <c r="BY8" s="1108"/>
      <c r="BZ8" s="1108"/>
      <c r="CA8" s="1108"/>
      <c r="CB8" s="1108"/>
      <c r="CC8" s="1108"/>
      <c r="CD8" s="1108"/>
      <c r="CE8" s="1108"/>
      <c r="CF8" s="1108"/>
      <c r="CG8" s="1109"/>
      <c r="CH8" s="1082">
        <v>-1</v>
      </c>
      <c r="CI8" s="1083"/>
      <c r="CJ8" s="1083"/>
      <c r="CK8" s="1083"/>
      <c r="CL8" s="1084"/>
      <c r="CM8" s="1082">
        <v>90</v>
      </c>
      <c r="CN8" s="1083"/>
      <c r="CO8" s="1083"/>
      <c r="CP8" s="1083"/>
      <c r="CQ8" s="1084"/>
      <c r="CR8" s="1082">
        <v>25</v>
      </c>
      <c r="CS8" s="1083"/>
      <c r="CT8" s="1083"/>
      <c r="CU8" s="1083"/>
      <c r="CV8" s="1084"/>
      <c r="CW8" s="1082">
        <v>1</v>
      </c>
      <c r="CX8" s="1083"/>
      <c r="CY8" s="1083"/>
      <c r="CZ8" s="1083"/>
      <c r="DA8" s="1084"/>
      <c r="DB8" s="1082" t="s">
        <v>618</v>
      </c>
      <c r="DC8" s="1083"/>
      <c r="DD8" s="1083"/>
      <c r="DE8" s="1083"/>
      <c r="DF8" s="1084"/>
      <c r="DG8" s="1082" t="s">
        <v>618</v>
      </c>
      <c r="DH8" s="1083"/>
      <c r="DI8" s="1083"/>
      <c r="DJ8" s="1083"/>
      <c r="DK8" s="1084"/>
      <c r="DL8" s="1082" t="s">
        <v>618</v>
      </c>
      <c r="DM8" s="1083"/>
      <c r="DN8" s="1083"/>
      <c r="DO8" s="1083"/>
      <c r="DP8" s="1084"/>
      <c r="DQ8" s="1082" t="s">
        <v>618</v>
      </c>
      <c r="DR8" s="1083"/>
      <c r="DS8" s="1083"/>
      <c r="DT8" s="1083"/>
      <c r="DU8" s="1084"/>
      <c r="DV8" s="1085"/>
      <c r="DW8" s="1086"/>
      <c r="DX8" s="1086"/>
      <c r="DY8" s="1086"/>
      <c r="DZ8" s="1087"/>
      <c r="EA8" s="255"/>
    </row>
    <row r="9" spans="1:131" s="256" customFormat="1" ht="26.25" customHeight="1" x14ac:dyDescent="0.2">
      <c r="A9" s="262">
        <v>3</v>
      </c>
      <c r="B9" s="1130" t="s">
        <v>390</v>
      </c>
      <c r="C9" s="1131"/>
      <c r="D9" s="1131"/>
      <c r="E9" s="1131"/>
      <c r="F9" s="1131"/>
      <c r="G9" s="1131"/>
      <c r="H9" s="1131"/>
      <c r="I9" s="1131"/>
      <c r="J9" s="1131"/>
      <c r="K9" s="1131"/>
      <c r="L9" s="1131"/>
      <c r="M9" s="1131"/>
      <c r="N9" s="1131"/>
      <c r="O9" s="1131"/>
      <c r="P9" s="1132"/>
      <c r="Q9" s="1136">
        <v>0</v>
      </c>
      <c r="R9" s="1137"/>
      <c r="S9" s="1137"/>
      <c r="T9" s="1137"/>
      <c r="U9" s="1137"/>
      <c r="V9" s="1137">
        <v>0</v>
      </c>
      <c r="W9" s="1137"/>
      <c r="X9" s="1137"/>
      <c r="Y9" s="1137"/>
      <c r="Z9" s="1137"/>
      <c r="AA9" s="1137">
        <v>0</v>
      </c>
      <c r="AB9" s="1137"/>
      <c r="AC9" s="1137"/>
      <c r="AD9" s="1137"/>
      <c r="AE9" s="1138"/>
      <c r="AF9" s="1112" t="s">
        <v>391</v>
      </c>
      <c r="AG9" s="1113"/>
      <c r="AH9" s="1113"/>
      <c r="AI9" s="1113"/>
      <c r="AJ9" s="1114"/>
      <c r="AK9" s="1179" t="s">
        <v>609</v>
      </c>
      <c r="AL9" s="1180"/>
      <c r="AM9" s="1180"/>
      <c r="AN9" s="1180"/>
      <c r="AO9" s="1180"/>
      <c r="AP9" s="1180" t="s">
        <v>608</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615</v>
      </c>
      <c r="BT9" s="1108"/>
      <c r="BU9" s="1108"/>
      <c r="BV9" s="1108"/>
      <c r="BW9" s="1108"/>
      <c r="BX9" s="1108"/>
      <c r="BY9" s="1108"/>
      <c r="BZ9" s="1108"/>
      <c r="CA9" s="1108"/>
      <c r="CB9" s="1108"/>
      <c r="CC9" s="1108"/>
      <c r="CD9" s="1108"/>
      <c r="CE9" s="1108"/>
      <c r="CF9" s="1108"/>
      <c r="CG9" s="1109"/>
      <c r="CH9" s="1082">
        <v>0</v>
      </c>
      <c r="CI9" s="1083"/>
      <c r="CJ9" s="1083"/>
      <c r="CK9" s="1083"/>
      <c r="CL9" s="1084"/>
      <c r="CM9" s="1082">
        <v>107</v>
      </c>
      <c r="CN9" s="1083"/>
      <c r="CO9" s="1083"/>
      <c r="CP9" s="1083"/>
      <c r="CQ9" s="1084"/>
      <c r="CR9" s="1082">
        <v>5</v>
      </c>
      <c r="CS9" s="1083"/>
      <c r="CT9" s="1083"/>
      <c r="CU9" s="1083"/>
      <c r="CV9" s="1084"/>
      <c r="CW9" s="1082" t="s">
        <v>618</v>
      </c>
      <c r="CX9" s="1083"/>
      <c r="CY9" s="1083"/>
      <c r="CZ9" s="1083"/>
      <c r="DA9" s="1084"/>
      <c r="DB9" s="1082">
        <v>23</v>
      </c>
      <c r="DC9" s="1083"/>
      <c r="DD9" s="1083"/>
      <c r="DE9" s="1083"/>
      <c r="DF9" s="1084"/>
      <c r="DG9" s="1082" t="s">
        <v>618</v>
      </c>
      <c r="DH9" s="1083"/>
      <c r="DI9" s="1083"/>
      <c r="DJ9" s="1083"/>
      <c r="DK9" s="1084"/>
      <c r="DL9" s="1082" t="s">
        <v>618</v>
      </c>
      <c r="DM9" s="1083"/>
      <c r="DN9" s="1083"/>
      <c r="DO9" s="1083"/>
      <c r="DP9" s="1084"/>
      <c r="DQ9" s="1082">
        <v>21</v>
      </c>
      <c r="DR9" s="1083"/>
      <c r="DS9" s="1083"/>
      <c r="DT9" s="1083"/>
      <c r="DU9" s="1084"/>
      <c r="DV9" s="1085"/>
      <c r="DW9" s="1086"/>
      <c r="DX9" s="1086"/>
      <c r="DY9" s="1086"/>
      <c r="DZ9" s="1087"/>
      <c r="EA9" s="255"/>
    </row>
    <row r="10" spans="1:131" s="256" customFormat="1" ht="26.25" customHeight="1" x14ac:dyDescent="0.2">
      <c r="A10" s="262">
        <v>4</v>
      </c>
      <c r="B10" s="1130" t="s">
        <v>392</v>
      </c>
      <c r="C10" s="1131"/>
      <c r="D10" s="1131"/>
      <c r="E10" s="1131"/>
      <c r="F10" s="1131"/>
      <c r="G10" s="1131"/>
      <c r="H10" s="1131"/>
      <c r="I10" s="1131"/>
      <c r="J10" s="1131"/>
      <c r="K10" s="1131"/>
      <c r="L10" s="1131"/>
      <c r="M10" s="1131"/>
      <c r="N10" s="1131"/>
      <c r="O10" s="1131"/>
      <c r="P10" s="1132"/>
      <c r="Q10" s="1136">
        <v>19</v>
      </c>
      <c r="R10" s="1137"/>
      <c r="S10" s="1137"/>
      <c r="T10" s="1137"/>
      <c r="U10" s="1137"/>
      <c r="V10" s="1137">
        <v>6</v>
      </c>
      <c r="W10" s="1137"/>
      <c r="X10" s="1137"/>
      <c r="Y10" s="1137"/>
      <c r="Z10" s="1137"/>
      <c r="AA10" s="1137">
        <v>13</v>
      </c>
      <c r="AB10" s="1137"/>
      <c r="AC10" s="1137"/>
      <c r="AD10" s="1137"/>
      <c r="AE10" s="1138"/>
      <c r="AF10" s="1112">
        <v>13</v>
      </c>
      <c r="AG10" s="1113"/>
      <c r="AH10" s="1113"/>
      <c r="AI10" s="1113"/>
      <c r="AJ10" s="1114"/>
      <c r="AK10" s="1179" t="s">
        <v>609</v>
      </c>
      <c r="AL10" s="1180"/>
      <c r="AM10" s="1180"/>
      <c r="AN10" s="1180"/>
      <c r="AO10" s="1180"/>
      <c r="AP10" s="1180" t="s">
        <v>608</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616</v>
      </c>
      <c r="BT10" s="1108"/>
      <c r="BU10" s="1108"/>
      <c r="BV10" s="1108"/>
      <c r="BW10" s="1108"/>
      <c r="BX10" s="1108"/>
      <c r="BY10" s="1108"/>
      <c r="BZ10" s="1108"/>
      <c r="CA10" s="1108"/>
      <c r="CB10" s="1108"/>
      <c r="CC10" s="1108"/>
      <c r="CD10" s="1108"/>
      <c r="CE10" s="1108"/>
      <c r="CF10" s="1108"/>
      <c r="CG10" s="1109"/>
      <c r="CH10" s="1082">
        <v>4</v>
      </c>
      <c r="CI10" s="1083"/>
      <c r="CJ10" s="1083"/>
      <c r="CK10" s="1083"/>
      <c r="CL10" s="1084"/>
      <c r="CM10" s="1082">
        <v>190</v>
      </c>
      <c r="CN10" s="1083"/>
      <c r="CO10" s="1083"/>
      <c r="CP10" s="1083"/>
      <c r="CQ10" s="1084"/>
      <c r="CR10" s="1082">
        <v>250</v>
      </c>
      <c r="CS10" s="1083"/>
      <c r="CT10" s="1083"/>
      <c r="CU10" s="1083"/>
      <c r="CV10" s="1084"/>
      <c r="CW10" s="1082" t="s">
        <v>618</v>
      </c>
      <c r="CX10" s="1083"/>
      <c r="CY10" s="1083"/>
      <c r="CZ10" s="1083"/>
      <c r="DA10" s="1084"/>
      <c r="DB10" s="1082" t="s">
        <v>618</v>
      </c>
      <c r="DC10" s="1083"/>
      <c r="DD10" s="1083"/>
      <c r="DE10" s="1083"/>
      <c r="DF10" s="1084"/>
      <c r="DG10" s="1082" t="s">
        <v>618</v>
      </c>
      <c r="DH10" s="1083"/>
      <c r="DI10" s="1083"/>
      <c r="DJ10" s="1083"/>
      <c r="DK10" s="1084"/>
      <c r="DL10" s="1082" t="s">
        <v>618</v>
      </c>
      <c r="DM10" s="1083"/>
      <c r="DN10" s="1083"/>
      <c r="DO10" s="1083"/>
      <c r="DP10" s="1084"/>
      <c r="DQ10" s="1082" t="s">
        <v>618</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617</v>
      </c>
      <c r="BT11" s="1108"/>
      <c r="BU11" s="1108"/>
      <c r="BV11" s="1108"/>
      <c r="BW11" s="1108"/>
      <c r="BX11" s="1108"/>
      <c r="BY11" s="1108"/>
      <c r="BZ11" s="1108"/>
      <c r="CA11" s="1108"/>
      <c r="CB11" s="1108"/>
      <c r="CC11" s="1108"/>
      <c r="CD11" s="1108"/>
      <c r="CE11" s="1108"/>
      <c r="CF11" s="1108"/>
      <c r="CG11" s="1109"/>
      <c r="CH11" s="1082">
        <v>-16</v>
      </c>
      <c r="CI11" s="1083"/>
      <c r="CJ11" s="1083"/>
      <c r="CK11" s="1083"/>
      <c r="CL11" s="1084"/>
      <c r="CM11" s="1082">
        <v>-12</v>
      </c>
      <c r="CN11" s="1083"/>
      <c r="CO11" s="1083"/>
      <c r="CP11" s="1083"/>
      <c r="CQ11" s="1084"/>
      <c r="CR11" s="1082">
        <v>5</v>
      </c>
      <c r="CS11" s="1083"/>
      <c r="CT11" s="1083"/>
      <c r="CU11" s="1083"/>
      <c r="CV11" s="1084"/>
      <c r="CW11" s="1082">
        <v>135</v>
      </c>
      <c r="CX11" s="1083"/>
      <c r="CY11" s="1083"/>
      <c r="CZ11" s="1083"/>
      <c r="DA11" s="1084"/>
      <c r="DB11" s="1082" t="s">
        <v>618</v>
      </c>
      <c r="DC11" s="1083"/>
      <c r="DD11" s="1083"/>
      <c r="DE11" s="1083"/>
      <c r="DF11" s="1084"/>
      <c r="DG11" s="1082" t="s">
        <v>618</v>
      </c>
      <c r="DH11" s="1083"/>
      <c r="DI11" s="1083"/>
      <c r="DJ11" s="1083"/>
      <c r="DK11" s="1084"/>
      <c r="DL11" s="1082" t="s">
        <v>618</v>
      </c>
      <c r="DM11" s="1083"/>
      <c r="DN11" s="1083"/>
      <c r="DO11" s="1083"/>
      <c r="DP11" s="1084"/>
      <c r="DQ11" s="1082" t="s">
        <v>618</v>
      </c>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394</v>
      </c>
      <c r="B23" s="1037" t="s">
        <v>395</v>
      </c>
      <c r="C23" s="1038"/>
      <c r="D23" s="1038"/>
      <c r="E23" s="1038"/>
      <c r="F23" s="1038"/>
      <c r="G23" s="1038"/>
      <c r="H23" s="1038"/>
      <c r="I23" s="1038"/>
      <c r="J23" s="1038"/>
      <c r="K23" s="1038"/>
      <c r="L23" s="1038"/>
      <c r="M23" s="1038"/>
      <c r="N23" s="1038"/>
      <c r="O23" s="1038"/>
      <c r="P23" s="1039"/>
      <c r="Q23" s="1161">
        <v>56362</v>
      </c>
      <c r="R23" s="1162"/>
      <c r="S23" s="1162"/>
      <c r="T23" s="1162"/>
      <c r="U23" s="1162"/>
      <c r="V23" s="1162">
        <v>53936</v>
      </c>
      <c r="W23" s="1162"/>
      <c r="X23" s="1162"/>
      <c r="Y23" s="1162"/>
      <c r="Z23" s="1162"/>
      <c r="AA23" s="1162">
        <v>2426</v>
      </c>
      <c r="AB23" s="1162"/>
      <c r="AC23" s="1162"/>
      <c r="AD23" s="1162"/>
      <c r="AE23" s="1163"/>
      <c r="AF23" s="1164">
        <v>2383</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407</v>
      </c>
      <c r="C28" s="1144"/>
      <c r="D28" s="1144"/>
      <c r="E28" s="1144"/>
      <c r="F28" s="1144"/>
      <c r="G28" s="1144"/>
      <c r="H28" s="1144"/>
      <c r="I28" s="1144"/>
      <c r="J28" s="1144"/>
      <c r="K28" s="1144"/>
      <c r="L28" s="1144"/>
      <c r="M28" s="1144"/>
      <c r="N28" s="1144"/>
      <c r="O28" s="1144"/>
      <c r="P28" s="1145"/>
      <c r="Q28" s="1146">
        <v>12830</v>
      </c>
      <c r="R28" s="1147"/>
      <c r="S28" s="1147"/>
      <c r="T28" s="1147"/>
      <c r="U28" s="1147"/>
      <c r="V28" s="1147">
        <v>12670</v>
      </c>
      <c r="W28" s="1147"/>
      <c r="X28" s="1147"/>
      <c r="Y28" s="1147"/>
      <c r="Z28" s="1147"/>
      <c r="AA28" s="1147">
        <v>160</v>
      </c>
      <c r="AB28" s="1147"/>
      <c r="AC28" s="1147"/>
      <c r="AD28" s="1147"/>
      <c r="AE28" s="1148"/>
      <c r="AF28" s="1149">
        <v>160</v>
      </c>
      <c r="AG28" s="1147"/>
      <c r="AH28" s="1147"/>
      <c r="AI28" s="1147"/>
      <c r="AJ28" s="1150"/>
      <c r="AK28" s="1151">
        <v>1024</v>
      </c>
      <c r="AL28" s="1139"/>
      <c r="AM28" s="1139"/>
      <c r="AN28" s="1139"/>
      <c r="AO28" s="1139"/>
      <c r="AP28" s="1139" t="s">
        <v>609</v>
      </c>
      <c r="AQ28" s="1139"/>
      <c r="AR28" s="1139"/>
      <c r="AS28" s="1139"/>
      <c r="AT28" s="1139"/>
      <c r="AU28" s="1139" t="s">
        <v>609</v>
      </c>
      <c r="AV28" s="1139"/>
      <c r="AW28" s="1139"/>
      <c r="AX28" s="1139"/>
      <c r="AY28" s="1139"/>
      <c r="AZ28" s="1140" t="s">
        <v>609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408</v>
      </c>
      <c r="C29" s="1131"/>
      <c r="D29" s="1131"/>
      <c r="E29" s="1131"/>
      <c r="F29" s="1131"/>
      <c r="G29" s="1131"/>
      <c r="H29" s="1131"/>
      <c r="I29" s="1131"/>
      <c r="J29" s="1131"/>
      <c r="K29" s="1131"/>
      <c r="L29" s="1131"/>
      <c r="M29" s="1131"/>
      <c r="N29" s="1131"/>
      <c r="O29" s="1131"/>
      <c r="P29" s="1132"/>
      <c r="Q29" s="1136">
        <v>11564</v>
      </c>
      <c r="R29" s="1137"/>
      <c r="S29" s="1137"/>
      <c r="T29" s="1137"/>
      <c r="U29" s="1137"/>
      <c r="V29" s="1137">
        <v>11341</v>
      </c>
      <c r="W29" s="1137"/>
      <c r="X29" s="1137"/>
      <c r="Y29" s="1137"/>
      <c r="Z29" s="1137"/>
      <c r="AA29" s="1137">
        <v>223</v>
      </c>
      <c r="AB29" s="1137"/>
      <c r="AC29" s="1137"/>
      <c r="AD29" s="1137"/>
      <c r="AE29" s="1138"/>
      <c r="AF29" s="1112">
        <v>223</v>
      </c>
      <c r="AG29" s="1113"/>
      <c r="AH29" s="1113"/>
      <c r="AI29" s="1113"/>
      <c r="AJ29" s="1114"/>
      <c r="AK29" s="1073">
        <v>1767</v>
      </c>
      <c r="AL29" s="1064"/>
      <c r="AM29" s="1064"/>
      <c r="AN29" s="1064"/>
      <c r="AO29" s="1064"/>
      <c r="AP29" s="1064" t="s">
        <v>609</v>
      </c>
      <c r="AQ29" s="1064"/>
      <c r="AR29" s="1064"/>
      <c r="AS29" s="1064"/>
      <c r="AT29" s="1064"/>
      <c r="AU29" s="1064" t="s">
        <v>609</v>
      </c>
      <c r="AV29" s="1064"/>
      <c r="AW29" s="1064"/>
      <c r="AX29" s="1064"/>
      <c r="AY29" s="1064"/>
      <c r="AZ29" s="1135" t="s">
        <v>609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409</v>
      </c>
      <c r="C30" s="1131"/>
      <c r="D30" s="1131"/>
      <c r="E30" s="1131"/>
      <c r="F30" s="1131"/>
      <c r="G30" s="1131"/>
      <c r="H30" s="1131"/>
      <c r="I30" s="1131"/>
      <c r="J30" s="1131"/>
      <c r="K30" s="1131"/>
      <c r="L30" s="1131"/>
      <c r="M30" s="1131"/>
      <c r="N30" s="1131"/>
      <c r="O30" s="1131"/>
      <c r="P30" s="1132"/>
      <c r="Q30" s="1136">
        <v>115</v>
      </c>
      <c r="R30" s="1137"/>
      <c r="S30" s="1137"/>
      <c r="T30" s="1137"/>
      <c r="U30" s="1137"/>
      <c r="V30" s="1137">
        <v>52</v>
      </c>
      <c r="W30" s="1137"/>
      <c r="X30" s="1137"/>
      <c r="Y30" s="1137"/>
      <c r="Z30" s="1137"/>
      <c r="AA30" s="1137">
        <v>63</v>
      </c>
      <c r="AB30" s="1137"/>
      <c r="AC30" s="1137"/>
      <c r="AD30" s="1137"/>
      <c r="AE30" s="1138"/>
      <c r="AF30" s="1112">
        <v>63</v>
      </c>
      <c r="AG30" s="1113"/>
      <c r="AH30" s="1113"/>
      <c r="AI30" s="1113"/>
      <c r="AJ30" s="1114"/>
      <c r="AK30" s="1073" t="s">
        <v>609</v>
      </c>
      <c r="AL30" s="1064"/>
      <c r="AM30" s="1064"/>
      <c r="AN30" s="1064"/>
      <c r="AO30" s="1064"/>
      <c r="AP30" s="1064" t="s">
        <v>609</v>
      </c>
      <c r="AQ30" s="1064"/>
      <c r="AR30" s="1064"/>
      <c r="AS30" s="1064"/>
      <c r="AT30" s="1064"/>
      <c r="AU30" s="1064" t="s">
        <v>609</v>
      </c>
      <c r="AV30" s="1064"/>
      <c r="AW30" s="1064"/>
      <c r="AX30" s="1064"/>
      <c r="AY30" s="1064"/>
      <c r="AZ30" s="1135" t="s">
        <v>609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410</v>
      </c>
      <c r="C31" s="1131"/>
      <c r="D31" s="1131"/>
      <c r="E31" s="1131"/>
      <c r="F31" s="1131"/>
      <c r="G31" s="1131"/>
      <c r="H31" s="1131"/>
      <c r="I31" s="1131"/>
      <c r="J31" s="1131"/>
      <c r="K31" s="1131"/>
      <c r="L31" s="1131"/>
      <c r="M31" s="1131"/>
      <c r="N31" s="1131"/>
      <c r="O31" s="1131"/>
      <c r="P31" s="1132"/>
      <c r="Q31" s="1136">
        <v>1517</v>
      </c>
      <c r="R31" s="1137"/>
      <c r="S31" s="1137"/>
      <c r="T31" s="1137"/>
      <c r="U31" s="1137"/>
      <c r="V31" s="1137">
        <v>1486</v>
      </c>
      <c r="W31" s="1137"/>
      <c r="X31" s="1137"/>
      <c r="Y31" s="1137"/>
      <c r="Z31" s="1137"/>
      <c r="AA31" s="1137">
        <v>31</v>
      </c>
      <c r="AB31" s="1137"/>
      <c r="AC31" s="1137"/>
      <c r="AD31" s="1137"/>
      <c r="AE31" s="1138"/>
      <c r="AF31" s="1112">
        <v>31</v>
      </c>
      <c r="AG31" s="1113"/>
      <c r="AH31" s="1113"/>
      <c r="AI31" s="1113"/>
      <c r="AJ31" s="1114"/>
      <c r="AK31" s="1073">
        <v>467</v>
      </c>
      <c r="AL31" s="1064"/>
      <c r="AM31" s="1064"/>
      <c r="AN31" s="1064"/>
      <c r="AO31" s="1064"/>
      <c r="AP31" s="1064" t="s">
        <v>609</v>
      </c>
      <c r="AQ31" s="1064"/>
      <c r="AR31" s="1064"/>
      <c r="AS31" s="1064"/>
      <c r="AT31" s="1064"/>
      <c r="AU31" s="1064" t="s">
        <v>609</v>
      </c>
      <c r="AV31" s="1064"/>
      <c r="AW31" s="1064"/>
      <c r="AX31" s="1064"/>
      <c r="AY31" s="1064"/>
      <c r="AZ31" s="1135" t="s">
        <v>609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411</v>
      </c>
      <c r="C32" s="1131"/>
      <c r="D32" s="1131"/>
      <c r="E32" s="1131"/>
      <c r="F32" s="1131"/>
      <c r="G32" s="1131"/>
      <c r="H32" s="1131"/>
      <c r="I32" s="1131"/>
      <c r="J32" s="1131"/>
      <c r="K32" s="1131"/>
      <c r="L32" s="1131"/>
      <c r="M32" s="1131"/>
      <c r="N32" s="1131"/>
      <c r="O32" s="1131"/>
      <c r="P32" s="1132"/>
      <c r="Q32" s="1136">
        <v>890</v>
      </c>
      <c r="R32" s="1137"/>
      <c r="S32" s="1137"/>
      <c r="T32" s="1137"/>
      <c r="U32" s="1137"/>
      <c r="V32" s="1137">
        <v>797</v>
      </c>
      <c r="W32" s="1137"/>
      <c r="X32" s="1137"/>
      <c r="Y32" s="1137"/>
      <c r="Z32" s="1137"/>
      <c r="AA32" s="1137">
        <v>94</v>
      </c>
      <c r="AB32" s="1137"/>
      <c r="AC32" s="1137"/>
      <c r="AD32" s="1137"/>
      <c r="AE32" s="1138"/>
      <c r="AF32" s="1112">
        <v>1615</v>
      </c>
      <c r="AG32" s="1113"/>
      <c r="AH32" s="1113"/>
      <c r="AI32" s="1113"/>
      <c r="AJ32" s="1114"/>
      <c r="AK32" s="1073">
        <v>54</v>
      </c>
      <c r="AL32" s="1064"/>
      <c r="AM32" s="1064"/>
      <c r="AN32" s="1064"/>
      <c r="AO32" s="1064"/>
      <c r="AP32" s="1064">
        <v>5407</v>
      </c>
      <c r="AQ32" s="1064"/>
      <c r="AR32" s="1064"/>
      <c r="AS32" s="1064"/>
      <c r="AT32" s="1064"/>
      <c r="AU32" s="1064">
        <v>611</v>
      </c>
      <c r="AV32" s="1064"/>
      <c r="AW32" s="1064"/>
      <c r="AX32" s="1064"/>
      <c r="AY32" s="1064"/>
      <c r="AZ32" s="1135" t="s">
        <v>609</v>
      </c>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413</v>
      </c>
      <c r="C33" s="1131"/>
      <c r="D33" s="1131"/>
      <c r="E33" s="1131"/>
      <c r="F33" s="1131"/>
      <c r="G33" s="1131"/>
      <c r="H33" s="1131"/>
      <c r="I33" s="1131"/>
      <c r="J33" s="1131"/>
      <c r="K33" s="1131"/>
      <c r="L33" s="1131"/>
      <c r="M33" s="1131"/>
      <c r="N33" s="1131"/>
      <c r="O33" s="1131"/>
      <c r="P33" s="1132"/>
      <c r="Q33" s="1136">
        <v>177</v>
      </c>
      <c r="R33" s="1137"/>
      <c r="S33" s="1137"/>
      <c r="T33" s="1137"/>
      <c r="U33" s="1137"/>
      <c r="V33" s="1137">
        <v>209</v>
      </c>
      <c r="W33" s="1137"/>
      <c r="X33" s="1137"/>
      <c r="Y33" s="1137"/>
      <c r="Z33" s="1137"/>
      <c r="AA33" s="1137">
        <v>-32</v>
      </c>
      <c r="AB33" s="1137"/>
      <c r="AC33" s="1137"/>
      <c r="AD33" s="1137"/>
      <c r="AE33" s="1138"/>
      <c r="AF33" s="1112">
        <v>11</v>
      </c>
      <c r="AG33" s="1113"/>
      <c r="AH33" s="1113"/>
      <c r="AI33" s="1113"/>
      <c r="AJ33" s="1114"/>
      <c r="AK33" s="1073">
        <v>268</v>
      </c>
      <c r="AL33" s="1064"/>
      <c r="AM33" s="1064"/>
      <c r="AN33" s="1064"/>
      <c r="AO33" s="1064"/>
      <c r="AP33" s="1064">
        <v>980</v>
      </c>
      <c r="AQ33" s="1064"/>
      <c r="AR33" s="1064"/>
      <c r="AS33" s="1064"/>
      <c r="AT33" s="1064"/>
      <c r="AU33" s="1064">
        <v>951</v>
      </c>
      <c r="AV33" s="1064"/>
      <c r="AW33" s="1064"/>
      <c r="AX33" s="1064"/>
      <c r="AY33" s="1064"/>
      <c r="AZ33" s="1135" t="s">
        <v>609</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414</v>
      </c>
      <c r="C34" s="1131"/>
      <c r="D34" s="1131"/>
      <c r="E34" s="1131"/>
      <c r="F34" s="1131"/>
      <c r="G34" s="1131"/>
      <c r="H34" s="1131"/>
      <c r="I34" s="1131"/>
      <c r="J34" s="1131"/>
      <c r="K34" s="1131"/>
      <c r="L34" s="1131"/>
      <c r="M34" s="1131"/>
      <c r="N34" s="1131"/>
      <c r="O34" s="1131"/>
      <c r="P34" s="1132"/>
      <c r="Q34" s="1136">
        <v>138</v>
      </c>
      <c r="R34" s="1137"/>
      <c r="S34" s="1137"/>
      <c r="T34" s="1137"/>
      <c r="U34" s="1137"/>
      <c r="V34" s="1137">
        <v>138</v>
      </c>
      <c r="W34" s="1137"/>
      <c r="X34" s="1137"/>
      <c r="Y34" s="1137"/>
      <c r="Z34" s="1137"/>
      <c r="AA34" s="1137" t="s">
        <v>609</v>
      </c>
      <c r="AB34" s="1137"/>
      <c r="AC34" s="1137"/>
      <c r="AD34" s="1137"/>
      <c r="AE34" s="1138"/>
      <c r="AF34" s="1112" t="s">
        <v>415</v>
      </c>
      <c r="AG34" s="1113"/>
      <c r="AH34" s="1113"/>
      <c r="AI34" s="1113"/>
      <c r="AJ34" s="1114"/>
      <c r="AK34" s="1073">
        <v>40</v>
      </c>
      <c r="AL34" s="1064"/>
      <c r="AM34" s="1064"/>
      <c r="AN34" s="1064"/>
      <c r="AO34" s="1064"/>
      <c r="AP34" s="1064">
        <v>485</v>
      </c>
      <c r="AQ34" s="1064"/>
      <c r="AR34" s="1064"/>
      <c r="AS34" s="1064"/>
      <c r="AT34" s="1064"/>
      <c r="AU34" s="1064">
        <v>321</v>
      </c>
      <c r="AV34" s="1064"/>
      <c r="AW34" s="1064"/>
      <c r="AX34" s="1064"/>
      <c r="AY34" s="1064"/>
      <c r="AZ34" s="1135" t="s">
        <v>609</v>
      </c>
      <c r="BA34" s="1135"/>
      <c r="BB34" s="1135"/>
      <c r="BC34" s="1135"/>
      <c r="BD34" s="1135"/>
      <c r="BE34" s="1125" t="s">
        <v>416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417</v>
      </c>
      <c r="C35" s="1131"/>
      <c r="D35" s="1131"/>
      <c r="E35" s="1131"/>
      <c r="F35" s="1131"/>
      <c r="G35" s="1131"/>
      <c r="H35" s="1131"/>
      <c r="I35" s="1131"/>
      <c r="J35" s="1131"/>
      <c r="K35" s="1131"/>
      <c r="L35" s="1131"/>
      <c r="M35" s="1131"/>
      <c r="N35" s="1131"/>
      <c r="O35" s="1131"/>
      <c r="P35" s="1132"/>
      <c r="Q35" s="1136">
        <v>4049</v>
      </c>
      <c r="R35" s="1137"/>
      <c r="S35" s="1137"/>
      <c r="T35" s="1137"/>
      <c r="U35" s="1137"/>
      <c r="V35" s="1137">
        <v>4020</v>
      </c>
      <c r="W35" s="1137"/>
      <c r="X35" s="1137"/>
      <c r="Y35" s="1137"/>
      <c r="Z35" s="1137"/>
      <c r="AA35" s="1137" t="s">
        <v>609</v>
      </c>
      <c r="AB35" s="1137"/>
      <c r="AC35" s="1137"/>
      <c r="AD35" s="1137"/>
      <c r="AE35" s="1138"/>
      <c r="AF35" s="1112" t="s">
        <v>418</v>
      </c>
      <c r="AG35" s="1113"/>
      <c r="AH35" s="1113"/>
      <c r="AI35" s="1113"/>
      <c r="AJ35" s="1114"/>
      <c r="AK35" s="1073">
        <v>1611</v>
      </c>
      <c r="AL35" s="1064"/>
      <c r="AM35" s="1064"/>
      <c r="AN35" s="1064"/>
      <c r="AO35" s="1064"/>
      <c r="AP35" s="1064">
        <v>20143</v>
      </c>
      <c r="AQ35" s="1064"/>
      <c r="AR35" s="1064"/>
      <c r="AS35" s="1064"/>
      <c r="AT35" s="1064"/>
      <c r="AU35" s="1064">
        <v>16179</v>
      </c>
      <c r="AV35" s="1064"/>
      <c r="AW35" s="1064"/>
      <c r="AX35" s="1064"/>
      <c r="AY35" s="1064"/>
      <c r="AZ35" s="1135" t="s">
        <v>609</v>
      </c>
      <c r="BA35" s="1135"/>
      <c r="BB35" s="1135"/>
      <c r="BC35" s="1135"/>
      <c r="BD35" s="1135"/>
      <c r="BE35" s="1125" t="s">
        <v>419</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420</v>
      </c>
      <c r="C36" s="1131"/>
      <c r="D36" s="1131"/>
      <c r="E36" s="1131"/>
      <c r="F36" s="1131"/>
      <c r="G36" s="1131"/>
      <c r="H36" s="1131"/>
      <c r="I36" s="1131"/>
      <c r="J36" s="1131"/>
      <c r="K36" s="1131"/>
      <c r="L36" s="1131"/>
      <c r="M36" s="1131"/>
      <c r="N36" s="1131"/>
      <c r="O36" s="1131"/>
      <c r="P36" s="1132"/>
      <c r="Q36" s="1136">
        <v>6</v>
      </c>
      <c r="R36" s="1137"/>
      <c r="S36" s="1137"/>
      <c r="T36" s="1137"/>
      <c r="U36" s="1137"/>
      <c r="V36" s="1137">
        <v>5</v>
      </c>
      <c r="W36" s="1137"/>
      <c r="X36" s="1137"/>
      <c r="Y36" s="1137"/>
      <c r="Z36" s="1137"/>
      <c r="AA36" s="1137">
        <v>1</v>
      </c>
      <c r="AB36" s="1137"/>
      <c r="AC36" s="1137"/>
      <c r="AD36" s="1137"/>
      <c r="AE36" s="1138"/>
      <c r="AF36" s="1112">
        <v>1</v>
      </c>
      <c r="AG36" s="1113"/>
      <c r="AH36" s="1113"/>
      <c r="AI36" s="1113"/>
      <c r="AJ36" s="1114"/>
      <c r="AK36" s="1073" t="s">
        <v>609</v>
      </c>
      <c r="AL36" s="1064"/>
      <c r="AM36" s="1064"/>
      <c r="AN36" s="1064"/>
      <c r="AO36" s="1064"/>
      <c r="AP36" s="1064" t="s">
        <v>609</v>
      </c>
      <c r="AQ36" s="1064"/>
      <c r="AR36" s="1064"/>
      <c r="AS36" s="1064"/>
      <c r="AT36" s="1064"/>
      <c r="AU36" s="1064" t="s">
        <v>609</v>
      </c>
      <c r="AV36" s="1064"/>
      <c r="AW36" s="1064"/>
      <c r="AX36" s="1064"/>
      <c r="AY36" s="1064"/>
      <c r="AZ36" s="1135" t="s">
        <v>609</v>
      </c>
      <c r="BA36" s="1135"/>
      <c r="BB36" s="1135"/>
      <c r="BC36" s="1135"/>
      <c r="BD36" s="1135"/>
      <c r="BE36" s="1125" t="s">
        <v>421</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t="s">
        <v>422</v>
      </c>
      <c r="C37" s="1131"/>
      <c r="D37" s="1131"/>
      <c r="E37" s="1131"/>
      <c r="F37" s="1131"/>
      <c r="G37" s="1131"/>
      <c r="H37" s="1131"/>
      <c r="I37" s="1131"/>
      <c r="J37" s="1131"/>
      <c r="K37" s="1131"/>
      <c r="L37" s="1131"/>
      <c r="M37" s="1131"/>
      <c r="N37" s="1131"/>
      <c r="O37" s="1131"/>
      <c r="P37" s="1132"/>
      <c r="Q37" s="1136">
        <v>31</v>
      </c>
      <c r="R37" s="1137"/>
      <c r="S37" s="1137"/>
      <c r="T37" s="1137"/>
      <c r="U37" s="1137"/>
      <c r="V37" s="1137">
        <v>31</v>
      </c>
      <c r="W37" s="1137"/>
      <c r="X37" s="1137"/>
      <c r="Y37" s="1137"/>
      <c r="Z37" s="1137"/>
      <c r="AA37" s="1137" t="s">
        <v>609</v>
      </c>
      <c r="AB37" s="1137"/>
      <c r="AC37" s="1137"/>
      <c r="AD37" s="1137"/>
      <c r="AE37" s="1138"/>
      <c r="AF37" s="1112" t="s">
        <v>423</v>
      </c>
      <c r="AG37" s="1113"/>
      <c r="AH37" s="1113"/>
      <c r="AI37" s="1113"/>
      <c r="AJ37" s="1114"/>
      <c r="AK37" s="1073">
        <v>31</v>
      </c>
      <c r="AL37" s="1064"/>
      <c r="AM37" s="1064"/>
      <c r="AN37" s="1064"/>
      <c r="AO37" s="1064"/>
      <c r="AP37" s="1064" t="s">
        <v>609</v>
      </c>
      <c r="AQ37" s="1064"/>
      <c r="AR37" s="1064"/>
      <c r="AS37" s="1064"/>
      <c r="AT37" s="1064"/>
      <c r="AU37" s="1064" t="s">
        <v>609</v>
      </c>
      <c r="AV37" s="1064"/>
      <c r="AW37" s="1064"/>
      <c r="AX37" s="1064"/>
      <c r="AY37" s="1064"/>
      <c r="AZ37" s="1135" t="s">
        <v>609</v>
      </c>
      <c r="BA37" s="1135"/>
      <c r="BB37" s="1135"/>
      <c r="BC37" s="1135"/>
      <c r="BD37" s="1135"/>
      <c r="BE37" s="1125" t="s">
        <v>419</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t="s">
        <v>424</v>
      </c>
      <c r="C38" s="1131"/>
      <c r="D38" s="1131"/>
      <c r="E38" s="1131"/>
      <c r="F38" s="1131"/>
      <c r="G38" s="1131"/>
      <c r="H38" s="1131"/>
      <c r="I38" s="1131"/>
      <c r="J38" s="1131"/>
      <c r="K38" s="1131"/>
      <c r="L38" s="1131"/>
      <c r="M38" s="1131"/>
      <c r="N38" s="1131"/>
      <c r="O38" s="1131"/>
      <c r="P38" s="1132"/>
      <c r="Q38" s="1136">
        <v>56</v>
      </c>
      <c r="R38" s="1137"/>
      <c r="S38" s="1137"/>
      <c r="T38" s="1137"/>
      <c r="U38" s="1137"/>
      <c r="V38" s="1137">
        <v>56</v>
      </c>
      <c r="W38" s="1137"/>
      <c r="X38" s="1137"/>
      <c r="Y38" s="1137"/>
      <c r="Z38" s="1137"/>
      <c r="AA38" s="1137" t="s">
        <v>609</v>
      </c>
      <c r="AB38" s="1137"/>
      <c r="AC38" s="1137"/>
      <c r="AD38" s="1137"/>
      <c r="AE38" s="1138"/>
      <c r="AF38" s="1112" t="s">
        <v>418</v>
      </c>
      <c r="AG38" s="1113"/>
      <c r="AH38" s="1113"/>
      <c r="AI38" s="1113"/>
      <c r="AJ38" s="1114"/>
      <c r="AK38" s="1073">
        <v>54</v>
      </c>
      <c r="AL38" s="1064"/>
      <c r="AM38" s="1064"/>
      <c r="AN38" s="1064"/>
      <c r="AO38" s="1064"/>
      <c r="AP38" s="1064">
        <v>269</v>
      </c>
      <c r="AQ38" s="1064"/>
      <c r="AR38" s="1064"/>
      <c r="AS38" s="1064"/>
      <c r="AT38" s="1064"/>
      <c r="AU38" s="1064">
        <v>264</v>
      </c>
      <c r="AV38" s="1064"/>
      <c r="AW38" s="1064"/>
      <c r="AX38" s="1064"/>
      <c r="AY38" s="1064"/>
      <c r="AZ38" s="1135" t="s">
        <v>609</v>
      </c>
      <c r="BA38" s="1135"/>
      <c r="BB38" s="1135"/>
      <c r="BC38" s="1135"/>
      <c r="BD38" s="1135"/>
      <c r="BE38" s="1125" t="s">
        <v>425</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394</v>
      </c>
      <c r="B63" s="1037" t="s">
        <v>427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2104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429</v>
      </c>
      <c r="B66" s="1089"/>
      <c r="C66" s="1089"/>
      <c r="D66" s="1089"/>
      <c r="E66" s="1089"/>
      <c r="F66" s="1089"/>
      <c r="G66" s="1089"/>
      <c r="H66" s="1089"/>
      <c r="I66" s="1089"/>
      <c r="J66" s="1089"/>
      <c r="K66" s="1089"/>
      <c r="L66" s="1089"/>
      <c r="M66" s="1089"/>
      <c r="N66" s="1089"/>
      <c r="O66" s="1089"/>
      <c r="P66" s="1090"/>
      <c r="Q66" s="1094" t="s">
        <v>430</v>
      </c>
      <c r="R66" s="1095"/>
      <c r="S66" s="1095"/>
      <c r="T66" s="1095"/>
      <c r="U66" s="1096"/>
      <c r="V66" s="1094" t="s">
        <v>431</v>
      </c>
      <c r="W66" s="1095"/>
      <c r="X66" s="1095"/>
      <c r="Y66" s="1095"/>
      <c r="Z66" s="1096"/>
      <c r="AA66" s="1094" t="s">
        <v>432</v>
      </c>
      <c r="AB66" s="1095"/>
      <c r="AC66" s="1095"/>
      <c r="AD66" s="1095"/>
      <c r="AE66" s="1096"/>
      <c r="AF66" s="1100" t="s">
        <v>433</v>
      </c>
      <c r="AG66" s="1101"/>
      <c r="AH66" s="1101"/>
      <c r="AI66" s="1101"/>
      <c r="AJ66" s="1102"/>
      <c r="AK66" s="1094" t="s">
        <v>434</v>
      </c>
      <c r="AL66" s="1089"/>
      <c r="AM66" s="1089"/>
      <c r="AN66" s="1089"/>
      <c r="AO66" s="1090"/>
      <c r="AP66" s="1094" t="s">
        <v>435</v>
      </c>
      <c r="AQ66" s="1095"/>
      <c r="AR66" s="1095"/>
      <c r="AS66" s="1095"/>
      <c r="AT66" s="1096"/>
      <c r="AU66" s="1094" t="s">
        <v>436</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624</v>
      </c>
      <c r="C68" s="1079"/>
      <c r="D68" s="1079"/>
      <c r="E68" s="1079"/>
      <c r="F68" s="1079"/>
      <c r="G68" s="1079"/>
      <c r="H68" s="1079"/>
      <c r="I68" s="1079"/>
      <c r="J68" s="1079"/>
      <c r="K68" s="1079"/>
      <c r="L68" s="1079"/>
      <c r="M68" s="1079"/>
      <c r="N68" s="1079"/>
      <c r="O68" s="1079"/>
      <c r="P68" s="1080"/>
      <c r="Q68" s="1081">
        <v>549</v>
      </c>
      <c r="R68" s="1075"/>
      <c r="S68" s="1075"/>
      <c r="T68" s="1075"/>
      <c r="U68" s="1075"/>
      <c r="V68" s="1075">
        <v>546</v>
      </c>
      <c r="W68" s="1075"/>
      <c r="X68" s="1075"/>
      <c r="Y68" s="1075"/>
      <c r="Z68" s="1075"/>
      <c r="AA68" s="1075">
        <v>3</v>
      </c>
      <c r="AB68" s="1075"/>
      <c r="AC68" s="1075"/>
      <c r="AD68" s="1075"/>
      <c r="AE68" s="1075"/>
      <c r="AF68" s="1075">
        <v>3</v>
      </c>
      <c r="AG68" s="1075"/>
      <c r="AH68" s="1075"/>
      <c r="AI68" s="1075"/>
      <c r="AJ68" s="1075"/>
      <c r="AK68" s="1075" t="s">
        <v>609</v>
      </c>
      <c r="AL68" s="1075"/>
      <c r="AM68" s="1075"/>
      <c r="AN68" s="1075"/>
      <c r="AO68" s="1075"/>
      <c r="AP68" s="1075" t="s">
        <v>609</v>
      </c>
      <c r="AQ68" s="1075"/>
      <c r="AR68" s="1075"/>
      <c r="AS68" s="1075"/>
      <c r="AT68" s="1075"/>
      <c r="AU68" s="1075" t="s">
        <v>609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610</v>
      </c>
      <c r="C69" s="1068"/>
      <c r="D69" s="1068"/>
      <c r="E69" s="1068"/>
      <c r="F69" s="1068"/>
      <c r="G69" s="1068"/>
      <c r="H69" s="1068"/>
      <c r="I69" s="1068"/>
      <c r="J69" s="1068"/>
      <c r="K69" s="1068"/>
      <c r="L69" s="1068"/>
      <c r="M69" s="1068"/>
      <c r="N69" s="1068"/>
      <c r="O69" s="1068"/>
      <c r="P69" s="1069"/>
      <c r="Q69" s="1070">
        <v>41</v>
      </c>
      <c r="R69" s="1064"/>
      <c r="S69" s="1064"/>
      <c r="T69" s="1064"/>
      <c r="U69" s="1064"/>
      <c r="V69" s="1064">
        <v>28</v>
      </c>
      <c r="W69" s="1064"/>
      <c r="X69" s="1064"/>
      <c r="Y69" s="1064"/>
      <c r="Z69" s="1064"/>
      <c r="AA69" s="1064">
        <v>13</v>
      </c>
      <c r="AB69" s="1064"/>
      <c r="AC69" s="1064"/>
      <c r="AD69" s="1064"/>
      <c r="AE69" s="1064"/>
      <c r="AF69" s="1064">
        <v>13</v>
      </c>
      <c r="AG69" s="1064"/>
      <c r="AH69" s="1064"/>
      <c r="AI69" s="1064"/>
      <c r="AJ69" s="1064"/>
      <c r="AK69" s="1064" t="s">
        <v>609</v>
      </c>
      <c r="AL69" s="1064"/>
      <c r="AM69" s="1064"/>
      <c r="AN69" s="1064"/>
      <c r="AO69" s="1064"/>
      <c r="AP69" s="1064" t="s">
        <v>609</v>
      </c>
      <c r="AQ69" s="1064"/>
      <c r="AR69" s="1064"/>
      <c r="AS69" s="1064"/>
      <c r="AT69" s="1064"/>
      <c r="AU69" s="1064" t="s">
        <v>609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611</v>
      </c>
      <c r="C70" s="1068"/>
      <c r="D70" s="1068"/>
      <c r="E70" s="1068"/>
      <c r="F70" s="1068"/>
      <c r="G70" s="1068"/>
      <c r="H70" s="1068"/>
      <c r="I70" s="1068"/>
      <c r="J70" s="1068"/>
      <c r="K70" s="1068"/>
      <c r="L70" s="1068"/>
      <c r="M70" s="1068"/>
      <c r="N70" s="1068"/>
      <c r="O70" s="1068"/>
      <c r="P70" s="1069"/>
      <c r="Q70" s="1070">
        <v>145</v>
      </c>
      <c r="R70" s="1064"/>
      <c r="S70" s="1064"/>
      <c r="T70" s="1064"/>
      <c r="U70" s="1064"/>
      <c r="V70" s="1064">
        <v>91</v>
      </c>
      <c r="W70" s="1064"/>
      <c r="X70" s="1064"/>
      <c r="Y70" s="1064"/>
      <c r="Z70" s="1064"/>
      <c r="AA70" s="1064">
        <v>54</v>
      </c>
      <c r="AB70" s="1064"/>
      <c r="AC70" s="1064"/>
      <c r="AD70" s="1064"/>
      <c r="AE70" s="1064"/>
      <c r="AF70" s="1064">
        <v>54</v>
      </c>
      <c r="AG70" s="1064"/>
      <c r="AH70" s="1064"/>
      <c r="AI70" s="1064"/>
      <c r="AJ70" s="1064"/>
      <c r="AK70" s="1064" t="s">
        <v>609</v>
      </c>
      <c r="AL70" s="1064"/>
      <c r="AM70" s="1064"/>
      <c r="AN70" s="1064"/>
      <c r="AO70" s="1064"/>
      <c r="AP70" s="1064" t="s">
        <v>609</v>
      </c>
      <c r="AQ70" s="1064"/>
      <c r="AR70" s="1064"/>
      <c r="AS70" s="1064"/>
      <c r="AT70" s="1064"/>
      <c r="AU70" s="1064" t="s">
        <v>609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612</v>
      </c>
      <c r="C71" s="1068"/>
      <c r="D71" s="1068"/>
      <c r="E71" s="1068"/>
      <c r="F71" s="1068"/>
      <c r="G71" s="1068"/>
      <c r="H71" s="1068"/>
      <c r="I71" s="1068"/>
      <c r="J71" s="1068"/>
      <c r="K71" s="1068"/>
      <c r="L71" s="1068"/>
      <c r="M71" s="1068"/>
      <c r="N71" s="1068"/>
      <c r="O71" s="1068"/>
      <c r="P71" s="1069"/>
      <c r="Q71" s="1070">
        <v>83</v>
      </c>
      <c r="R71" s="1064"/>
      <c r="S71" s="1064"/>
      <c r="T71" s="1064"/>
      <c r="U71" s="1064"/>
      <c r="V71" s="1064">
        <v>72</v>
      </c>
      <c r="W71" s="1064"/>
      <c r="X71" s="1064"/>
      <c r="Y71" s="1064"/>
      <c r="Z71" s="1064"/>
      <c r="AA71" s="1064">
        <v>11</v>
      </c>
      <c r="AB71" s="1064"/>
      <c r="AC71" s="1064"/>
      <c r="AD71" s="1064"/>
      <c r="AE71" s="1064"/>
      <c r="AF71" s="1064">
        <v>11</v>
      </c>
      <c r="AG71" s="1064"/>
      <c r="AH71" s="1064"/>
      <c r="AI71" s="1064"/>
      <c r="AJ71" s="1064"/>
      <c r="AK71" s="1064" t="s">
        <v>609</v>
      </c>
      <c r="AL71" s="1064"/>
      <c r="AM71" s="1064"/>
      <c r="AN71" s="1064"/>
      <c r="AO71" s="1064"/>
      <c r="AP71" s="1064" t="s">
        <v>609</v>
      </c>
      <c r="AQ71" s="1064"/>
      <c r="AR71" s="1064"/>
      <c r="AS71" s="1064"/>
      <c r="AT71" s="1064"/>
      <c r="AU71" s="1064" t="s">
        <v>609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613</v>
      </c>
      <c r="C72" s="1068"/>
      <c r="D72" s="1068"/>
      <c r="E72" s="1068"/>
      <c r="F72" s="1068"/>
      <c r="G72" s="1068"/>
      <c r="H72" s="1068"/>
      <c r="I72" s="1068"/>
      <c r="J72" s="1068"/>
      <c r="K72" s="1068"/>
      <c r="L72" s="1068"/>
      <c r="M72" s="1068"/>
      <c r="N72" s="1068"/>
      <c r="O72" s="1068"/>
      <c r="P72" s="1069"/>
      <c r="Q72" s="1070">
        <v>220478</v>
      </c>
      <c r="R72" s="1064"/>
      <c r="S72" s="1064"/>
      <c r="T72" s="1064"/>
      <c r="U72" s="1064"/>
      <c r="V72" s="1064">
        <v>214081</v>
      </c>
      <c r="W72" s="1064"/>
      <c r="X72" s="1064"/>
      <c r="Y72" s="1064"/>
      <c r="Z72" s="1064"/>
      <c r="AA72" s="1064">
        <v>6397</v>
      </c>
      <c r="AB72" s="1064"/>
      <c r="AC72" s="1064"/>
      <c r="AD72" s="1064"/>
      <c r="AE72" s="1064"/>
      <c r="AF72" s="1064">
        <v>6397</v>
      </c>
      <c r="AG72" s="1064"/>
      <c r="AH72" s="1064"/>
      <c r="AI72" s="1064"/>
      <c r="AJ72" s="1064"/>
      <c r="AK72" s="1064" t="s">
        <v>609</v>
      </c>
      <c r="AL72" s="1064"/>
      <c r="AM72" s="1064"/>
      <c r="AN72" s="1064"/>
      <c r="AO72" s="1064"/>
      <c r="AP72" s="1064" t="s">
        <v>609</v>
      </c>
      <c r="AQ72" s="1064"/>
      <c r="AR72" s="1064"/>
      <c r="AS72" s="1064"/>
      <c r="AT72" s="1064"/>
      <c r="AU72" s="1064" t="s">
        <v>609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394</v>
      </c>
      <c r="B88" s="1037" t="s">
        <v>437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438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440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441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443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445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446</v>
      </c>
      <c r="AB109" s="987"/>
      <c r="AC109" s="987"/>
      <c r="AD109" s="987"/>
      <c r="AE109" s="988"/>
      <c r="AF109" s="989" t="s">
        <v>307</v>
      </c>
      <c r="AG109" s="987"/>
      <c r="AH109" s="987"/>
      <c r="AI109" s="987"/>
      <c r="AJ109" s="988"/>
      <c r="AK109" s="989" t="s">
        <v>306</v>
      </c>
      <c r="AL109" s="987"/>
      <c r="AM109" s="987"/>
      <c r="AN109" s="987"/>
      <c r="AO109" s="988"/>
      <c r="AP109" s="989" t="s">
        <v>447</v>
      </c>
      <c r="AQ109" s="987"/>
      <c r="AR109" s="987"/>
      <c r="AS109" s="987"/>
      <c r="AT109" s="1018"/>
      <c r="AU109" s="986" t="s">
        <v>445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446</v>
      </c>
      <c r="BR109" s="987"/>
      <c r="BS109" s="987"/>
      <c r="BT109" s="987"/>
      <c r="BU109" s="988"/>
      <c r="BV109" s="989" t="s">
        <v>307</v>
      </c>
      <c r="BW109" s="987"/>
      <c r="BX109" s="987"/>
      <c r="BY109" s="987"/>
      <c r="BZ109" s="988"/>
      <c r="CA109" s="989" t="s">
        <v>306</v>
      </c>
      <c r="CB109" s="987"/>
      <c r="CC109" s="987"/>
      <c r="CD109" s="987"/>
      <c r="CE109" s="988"/>
      <c r="CF109" s="1025" t="s">
        <v>447</v>
      </c>
      <c r="CG109" s="1025"/>
      <c r="CH109" s="1025"/>
      <c r="CI109" s="1025"/>
      <c r="CJ109" s="1025"/>
      <c r="CK109" s="989" t="s">
        <v>448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446</v>
      </c>
      <c r="DH109" s="987"/>
      <c r="DI109" s="987"/>
      <c r="DJ109" s="987"/>
      <c r="DK109" s="988"/>
      <c r="DL109" s="989" t="s">
        <v>307</v>
      </c>
      <c r="DM109" s="987"/>
      <c r="DN109" s="987"/>
      <c r="DO109" s="987"/>
      <c r="DP109" s="988"/>
      <c r="DQ109" s="989" t="s">
        <v>306</v>
      </c>
      <c r="DR109" s="987"/>
      <c r="DS109" s="987"/>
      <c r="DT109" s="987"/>
      <c r="DU109" s="988"/>
      <c r="DV109" s="989" t="s">
        <v>447</v>
      </c>
      <c r="DW109" s="987"/>
      <c r="DX109" s="987"/>
      <c r="DY109" s="987"/>
      <c r="DZ109" s="1018"/>
    </row>
    <row r="110" spans="1:131" s="247" customFormat="1" ht="26.25" customHeight="1" x14ac:dyDescent="0.2">
      <c r="A110" s="889" t="s">
        <v>449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4050145</v>
      </c>
      <c r="AB110" s="980"/>
      <c r="AC110" s="980"/>
      <c r="AD110" s="980"/>
      <c r="AE110" s="981"/>
      <c r="AF110" s="982">
        <v>4135492</v>
      </c>
      <c r="AG110" s="980"/>
      <c r="AH110" s="980"/>
      <c r="AI110" s="980"/>
      <c r="AJ110" s="981"/>
      <c r="AK110" s="982">
        <v>4125997</v>
      </c>
      <c r="AL110" s="980"/>
      <c r="AM110" s="980"/>
      <c r="AN110" s="980"/>
      <c r="AO110" s="981"/>
      <c r="AP110" s="983">
        <v>17.899999999999999</v>
      </c>
      <c r="AQ110" s="984"/>
      <c r="AR110" s="984"/>
      <c r="AS110" s="984"/>
      <c r="AT110" s="985"/>
      <c r="AU110" s="1019" t="s">
        <v>73</v>
      </c>
      <c r="AV110" s="1020"/>
      <c r="AW110" s="1020"/>
      <c r="AX110" s="1020"/>
      <c r="AY110" s="1020"/>
      <c r="AZ110" s="945" t="s">
        <v>450</v>
      </c>
      <c r="BA110" s="890"/>
      <c r="BB110" s="890"/>
      <c r="BC110" s="890"/>
      <c r="BD110" s="890"/>
      <c r="BE110" s="890"/>
      <c r="BF110" s="890"/>
      <c r="BG110" s="890"/>
      <c r="BH110" s="890"/>
      <c r="BI110" s="890"/>
      <c r="BJ110" s="890"/>
      <c r="BK110" s="890"/>
      <c r="BL110" s="890"/>
      <c r="BM110" s="890"/>
      <c r="BN110" s="890"/>
      <c r="BO110" s="890"/>
      <c r="BP110" s="891"/>
      <c r="BQ110" s="946">
        <v>52403344</v>
      </c>
      <c r="BR110" s="927"/>
      <c r="BS110" s="927"/>
      <c r="BT110" s="927"/>
      <c r="BU110" s="927"/>
      <c r="BV110" s="927">
        <v>56499892</v>
      </c>
      <c r="BW110" s="927"/>
      <c r="BX110" s="927"/>
      <c r="BY110" s="927"/>
      <c r="BZ110" s="927"/>
      <c r="CA110" s="927">
        <v>61947462</v>
      </c>
      <c r="CB110" s="927"/>
      <c r="CC110" s="927"/>
      <c r="CD110" s="927"/>
      <c r="CE110" s="927"/>
      <c r="CF110" s="951">
        <v>269.2</v>
      </c>
      <c r="CG110" s="952"/>
      <c r="CH110" s="952"/>
      <c r="CI110" s="952"/>
      <c r="CJ110" s="952"/>
      <c r="CK110" s="1015" t="s">
        <v>451</v>
      </c>
      <c r="CL110" s="901"/>
      <c r="CM110" s="976" t="s">
        <v>452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391</v>
      </c>
      <c r="DH110" s="927"/>
      <c r="DI110" s="927"/>
      <c r="DJ110" s="927"/>
      <c r="DK110" s="927"/>
      <c r="DL110" s="927" t="s">
        <v>423</v>
      </c>
      <c r="DM110" s="927"/>
      <c r="DN110" s="927"/>
      <c r="DO110" s="927"/>
      <c r="DP110" s="927"/>
      <c r="DQ110" s="927" t="s">
        <v>423</v>
      </c>
      <c r="DR110" s="927"/>
      <c r="DS110" s="927"/>
      <c r="DT110" s="927"/>
      <c r="DU110" s="927"/>
      <c r="DV110" s="928" t="s">
        <v>391</v>
      </c>
      <c r="DW110" s="928"/>
      <c r="DX110" s="928"/>
      <c r="DY110" s="928"/>
      <c r="DZ110" s="929"/>
    </row>
    <row r="111" spans="1:131" s="247" customFormat="1" ht="26.25" customHeight="1" x14ac:dyDescent="0.2">
      <c r="A111" s="856" t="s">
        <v>453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418</v>
      </c>
      <c r="AB111" s="1008"/>
      <c r="AC111" s="1008"/>
      <c r="AD111" s="1008"/>
      <c r="AE111" s="1009"/>
      <c r="AF111" s="1010" t="s">
        <v>423</v>
      </c>
      <c r="AG111" s="1008"/>
      <c r="AH111" s="1008"/>
      <c r="AI111" s="1008"/>
      <c r="AJ111" s="1009"/>
      <c r="AK111" s="1010" t="s">
        <v>454</v>
      </c>
      <c r="AL111" s="1008"/>
      <c r="AM111" s="1008"/>
      <c r="AN111" s="1008"/>
      <c r="AO111" s="1009"/>
      <c r="AP111" s="1011" t="s">
        <v>455</v>
      </c>
      <c r="AQ111" s="1012"/>
      <c r="AR111" s="1012"/>
      <c r="AS111" s="1012"/>
      <c r="AT111" s="1013"/>
      <c r="AU111" s="1021"/>
      <c r="AV111" s="1022"/>
      <c r="AW111" s="1022"/>
      <c r="AX111" s="1022"/>
      <c r="AY111" s="1022"/>
      <c r="AZ111" s="897" t="s">
        <v>456</v>
      </c>
      <c r="BA111" s="832"/>
      <c r="BB111" s="832"/>
      <c r="BC111" s="832"/>
      <c r="BD111" s="832"/>
      <c r="BE111" s="832"/>
      <c r="BF111" s="832"/>
      <c r="BG111" s="832"/>
      <c r="BH111" s="832"/>
      <c r="BI111" s="832"/>
      <c r="BJ111" s="832"/>
      <c r="BK111" s="832"/>
      <c r="BL111" s="832"/>
      <c r="BM111" s="832"/>
      <c r="BN111" s="832"/>
      <c r="BO111" s="832"/>
      <c r="BP111" s="833"/>
      <c r="BQ111" s="898">
        <v>7500</v>
      </c>
      <c r="BR111" s="899"/>
      <c r="BS111" s="899"/>
      <c r="BT111" s="899"/>
      <c r="BU111" s="899"/>
      <c r="BV111" s="899" t="s">
        <v>418</v>
      </c>
      <c r="BW111" s="899"/>
      <c r="BX111" s="899"/>
      <c r="BY111" s="899"/>
      <c r="BZ111" s="899"/>
      <c r="CA111" s="899" t="s">
        <v>423</v>
      </c>
      <c r="CB111" s="899"/>
      <c r="CC111" s="899"/>
      <c r="CD111" s="899"/>
      <c r="CE111" s="899"/>
      <c r="CF111" s="960" t="s">
        <v>418</v>
      </c>
      <c r="CG111" s="961"/>
      <c r="CH111" s="961"/>
      <c r="CI111" s="961"/>
      <c r="CJ111" s="961"/>
      <c r="CK111" s="1016"/>
      <c r="CL111" s="903"/>
      <c r="CM111" s="906" t="s">
        <v>457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423</v>
      </c>
      <c r="DH111" s="899"/>
      <c r="DI111" s="899"/>
      <c r="DJ111" s="899"/>
      <c r="DK111" s="899"/>
      <c r="DL111" s="899" t="s">
        <v>418</v>
      </c>
      <c r="DM111" s="899"/>
      <c r="DN111" s="899"/>
      <c r="DO111" s="899"/>
      <c r="DP111" s="899"/>
      <c r="DQ111" s="899" t="s">
        <v>458</v>
      </c>
      <c r="DR111" s="899"/>
      <c r="DS111" s="899"/>
      <c r="DT111" s="899"/>
      <c r="DU111" s="899"/>
      <c r="DV111" s="876" t="s">
        <v>423</v>
      </c>
      <c r="DW111" s="876"/>
      <c r="DX111" s="876"/>
      <c r="DY111" s="876"/>
      <c r="DZ111" s="877"/>
    </row>
    <row r="112" spans="1:131" s="247" customFormat="1" ht="26.25" customHeight="1" x14ac:dyDescent="0.2">
      <c r="A112" s="1001" t="s">
        <v>459</v>
      </c>
      <c r="B112" s="1002"/>
      <c r="C112" s="832" t="s">
        <v>460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455</v>
      </c>
      <c r="AB112" s="862"/>
      <c r="AC112" s="862"/>
      <c r="AD112" s="862"/>
      <c r="AE112" s="863"/>
      <c r="AF112" s="864" t="s">
        <v>423</v>
      </c>
      <c r="AG112" s="862"/>
      <c r="AH112" s="862"/>
      <c r="AI112" s="862"/>
      <c r="AJ112" s="863"/>
      <c r="AK112" s="864" t="s">
        <v>423</v>
      </c>
      <c r="AL112" s="862"/>
      <c r="AM112" s="862"/>
      <c r="AN112" s="862"/>
      <c r="AO112" s="863"/>
      <c r="AP112" s="909" t="s">
        <v>423</v>
      </c>
      <c r="AQ112" s="910"/>
      <c r="AR112" s="910"/>
      <c r="AS112" s="910"/>
      <c r="AT112" s="911"/>
      <c r="AU112" s="1021"/>
      <c r="AV112" s="1022"/>
      <c r="AW112" s="1022"/>
      <c r="AX112" s="1022"/>
      <c r="AY112" s="1022"/>
      <c r="AZ112" s="897" t="s">
        <v>461</v>
      </c>
      <c r="BA112" s="832"/>
      <c r="BB112" s="832"/>
      <c r="BC112" s="832"/>
      <c r="BD112" s="832"/>
      <c r="BE112" s="832"/>
      <c r="BF112" s="832"/>
      <c r="BG112" s="832"/>
      <c r="BH112" s="832"/>
      <c r="BI112" s="832"/>
      <c r="BJ112" s="832"/>
      <c r="BK112" s="832"/>
      <c r="BL112" s="832"/>
      <c r="BM112" s="832"/>
      <c r="BN112" s="832"/>
      <c r="BO112" s="832"/>
      <c r="BP112" s="833"/>
      <c r="BQ112" s="898">
        <v>18899498</v>
      </c>
      <c r="BR112" s="899"/>
      <c r="BS112" s="899"/>
      <c r="BT112" s="899"/>
      <c r="BU112" s="899"/>
      <c r="BV112" s="899">
        <v>18595711</v>
      </c>
      <c r="BW112" s="899"/>
      <c r="BX112" s="899"/>
      <c r="BY112" s="899"/>
      <c r="BZ112" s="899"/>
      <c r="CA112" s="899">
        <v>18326363</v>
      </c>
      <c r="CB112" s="899"/>
      <c r="CC112" s="899"/>
      <c r="CD112" s="899"/>
      <c r="CE112" s="899"/>
      <c r="CF112" s="960">
        <v>79.7</v>
      </c>
      <c r="CG112" s="961"/>
      <c r="CH112" s="961"/>
      <c r="CI112" s="961"/>
      <c r="CJ112" s="961"/>
      <c r="CK112" s="1016"/>
      <c r="CL112" s="903"/>
      <c r="CM112" s="906" t="s">
        <v>462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458</v>
      </c>
      <c r="DH112" s="899"/>
      <c r="DI112" s="899"/>
      <c r="DJ112" s="899"/>
      <c r="DK112" s="899"/>
      <c r="DL112" s="899" t="s">
        <v>423</v>
      </c>
      <c r="DM112" s="899"/>
      <c r="DN112" s="899"/>
      <c r="DO112" s="899"/>
      <c r="DP112" s="899"/>
      <c r="DQ112" s="899" t="s">
        <v>423</v>
      </c>
      <c r="DR112" s="899"/>
      <c r="DS112" s="899"/>
      <c r="DT112" s="899"/>
      <c r="DU112" s="899"/>
      <c r="DV112" s="876" t="s">
        <v>423</v>
      </c>
      <c r="DW112" s="876"/>
      <c r="DX112" s="876"/>
      <c r="DY112" s="876"/>
      <c r="DZ112" s="877"/>
    </row>
    <row r="113" spans="1:130" s="247" customFormat="1" ht="26.25" customHeight="1" x14ac:dyDescent="0.2">
      <c r="A113" s="1003"/>
      <c r="B113" s="1004"/>
      <c r="C113" s="832" t="s">
        <v>463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1489634</v>
      </c>
      <c r="AB113" s="1008"/>
      <c r="AC113" s="1008"/>
      <c r="AD113" s="1008"/>
      <c r="AE113" s="1009"/>
      <c r="AF113" s="1010">
        <v>1597032</v>
      </c>
      <c r="AG113" s="1008"/>
      <c r="AH113" s="1008"/>
      <c r="AI113" s="1008"/>
      <c r="AJ113" s="1009"/>
      <c r="AK113" s="1010">
        <v>1465386</v>
      </c>
      <c r="AL113" s="1008"/>
      <c r="AM113" s="1008"/>
      <c r="AN113" s="1008"/>
      <c r="AO113" s="1009"/>
      <c r="AP113" s="1011">
        <v>6.4</v>
      </c>
      <c r="AQ113" s="1012"/>
      <c r="AR113" s="1012"/>
      <c r="AS113" s="1012"/>
      <c r="AT113" s="1013"/>
      <c r="AU113" s="1021"/>
      <c r="AV113" s="1022"/>
      <c r="AW113" s="1022"/>
      <c r="AX113" s="1022"/>
      <c r="AY113" s="1022"/>
      <c r="AZ113" s="897" t="s">
        <v>464</v>
      </c>
      <c r="BA113" s="832"/>
      <c r="BB113" s="832"/>
      <c r="BC113" s="832"/>
      <c r="BD113" s="832"/>
      <c r="BE113" s="832"/>
      <c r="BF113" s="832"/>
      <c r="BG113" s="832"/>
      <c r="BH113" s="832"/>
      <c r="BI113" s="832"/>
      <c r="BJ113" s="832"/>
      <c r="BK113" s="832"/>
      <c r="BL113" s="832"/>
      <c r="BM113" s="832"/>
      <c r="BN113" s="832"/>
      <c r="BO113" s="832"/>
      <c r="BP113" s="833"/>
      <c r="BQ113" s="898" t="s">
        <v>423</v>
      </c>
      <c r="BR113" s="899"/>
      <c r="BS113" s="899"/>
      <c r="BT113" s="899"/>
      <c r="BU113" s="899"/>
      <c r="BV113" s="899" t="s">
        <v>458</v>
      </c>
      <c r="BW113" s="899"/>
      <c r="BX113" s="899"/>
      <c r="BY113" s="899"/>
      <c r="BZ113" s="899"/>
      <c r="CA113" s="899" t="s">
        <v>423</v>
      </c>
      <c r="CB113" s="899"/>
      <c r="CC113" s="899"/>
      <c r="CD113" s="899"/>
      <c r="CE113" s="899"/>
      <c r="CF113" s="960" t="s">
        <v>458</v>
      </c>
      <c r="CG113" s="961"/>
      <c r="CH113" s="961"/>
      <c r="CI113" s="961"/>
      <c r="CJ113" s="961"/>
      <c r="CK113" s="1016"/>
      <c r="CL113" s="903"/>
      <c r="CM113" s="906" t="s">
        <v>465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423</v>
      </c>
      <c r="DH113" s="862"/>
      <c r="DI113" s="862"/>
      <c r="DJ113" s="862"/>
      <c r="DK113" s="863"/>
      <c r="DL113" s="864" t="s">
        <v>423</v>
      </c>
      <c r="DM113" s="862"/>
      <c r="DN113" s="862"/>
      <c r="DO113" s="862"/>
      <c r="DP113" s="863"/>
      <c r="DQ113" s="864" t="s">
        <v>423</v>
      </c>
      <c r="DR113" s="862"/>
      <c r="DS113" s="862"/>
      <c r="DT113" s="862"/>
      <c r="DU113" s="863"/>
      <c r="DV113" s="909" t="s">
        <v>455</v>
      </c>
      <c r="DW113" s="910"/>
      <c r="DX113" s="910"/>
      <c r="DY113" s="910"/>
      <c r="DZ113" s="911"/>
    </row>
    <row r="114" spans="1:130" s="247" customFormat="1" ht="26.25" customHeight="1" x14ac:dyDescent="0.2">
      <c r="A114" s="1003"/>
      <c r="B114" s="1004"/>
      <c r="C114" s="832" t="s">
        <v>466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423</v>
      </c>
      <c r="AB114" s="862"/>
      <c r="AC114" s="862"/>
      <c r="AD114" s="862"/>
      <c r="AE114" s="863"/>
      <c r="AF114" s="864" t="s">
        <v>423</v>
      </c>
      <c r="AG114" s="862"/>
      <c r="AH114" s="862"/>
      <c r="AI114" s="862"/>
      <c r="AJ114" s="863"/>
      <c r="AK114" s="864" t="s">
        <v>423</v>
      </c>
      <c r="AL114" s="862"/>
      <c r="AM114" s="862"/>
      <c r="AN114" s="862"/>
      <c r="AO114" s="863"/>
      <c r="AP114" s="909" t="s">
        <v>458</v>
      </c>
      <c r="AQ114" s="910"/>
      <c r="AR114" s="910"/>
      <c r="AS114" s="910"/>
      <c r="AT114" s="911"/>
      <c r="AU114" s="1021"/>
      <c r="AV114" s="1022"/>
      <c r="AW114" s="1022"/>
      <c r="AX114" s="1022"/>
      <c r="AY114" s="1022"/>
      <c r="AZ114" s="897" t="s">
        <v>467</v>
      </c>
      <c r="BA114" s="832"/>
      <c r="BB114" s="832"/>
      <c r="BC114" s="832"/>
      <c r="BD114" s="832"/>
      <c r="BE114" s="832"/>
      <c r="BF114" s="832"/>
      <c r="BG114" s="832"/>
      <c r="BH114" s="832"/>
      <c r="BI114" s="832"/>
      <c r="BJ114" s="832"/>
      <c r="BK114" s="832"/>
      <c r="BL114" s="832"/>
      <c r="BM114" s="832"/>
      <c r="BN114" s="832"/>
      <c r="BO114" s="832"/>
      <c r="BP114" s="833"/>
      <c r="BQ114" s="898">
        <v>6724574</v>
      </c>
      <c r="BR114" s="899"/>
      <c r="BS114" s="899"/>
      <c r="BT114" s="899"/>
      <c r="BU114" s="899"/>
      <c r="BV114" s="899">
        <v>6491099</v>
      </c>
      <c r="BW114" s="899"/>
      <c r="BX114" s="899"/>
      <c r="BY114" s="899"/>
      <c r="BZ114" s="899"/>
      <c r="CA114" s="899">
        <v>6410635</v>
      </c>
      <c r="CB114" s="899"/>
      <c r="CC114" s="899"/>
      <c r="CD114" s="899"/>
      <c r="CE114" s="899"/>
      <c r="CF114" s="960">
        <v>27.9</v>
      </c>
      <c r="CG114" s="961"/>
      <c r="CH114" s="961"/>
      <c r="CI114" s="961"/>
      <c r="CJ114" s="961"/>
      <c r="CK114" s="1016"/>
      <c r="CL114" s="903"/>
      <c r="CM114" s="906" t="s">
        <v>468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458</v>
      </c>
      <c r="DH114" s="862"/>
      <c r="DI114" s="862"/>
      <c r="DJ114" s="862"/>
      <c r="DK114" s="863"/>
      <c r="DL114" s="864" t="s">
        <v>458</v>
      </c>
      <c r="DM114" s="862"/>
      <c r="DN114" s="862"/>
      <c r="DO114" s="862"/>
      <c r="DP114" s="863"/>
      <c r="DQ114" s="864" t="s">
        <v>423</v>
      </c>
      <c r="DR114" s="862"/>
      <c r="DS114" s="862"/>
      <c r="DT114" s="862"/>
      <c r="DU114" s="863"/>
      <c r="DV114" s="909" t="s">
        <v>458</v>
      </c>
      <c r="DW114" s="910"/>
      <c r="DX114" s="910"/>
      <c r="DY114" s="910"/>
      <c r="DZ114" s="911"/>
    </row>
    <row r="115" spans="1:130" s="247" customFormat="1" ht="26.25" customHeight="1" x14ac:dyDescent="0.2">
      <c r="A115" s="1003"/>
      <c r="B115" s="1004"/>
      <c r="C115" s="832" t="s">
        <v>469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8750</v>
      </c>
      <c r="AB115" s="1008"/>
      <c r="AC115" s="1008"/>
      <c r="AD115" s="1008"/>
      <c r="AE115" s="1009"/>
      <c r="AF115" s="1010">
        <v>8532</v>
      </c>
      <c r="AG115" s="1008"/>
      <c r="AH115" s="1008"/>
      <c r="AI115" s="1008"/>
      <c r="AJ115" s="1009"/>
      <c r="AK115" s="1010">
        <v>30428</v>
      </c>
      <c r="AL115" s="1008"/>
      <c r="AM115" s="1008"/>
      <c r="AN115" s="1008"/>
      <c r="AO115" s="1009"/>
      <c r="AP115" s="1011">
        <v>0.1</v>
      </c>
      <c r="AQ115" s="1012"/>
      <c r="AR115" s="1012"/>
      <c r="AS115" s="1012"/>
      <c r="AT115" s="1013"/>
      <c r="AU115" s="1021"/>
      <c r="AV115" s="1022"/>
      <c r="AW115" s="1022"/>
      <c r="AX115" s="1022"/>
      <c r="AY115" s="1022"/>
      <c r="AZ115" s="897" t="s">
        <v>470</v>
      </c>
      <c r="BA115" s="832"/>
      <c r="BB115" s="832"/>
      <c r="BC115" s="832"/>
      <c r="BD115" s="832"/>
      <c r="BE115" s="832"/>
      <c r="BF115" s="832"/>
      <c r="BG115" s="832"/>
      <c r="BH115" s="832"/>
      <c r="BI115" s="832"/>
      <c r="BJ115" s="832"/>
      <c r="BK115" s="832"/>
      <c r="BL115" s="832"/>
      <c r="BM115" s="832"/>
      <c r="BN115" s="832"/>
      <c r="BO115" s="832"/>
      <c r="BP115" s="833"/>
      <c r="BQ115" s="898" t="s">
        <v>455</v>
      </c>
      <c r="BR115" s="899"/>
      <c r="BS115" s="899"/>
      <c r="BT115" s="899"/>
      <c r="BU115" s="899"/>
      <c r="BV115" s="899">
        <v>21324</v>
      </c>
      <c r="BW115" s="899"/>
      <c r="BX115" s="899"/>
      <c r="BY115" s="899"/>
      <c r="BZ115" s="899"/>
      <c r="CA115" s="899">
        <v>21258</v>
      </c>
      <c r="CB115" s="899"/>
      <c r="CC115" s="899"/>
      <c r="CD115" s="899"/>
      <c r="CE115" s="899"/>
      <c r="CF115" s="960">
        <v>0.1</v>
      </c>
      <c r="CG115" s="961"/>
      <c r="CH115" s="961"/>
      <c r="CI115" s="961"/>
      <c r="CJ115" s="961"/>
      <c r="CK115" s="1016"/>
      <c r="CL115" s="903"/>
      <c r="CM115" s="897" t="s">
        <v>471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458</v>
      </c>
      <c r="DH115" s="862"/>
      <c r="DI115" s="862"/>
      <c r="DJ115" s="862"/>
      <c r="DK115" s="863"/>
      <c r="DL115" s="864" t="s">
        <v>423</v>
      </c>
      <c r="DM115" s="862"/>
      <c r="DN115" s="862"/>
      <c r="DO115" s="862"/>
      <c r="DP115" s="863"/>
      <c r="DQ115" s="864" t="s">
        <v>458</v>
      </c>
      <c r="DR115" s="862"/>
      <c r="DS115" s="862"/>
      <c r="DT115" s="862"/>
      <c r="DU115" s="863"/>
      <c r="DV115" s="909" t="s">
        <v>458</v>
      </c>
      <c r="DW115" s="910"/>
      <c r="DX115" s="910"/>
      <c r="DY115" s="910"/>
      <c r="DZ115" s="911"/>
    </row>
    <row r="116" spans="1:130" s="247" customFormat="1" ht="26.25" customHeight="1" x14ac:dyDescent="0.2">
      <c r="A116" s="1005"/>
      <c r="B116" s="1006"/>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455</v>
      </c>
      <c r="AB116" s="862"/>
      <c r="AC116" s="862"/>
      <c r="AD116" s="862"/>
      <c r="AE116" s="863"/>
      <c r="AF116" s="864" t="s">
        <v>423</v>
      </c>
      <c r="AG116" s="862"/>
      <c r="AH116" s="862"/>
      <c r="AI116" s="862"/>
      <c r="AJ116" s="863"/>
      <c r="AK116" s="864" t="s">
        <v>423</v>
      </c>
      <c r="AL116" s="862"/>
      <c r="AM116" s="862"/>
      <c r="AN116" s="862"/>
      <c r="AO116" s="863"/>
      <c r="AP116" s="909" t="s">
        <v>423</v>
      </c>
      <c r="AQ116" s="910"/>
      <c r="AR116" s="910"/>
      <c r="AS116" s="910"/>
      <c r="AT116" s="911"/>
      <c r="AU116" s="1021"/>
      <c r="AV116" s="1022"/>
      <c r="AW116" s="1022"/>
      <c r="AX116" s="1022"/>
      <c r="AY116" s="1022"/>
      <c r="AZ116" s="948" t="s">
        <v>473</v>
      </c>
      <c r="BA116" s="949"/>
      <c r="BB116" s="949"/>
      <c r="BC116" s="949"/>
      <c r="BD116" s="949"/>
      <c r="BE116" s="949"/>
      <c r="BF116" s="949"/>
      <c r="BG116" s="949"/>
      <c r="BH116" s="949"/>
      <c r="BI116" s="949"/>
      <c r="BJ116" s="949"/>
      <c r="BK116" s="949"/>
      <c r="BL116" s="949"/>
      <c r="BM116" s="949"/>
      <c r="BN116" s="949"/>
      <c r="BO116" s="949"/>
      <c r="BP116" s="950"/>
      <c r="BQ116" s="898" t="s">
        <v>455</v>
      </c>
      <c r="BR116" s="899"/>
      <c r="BS116" s="899"/>
      <c r="BT116" s="899"/>
      <c r="BU116" s="899"/>
      <c r="BV116" s="899" t="s">
        <v>458</v>
      </c>
      <c r="BW116" s="899"/>
      <c r="BX116" s="899"/>
      <c r="BY116" s="899"/>
      <c r="BZ116" s="899"/>
      <c r="CA116" s="899" t="s">
        <v>423</v>
      </c>
      <c r="CB116" s="899"/>
      <c r="CC116" s="899"/>
      <c r="CD116" s="899"/>
      <c r="CE116" s="899"/>
      <c r="CF116" s="960" t="s">
        <v>423</v>
      </c>
      <c r="CG116" s="961"/>
      <c r="CH116" s="961"/>
      <c r="CI116" s="961"/>
      <c r="CJ116" s="961"/>
      <c r="CK116" s="1016"/>
      <c r="CL116" s="903"/>
      <c r="CM116" s="906" t="s">
        <v>474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7500</v>
      </c>
      <c r="DH116" s="862"/>
      <c r="DI116" s="862"/>
      <c r="DJ116" s="862"/>
      <c r="DK116" s="863"/>
      <c r="DL116" s="864" t="s">
        <v>423</v>
      </c>
      <c r="DM116" s="862"/>
      <c r="DN116" s="862"/>
      <c r="DO116" s="862"/>
      <c r="DP116" s="863"/>
      <c r="DQ116" s="864" t="s">
        <v>423</v>
      </c>
      <c r="DR116" s="862"/>
      <c r="DS116" s="862"/>
      <c r="DT116" s="862"/>
      <c r="DU116" s="863"/>
      <c r="DV116" s="909" t="s">
        <v>455</v>
      </c>
      <c r="DW116" s="910"/>
      <c r="DX116" s="910"/>
      <c r="DY116" s="910"/>
      <c r="DZ116" s="911"/>
    </row>
    <row r="117" spans="1:130" s="247" customFormat="1" ht="26.25" customHeight="1" x14ac:dyDescent="0.2">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475</v>
      </c>
      <c r="Z117" s="988"/>
      <c r="AA117" s="993">
        <v>5548529</v>
      </c>
      <c r="AB117" s="994"/>
      <c r="AC117" s="994"/>
      <c r="AD117" s="994"/>
      <c r="AE117" s="995"/>
      <c r="AF117" s="996">
        <v>5741056</v>
      </c>
      <c r="AG117" s="994"/>
      <c r="AH117" s="994"/>
      <c r="AI117" s="994"/>
      <c r="AJ117" s="995"/>
      <c r="AK117" s="996">
        <v>5621811</v>
      </c>
      <c r="AL117" s="994"/>
      <c r="AM117" s="994"/>
      <c r="AN117" s="994"/>
      <c r="AO117" s="995"/>
      <c r="AP117" s="997"/>
      <c r="AQ117" s="998"/>
      <c r="AR117" s="998"/>
      <c r="AS117" s="998"/>
      <c r="AT117" s="999"/>
      <c r="AU117" s="1021"/>
      <c r="AV117" s="1022"/>
      <c r="AW117" s="1022"/>
      <c r="AX117" s="1022"/>
      <c r="AY117" s="1022"/>
      <c r="AZ117" s="948" t="s">
        <v>476</v>
      </c>
      <c r="BA117" s="949"/>
      <c r="BB117" s="949"/>
      <c r="BC117" s="949"/>
      <c r="BD117" s="949"/>
      <c r="BE117" s="949"/>
      <c r="BF117" s="949"/>
      <c r="BG117" s="949"/>
      <c r="BH117" s="949"/>
      <c r="BI117" s="949"/>
      <c r="BJ117" s="949"/>
      <c r="BK117" s="949"/>
      <c r="BL117" s="949"/>
      <c r="BM117" s="949"/>
      <c r="BN117" s="949"/>
      <c r="BO117" s="949"/>
      <c r="BP117" s="950"/>
      <c r="BQ117" s="898" t="s">
        <v>458</v>
      </c>
      <c r="BR117" s="899"/>
      <c r="BS117" s="899"/>
      <c r="BT117" s="899"/>
      <c r="BU117" s="899"/>
      <c r="BV117" s="899" t="s">
        <v>232</v>
      </c>
      <c r="BW117" s="899"/>
      <c r="BX117" s="899"/>
      <c r="BY117" s="899"/>
      <c r="BZ117" s="899"/>
      <c r="CA117" s="899" t="s">
        <v>458</v>
      </c>
      <c r="CB117" s="899"/>
      <c r="CC117" s="899"/>
      <c r="CD117" s="899"/>
      <c r="CE117" s="899"/>
      <c r="CF117" s="960" t="s">
        <v>477</v>
      </c>
      <c r="CG117" s="961"/>
      <c r="CH117" s="961"/>
      <c r="CI117" s="961"/>
      <c r="CJ117" s="961"/>
      <c r="CK117" s="1016"/>
      <c r="CL117" s="903"/>
      <c r="CM117" s="906" t="s">
        <v>478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479</v>
      </c>
      <c r="DH117" s="862"/>
      <c r="DI117" s="862"/>
      <c r="DJ117" s="862"/>
      <c r="DK117" s="863"/>
      <c r="DL117" s="864" t="s">
        <v>477</v>
      </c>
      <c r="DM117" s="862"/>
      <c r="DN117" s="862"/>
      <c r="DO117" s="862"/>
      <c r="DP117" s="863"/>
      <c r="DQ117" s="864" t="s">
        <v>480</v>
      </c>
      <c r="DR117" s="862"/>
      <c r="DS117" s="862"/>
      <c r="DT117" s="862"/>
      <c r="DU117" s="863"/>
      <c r="DV117" s="909" t="s">
        <v>418</v>
      </c>
      <c r="DW117" s="910"/>
      <c r="DX117" s="910"/>
      <c r="DY117" s="910"/>
      <c r="DZ117" s="911"/>
    </row>
    <row r="118" spans="1:130" s="247" customFormat="1" ht="26.25" customHeight="1" x14ac:dyDescent="0.2">
      <c r="A118" s="986" t="s">
        <v>448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446</v>
      </c>
      <c r="AB118" s="987"/>
      <c r="AC118" s="987"/>
      <c r="AD118" s="987"/>
      <c r="AE118" s="988"/>
      <c r="AF118" s="989" t="s">
        <v>307</v>
      </c>
      <c r="AG118" s="987"/>
      <c r="AH118" s="987"/>
      <c r="AI118" s="987"/>
      <c r="AJ118" s="988"/>
      <c r="AK118" s="989" t="s">
        <v>306</v>
      </c>
      <c r="AL118" s="987"/>
      <c r="AM118" s="987"/>
      <c r="AN118" s="987"/>
      <c r="AO118" s="988"/>
      <c r="AP118" s="990" t="s">
        <v>447</v>
      </c>
      <c r="AQ118" s="991"/>
      <c r="AR118" s="991"/>
      <c r="AS118" s="991"/>
      <c r="AT118" s="992"/>
      <c r="AU118" s="1021"/>
      <c r="AV118" s="1022"/>
      <c r="AW118" s="1022"/>
      <c r="AX118" s="1022"/>
      <c r="AY118" s="1022"/>
      <c r="AZ118" s="964" t="s">
        <v>481</v>
      </c>
      <c r="BA118" s="965"/>
      <c r="BB118" s="965"/>
      <c r="BC118" s="965"/>
      <c r="BD118" s="965"/>
      <c r="BE118" s="965"/>
      <c r="BF118" s="965"/>
      <c r="BG118" s="965"/>
      <c r="BH118" s="965"/>
      <c r="BI118" s="965"/>
      <c r="BJ118" s="965"/>
      <c r="BK118" s="965"/>
      <c r="BL118" s="965"/>
      <c r="BM118" s="965"/>
      <c r="BN118" s="965"/>
      <c r="BO118" s="965"/>
      <c r="BP118" s="966"/>
      <c r="BQ118" s="967" t="s">
        <v>479</v>
      </c>
      <c r="BR118" s="930"/>
      <c r="BS118" s="930"/>
      <c r="BT118" s="930"/>
      <c r="BU118" s="930"/>
      <c r="BV118" s="930" t="s">
        <v>482</v>
      </c>
      <c r="BW118" s="930"/>
      <c r="BX118" s="930"/>
      <c r="BY118" s="930"/>
      <c r="BZ118" s="930"/>
      <c r="CA118" s="930" t="s">
        <v>483</v>
      </c>
      <c r="CB118" s="930"/>
      <c r="CC118" s="930"/>
      <c r="CD118" s="930"/>
      <c r="CE118" s="930"/>
      <c r="CF118" s="960" t="s">
        <v>484</v>
      </c>
      <c r="CG118" s="961"/>
      <c r="CH118" s="961"/>
      <c r="CI118" s="961"/>
      <c r="CJ118" s="961"/>
      <c r="CK118" s="1016"/>
      <c r="CL118" s="903"/>
      <c r="CM118" s="906" t="s">
        <v>485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477</v>
      </c>
      <c r="DH118" s="862"/>
      <c r="DI118" s="862"/>
      <c r="DJ118" s="862"/>
      <c r="DK118" s="863"/>
      <c r="DL118" s="864" t="s">
        <v>486</v>
      </c>
      <c r="DM118" s="862"/>
      <c r="DN118" s="862"/>
      <c r="DO118" s="862"/>
      <c r="DP118" s="863"/>
      <c r="DQ118" s="864" t="s">
        <v>232</v>
      </c>
      <c r="DR118" s="862"/>
      <c r="DS118" s="862"/>
      <c r="DT118" s="862"/>
      <c r="DU118" s="863"/>
      <c r="DV118" s="909" t="s">
        <v>484</v>
      </c>
      <c r="DW118" s="910"/>
      <c r="DX118" s="910"/>
      <c r="DY118" s="910"/>
      <c r="DZ118" s="911"/>
    </row>
    <row r="119" spans="1:130" s="247" customFormat="1" ht="26.25" customHeight="1" x14ac:dyDescent="0.2">
      <c r="A119" s="900" t="s">
        <v>451</v>
      </c>
      <c r="B119" s="901"/>
      <c r="C119" s="976" t="s">
        <v>452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487</v>
      </c>
      <c r="AB119" s="980"/>
      <c r="AC119" s="980"/>
      <c r="AD119" s="980"/>
      <c r="AE119" s="981"/>
      <c r="AF119" s="982" t="s">
        <v>232</v>
      </c>
      <c r="AG119" s="980"/>
      <c r="AH119" s="980"/>
      <c r="AI119" s="980"/>
      <c r="AJ119" s="981"/>
      <c r="AK119" s="982">
        <v>29613</v>
      </c>
      <c r="AL119" s="980"/>
      <c r="AM119" s="980"/>
      <c r="AN119" s="980"/>
      <c r="AO119" s="981"/>
      <c r="AP119" s="983">
        <v>0.1</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488</v>
      </c>
      <c r="BP119" s="963"/>
      <c r="BQ119" s="967">
        <v>78034916</v>
      </c>
      <c r="BR119" s="930"/>
      <c r="BS119" s="930"/>
      <c r="BT119" s="930"/>
      <c r="BU119" s="930"/>
      <c r="BV119" s="930">
        <v>81608026</v>
      </c>
      <c r="BW119" s="930"/>
      <c r="BX119" s="930"/>
      <c r="BY119" s="930"/>
      <c r="BZ119" s="930"/>
      <c r="CA119" s="930">
        <v>86705718</v>
      </c>
      <c r="CB119" s="930"/>
      <c r="CC119" s="930"/>
      <c r="CD119" s="930"/>
      <c r="CE119" s="930"/>
      <c r="CF119" s="828"/>
      <c r="CG119" s="829"/>
      <c r="CH119" s="829"/>
      <c r="CI119" s="829"/>
      <c r="CJ119" s="919"/>
      <c r="CK119" s="1017"/>
      <c r="CL119" s="905"/>
      <c r="CM119" s="923" t="s">
        <v>489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490</v>
      </c>
      <c r="DH119" s="845"/>
      <c r="DI119" s="845"/>
      <c r="DJ119" s="845"/>
      <c r="DK119" s="846"/>
      <c r="DL119" s="847" t="s">
        <v>482</v>
      </c>
      <c r="DM119" s="845"/>
      <c r="DN119" s="845"/>
      <c r="DO119" s="845"/>
      <c r="DP119" s="846"/>
      <c r="DQ119" s="847" t="s">
        <v>487</v>
      </c>
      <c r="DR119" s="845"/>
      <c r="DS119" s="845"/>
      <c r="DT119" s="845"/>
      <c r="DU119" s="846"/>
      <c r="DV119" s="933" t="s">
        <v>480</v>
      </c>
      <c r="DW119" s="934"/>
      <c r="DX119" s="934"/>
      <c r="DY119" s="934"/>
      <c r="DZ119" s="935"/>
    </row>
    <row r="120" spans="1:130" s="247" customFormat="1" ht="26.25" customHeight="1" x14ac:dyDescent="0.2">
      <c r="A120" s="902"/>
      <c r="B120" s="903"/>
      <c r="C120" s="906" t="s">
        <v>457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482</v>
      </c>
      <c r="AB120" s="862"/>
      <c r="AC120" s="862"/>
      <c r="AD120" s="862"/>
      <c r="AE120" s="863"/>
      <c r="AF120" s="864" t="s">
        <v>491</v>
      </c>
      <c r="AG120" s="862"/>
      <c r="AH120" s="862"/>
      <c r="AI120" s="862"/>
      <c r="AJ120" s="863"/>
      <c r="AK120" s="864" t="s">
        <v>232</v>
      </c>
      <c r="AL120" s="862"/>
      <c r="AM120" s="862"/>
      <c r="AN120" s="862"/>
      <c r="AO120" s="863"/>
      <c r="AP120" s="909" t="s">
        <v>487</v>
      </c>
      <c r="AQ120" s="910"/>
      <c r="AR120" s="910"/>
      <c r="AS120" s="910"/>
      <c r="AT120" s="911"/>
      <c r="AU120" s="968" t="s">
        <v>492</v>
      </c>
      <c r="AV120" s="969"/>
      <c r="AW120" s="969"/>
      <c r="AX120" s="969"/>
      <c r="AY120" s="970"/>
      <c r="AZ120" s="945" t="s">
        <v>493</v>
      </c>
      <c r="BA120" s="890"/>
      <c r="BB120" s="890"/>
      <c r="BC120" s="890"/>
      <c r="BD120" s="890"/>
      <c r="BE120" s="890"/>
      <c r="BF120" s="890"/>
      <c r="BG120" s="890"/>
      <c r="BH120" s="890"/>
      <c r="BI120" s="890"/>
      <c r="BJ120" s="890"/>
      <c r="BK120" s="890"/>
      <c r="BL120" s="890"/>
      <c r="BM120" s="890"/>
      <c r="BN120" s="890"/>
      <c r="BO120" s="890"/>
      <c r="BP120" s="891"/>
      <c r="BQ120" s="946">
        <v>10114024</v>
      </c>
      <c r="BR120" s="927"/>
      <c r="BS120" s="927"/>
      <c r="BT120" s="927"/>
      <c r="BU120" s="927"/>
      <c r="BV120" s="927">
        <v>10036050</v>
      </c>
      <c r="BW120" s="927"/>
      <c r="BX120" s="927"/>
      <c r="BY120" s="927"/>
      <c r="BZ120" s="927"/>
      <c r="CA120" s="927">
        <v>10195913</v>
      </c>
      <c r="CB120" s="927"/>
      <c r="CC120" s="927"/>
      <c r="CD120" s="927"/>
      <c r="CE120" s="927"/>
      <c r="CF120" s="951">
        <v>44.3</v>
      </c>
      <c r="CG120" s="952"/>
      <c r="CH120" s="952"/>
      <c r="CI120" s="952"/>
      <c r="CJ120" s="952"/>
      <c r="CK120" s="953" t="s">
        <v>494</v>
      </c>
      <c r="CL120" s="937"/>
      <c r="CM120" s="937"/>
      <c r="CN120" s="937"/>
      <c r="CO120" s="938"/>
      <c r="CP120" s="957" t="s">
        <v>495</v>
      </c>
      <c r="CQ120" s="958"/>
      <c r="CR120" s="958"/>
      <c r="CS120" s="958"/>
      <c r="CT120" s="958"/>
      <c r="CU120" s="958"/>
      <c r="CV120" s="958"/>
      <c r="CW120" s="958"/>
      <c r="CX120" s="958"/>
      <c r="CY120" s="958"/>
      <c r="CZ120" s="958"/>
      <c r="DA120" s="958"/>
      <c r="DB120" s="958"/>
      <c r="DC120" s="958"/>
      <c r="DD120" s="958"/>
      <c r="DE120" s="958"/>
      <c r="DF120" s="959"/>
      <c r="DG120" s="946">
        <v>16727498</v>
      </c>
      <c r="DH120" s="927"/>
      <c r="DI120" s="927"/>
      <c r="DJ120" s="927"/>
      <c r="DK120" s="927"/>
      <c r="DL120" s="927">
        <v>16581023</v>
      </c>
      <c r="DM120" s="927"/>
      <c r="DN120" s="927"/>
      <c r="DO120" s="927"/>
      <c r="DP120" s="927"/>
      <c r="DQ120" s="927">
        <v>16179450</v>
      </c>
      <c r="DR120" s="927"/>
      <c r="DS120" s="927"/>
      <c r="DT120" s="927"/>
      <c r="DU120" s="927"/>
      <c r="DV120" s="928">
        <v>70.3</v>
      </c>
      <c r="DW120" s="928"/>
      <c r="DX120" s="928"/>
      <c r="DY120" s="928"/>
      <c r="DZ120" s="929"/>
    </row>
    <row r="121" spans="1:130" s="247" customFormat="1" ht="26.25" customHeight="1" x14ac:dyDescent="0.2">
      <c r="A121" s="902"/>
      <c r="B121" s="903"/>
      <c r="C121" s="948" t="s">
        <v>496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482</v>
      </c>
      <c r="AB121" s="862"/>
      <c r="AC121" s="862"/>
      <c r="AD121" s="862"/>
      <c r="AE121" s="863"/>
      <c r="AF121" s="864" t="s">
        <v>458</v>
      </c>
      <c r="AG121" s="862"/>
      <c r="AH121" s="862"/>
      <c r="AI121" s="862"/>
      <c r="AJ121" s="863"/>
      <c r="AK121" s="864" t="s">
        <v>482</v>
      </c>
      <c r="AL121" s="862"/>
      <c r="AM121" s="862"/>
      <c r="AN121" s="862"/>
      <c r="AO121" s="863"/>
      <c r="AP121" s="909" t="s">
        <v>497</v>
      </c>
      <c r="AQ121" s="910"/>
      <c r="AR121" s="910"/>
      <c r="AS121" s="910"/>
      <c r="AT121" s="911"/>
      <c r="AU121" s="971"/>
      <c r="AV121" s="972"/>
      <c r="AW121" s="972"/>
      <c r="AX121" s="972"/>
      <c r="AY121" s="973"/>
      <c r="AZ121" s="897" t="s">
        <v>498</v>
      </c>
      <c r="BA121" s="832"/>
      <c r="BB121" s="832"/>
      <c r="BC121" s="832"/>
      <c r="BD121" s="832"/>
      <c r="BE121" s="832"/>
      <c r="BF121" s="832"/>
      <c r="BG121" s="832"/>
      <c r="BH121" s="832"/>
      <c r="BI121" s="832"/>
      <c r="BJ121" s="832"/>
      <c r="BK121" s="832"/>
      <c r="BL121" s="832"/>
      <c r="BM121" s="832"/>
      <c r="BN121" s="832"/>
      <c r="BO121" s="832"/>
      <c r="BP121" s="833"/>
      <c r="BQ121" s="898">
        <v>860469</v>
      </c>
      <c r="BR121" s="899"/>
      <c r="BS121" s="899"/>
      <c r="BT121" s="899"/>
      <c r="BU121" s="899"/>
      <c r="BV121" s="899">
        <v>973879</v>
      </c>
      <c r="BW121" s="899"/>
      <c r="BX121" s="899"/>
      <c r="BY121" s="899"/>
      <c r="BZ121" s="899"/>
      <c r="CA121" s="899">
        <v>1278097</v>
      </c>
      <c r="CB121" s="899"/>
      <c r="CC121" s="899"/>
      <c r="CD121" s="899"/>
      <c r="CE121" s="899"/>
      <c r="CF121" s="960">
        <v>5.6</v>
      </c>
      <c r="CG121" s="961"/>
      <c r="CH121" s="961"/>
      <c r="CI121" s="961"/>
      <c r="CJ121" s="961"/>
      <c r="CK121" s="954"/>
      <c r="CL121" s="940"/>
      <c r="CM121" s="940"/>
      <c r="CN121" s="940"/>
      <c r="CO121" s="941"/>
      <c r="CP121" s="920" t="s">
        <v>499</v>
      </c>
      <c r="CQ121" s="921"/>
      <c r="CR121" s="921"/>
      <c r="CS121" s="921"/>
      <c r="CT121" s="921"/>
      <c r="CU121" s="921"/>
      <c r="CV121" s="921"/>
      <c r="CW121" s="921"/>
      <c r="CX121" s="921"/>
      <c r="CY121" s="921"/>
      <c r="CZ121" s="921"/>
      <c r="DA121" s="921"/>
      <c r="DB121" s="921"/>
      <c r="DC121" s="921"/>
      <c r="DD121" s="921"/>
      <c r="DE121" s="921"/>
      <c r="DF121" s="922"/>
      <c r="DG121" s="898">
        <v>1165426</v>
      </c>
      <c r="DH121" s="899"/>
      <c r="DI121" s="899"/>
      <c r="DJ121" s="899"/>
      <c r="DK121" s="899"/>
      <c r="DL121" s="899">
        <v>1064979</v>
      </c>
      <c r="DM121" s="899"/>
      <c r="DN121" s="899"/>
      <c r="DO121" s="899"/>
      <c r="DP121" s="899"/>
      <c r="DQ121" s="899">
        <v>951057</v>
      </c>
      <c r="DR121" s="899"/>
      <c r="DS121" s="899"/>
      <c r="DT121" s="899"/>
      <c r="DU121" s="899"/>
      <c r="DV121" s="876">
        <v>4.0999999999999996</v>
      </c>
      <c r="DW121" s="876"/>
      <c r="DX121" s="876"/>
      <c r="DY121" s="876"/>
      <c r="DZ121" s="877"/>
    </row>
    <row r="122" spans="1:130" s="247" customFormat="1" ht="26.25" customHeight="1" x14ac:dyDescent="0.2">
      <c r="A122" s="902"/>
      <c r="B122" s="903"/>
      <c r="C122" s="906" t="s">
        <v>468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477</v>
      </c>
      <c r="AB122" s="862"/>
      <c r="AC122" s="862"/>
      <c r="AD122" s="862"/>
      <c r="AE122" s="863"/>
      <c r="AF122" s="864" t="s">
        <v>232</v>
      </c>
      <c r="AG122" s="862"/>
      <c r="AH122" s="862"/>
      <c r="AI122" s="862"/>
      <c r="AJ122" s="863"/>
      <c r="AK122" s="864" t="s">
        <v>490</v>
      </c>
      <c r="AL122" s="862"/>
      <c r="AM122" s="862"/>
      <c r="AN122" s="862"/>
      <c r="AO122" s="863"/>
      <c r="AP122" s="909" t="s">
        <v>482</v>
      </c>
      <c r="AQ122" s="910"/>
      <c r="AR122" s="910"/>
      <c r="AS122" s="910"/>
      <c r="AT122" s="911"/>
      <c r="AU122" s="971"/>
      <c r="AV122" s="972"/>
      <c r="AW122" s="972"/>
      <c r="AX122" s="972"/>
      <c r="AY122" s="973"/>
      <c r="AZ122" s="964" t="s">
        <v>500</v>
      </c>
      <c r="BA122" s="965"/>
      <c r="BB122" s="965"/>
      <c r="BC122" s="965"/>
      <c r="BD122" s="965"/>
      <c r="BE122" s="965"/>
      <c r="BF122" s="965"/>
      <c r="BG122" s="965"/>
      <c r="BH122" s="965"/>
      <c r="BI122" s="965"/>
      <c r="BJ122" s="965"/>
      <c r="BK122" s="965"/>
      <c r="BL122" s="965"/>
      <c r="BM122" s="965"/>
      <c r="BN122" s="965"/>
      <c r="BO122" s="965"/>
      <c r="BP122" s="966"/>
      <c r="BQ122" s="967">
        <v>51503098</v>
      </c>
      <c r="BR122" s="930"/>
      <c r="BS122" s="930"/>
      <c r="BT122" s="930"/>
      <c r="BU122" s="930"/>
      <c r="BV122" s="930">
        <v>53590711</v>
      </c>
      <c r="BW122" s="930"/>
      <c r="BX122" s="930"/>
      <c r="BY122" s="930"/>
      <c r="BZ122" s="930"/>
      <c r="CA122" s="930">
        <v>56155682</v>
      </c>
      <c r="CB122" s="930"/>
      <c r="CC122" s="930"/>
      <c r="CD122" s="930"/>
      <c r="CE122" s="930"/>
      <c r="CF122" s="931">
        <v>244.1</v>
      </c>
      <c r="CG122" s="932"/>
      <c r="CH122" s="932"/>
      <c r="CI122" s="932"/>
      <c r="CJ122" s="932"/>
      <c r="CK122" s="954"/>
      <c r="CL122" s="940"/>
      <c r="CM122" s="940"/>
      <c r="CN122" s="940"/>
      <c r="CO122" s="941"/>
      <c r="CP122" s="920" t="s">
        <v>501</v>
      </c>
      <c r="CQ122" s="921"/>
      <c r="CR122" s="921"/>
      <c r="CS122" s="921"/>
      <c r="CT122" s="921"/>
      <c r="CU122" s="921"/>
      <c r="CV122" s="921"/>
      <c r="CW122" s="921"/>
      <c r="CX122" s="921"/>
      <c r="CY122" s="921"/>
      <c r="CZ122" s="921"/>
      <c r="DA122" s="921"/>
      <c r="DB122" s="921"/>
      <c r="DC122" s="921"/>
      <c r="DD122" s="921"/>
      <c r="DE122" s="921"/>
      <c r="DF122" s="922"/>
      <c r="DG122" s="898">
        <v>657470</v>
      </c>
      <c r="DH122" s="899"/>
      <c r="DI122" s="899"/>
      <c r="DJ122" s="899"/>
      <c r="DK122" s="899"/>
      <c r="DL122" s="899">
        <v>636315</v>
      </c>
      <c r="DM122" s="899"/>
      <c r="DN122" s="899"/>
      <c r="DO122" s="899"/>
      <c r="DP122" s="899"/>
      <c r="DQ122" s="899">
        <v>610953</v>
      </c>
      <c r="DR122" s="899"/>
      <c r="DS122" s="899"/>
      <c r="DT122" s="899"/>
      <c r="DU122" s="899"/>
      <c r="DV122" s="876">
        <v>2.7</v>
      </c>
      <c r="DW122" s="876"/>
      <c r="DX122" s="876"/>
      <c r="DY122" s="876"/>
      <c r="DZ122" s="877"/>
    </row>
    <row r="123" spans="1:130" s="247" customFormat="1" ht="26.25" customHeight="1" x14ac:dyDescent="0.2">
      <c r="A123" s="902"/>
      <c r="B123" s="903"/>
      <c r="C123" s="906" t="s">
        <v>474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8750</v>
      </c>
      <c r="AB123" s="862"/>
      <c r="AC123" s="862"/>
      <c r="AD123" s="862"/>
      <c r="AE123" s="863"/>
      <c r="AF123" s="864">
        <v>8532</v>
      </c>
      <c r="AG123" s="862"/>
      <c r="AH123" s="862"/>
      <c r="AI123" s="862"/>
      <c r="AJ123" s="863"/>
      <c r="AK123" s="864">
        <v>815</v>
      </c>
      <c r="AL123" s="862"/>
      <c r="AM123" s="862"/>
      <c r="AN123" s="862"/>
      <c r="AO123" s="863"/>
      <c r="AP123" s="909">
        <v>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502</v>
      </c>
      <c r="BP123" s="963"/>
      <c r="BQ123" s="917">
        <v>62477591</v>
      </c>
      <c r="BR123" s="918"/>
      <c r="BS123" s="918"/>
      <c r="BT123" s="918"/>
      <c r="BU123" s="918"/>
      <c r="BV123" s="918">
        <v>64600640</v>
      </c>
      <c r="BW123" s="918"/>
      <c r="BX123" s="918"/>
      <c r="BY123" s="918"/>
      <c r="BZ123" s="918"/>
      <c r="CA123" s="918">
        <v>67629692</v>
      </c>
      <c r="CB123" s="918"/>
      <c r="CC123" s="918"/>
      <c r="CD123" s="918"/>
      <c r="CE123" s="918"/>
      <c r="CF123" s="828"/>
      <c r="CG123" s="829"/>
      <c r="CH123" s="829"/>
      <c r="CI123" s="829"/>
      <c r="CJ123" s="919"/>
      <c r="CK123" s="954"/>
      <c r="CL123" s="940"/>
      <c r="CM123" s="940"/>
      <c r="CN123" s="940"/>
      <c r="CO123" s="941"/>
      <c r="CP123" s="920" t="s">
        <v>503</v>
      </c>
      <c r="CQ123" s="921"/>
      <c r="CR123" s="921"/>
      <c r="CS123" s="921"/>
      <c r="CT123" s="921"/>
      <c r="CU123" s="921"/>
      <c r="CV123" s="921"/>
      <c r="CW123" s="921"/>
      <c r="CX123" s="921"/>
      <c r="CY123" s="921"/>
      <c r="CZ123" s="921"/>
      <c r="DA123" s="921"/>
      <c r="DB123" s="921"/>
      <c r="DC123" s="921"/>
      <c r="DD123" s="921"/>
      <c r="DE123" s="921"/>
      <c r="DF123" s="922"/>
      <c r="DG123" s="861">
        <v>337487</v>
      </c>
      <c r="DH123" s="862"/>
      <c r="DI123" s="862"/>
      <c r="DJ123" s="862"/>
      <c r="DK123" s="863"/>
      <c r="DL123" s="864">
        <v>313394</v>
      </c>
      <c r="DM123" s="862"/>
      <c r="DN123" s="862"/>
      <c r="DO123" s="862"/>
      <c r="DP123" s="863"/>
      <c r="DQ123" s="864">
        <v>321086</v>
      </c>
      <c r="DR123" s="862"/>
      <c r="DS123" s="862"/>
      <c r="DT123" s="862"/>
      <c r="DU123" s="863"/>
      <c r="DV123" s="909">
        <v>1.4</v>
      </c>
      <c r="DW123" s="910"/>
      <c r="DX123" s="910"/>
      <c r="DY123" s="910"/>
      <c r="DZ123" s="911"/>
    </row>
    <row r="124" spans="1:130" s="247" customFormat="1" ht="26.25" customHeight="1" thickBot="1" x14ac:dyDescent="0.25">
      <c r="A124" s="902"/>
      <c r="B124" s="903"/>
      <c r="C124" s="906" t="s">
        <v>478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232</v>
      </c>
      <c r="AB124" s="862"/>
      <c r="AC124" s="862"/>
      <c r="AD124" s="862"/>
      <c r="AE124" s="863"/>
      <c r="AF124" s="864" t="s">
        <v>232</v>
      </c>
      <c r="AG124" s="862"/>
      <c r="AH124" s="862"/>
      <c r="AI124" s="862"/>
      <c r="AJ124" s="863"/>
      <c r="AK124" s="864" t="s">
        <v>480</v>
      </c>
      <c r="AL124" s="862"/>
      <c r="AM124" s="862"/>
      <c r="AN124" s="862"/>
      <c r="AO124" s="863"/>
      <c r="AP124" s="909" t="s">
        <v>477</v>
      </c>
      <c r="AQ124" s="910"/>
      <c r="AR124" s="910"/>
      <c r="AS124" s="910"/>
      <c r="AT124" s="911"/>
      <c r="AU124" s="912" t="s">
        <v>504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67.8</v>
      </c>
      <c r="BR124" s="916"/>
      <c r="BS124" s="916"/>
      <c r="BT124" s="916"/>
      <c r="BU124" s="916"/>
      <c r="BV124" s="916">
        <v>73.400000000000006</v>
      </c>
      <c r="BW124" s="916"/>
      <c r="BX124" s="916"/>
      <c r="BY124" s="916"/>
      <c r="BZ124" s="916"/>
      <c r="CA124" s="916">
        <v>82.9</v>
      </c>
      <c r="CB124" s="916"/>
      <c r="CC124" s="916"/>
      <c r="CD124" s="916"/>
      <c r="CE124" s="916"/>
      <c r="CF124" s="806"/>
      <c r="CG124" s="807"/>
      <c r="CH124" s="807"/>
      <c r="CI124" s="807"/>
      <c r="CJ124" s="947"/>
      <c r="CK124" s="955"/>
      <c r="CL124" s="955"/>
      <c r="CM124" s="955"/>
      <c r="CN124" s="955"/>
      <c r="CO124" s="956"/>
      <c r="CP124" s="920" t="s">
        <v>505</v>
      </c>
      <c r="CQ124" s="921"/>
      <c r="CR124" s="921"/>
      <c r="CS124" s="921"/>
      <c r="CT124" s="921"/>
      <c r="CU124" s="921"/>
      <c r="CV124" s="921"/>
      <c r="CW124" s="921"/>
      <c r="CX124" s="921"/>
      <c r="CY124" s="921"/>
      <c r="CZ124" s="921"/>
      <c r="DA124" s="921"/>
      <c r="DB124" s="921"/>
      <c r="DC124" s="921"/>
      <c r="DD124" s="921"/>
      <c r="DE124" s="921"/>
      <c r="DF124" s="922"/>
      <c r="DG124" s="844">
        <v>11617</v>
      </c>
      <c r="DH124" s="845"/>
      <c r="DI124" s="845"/>
      <c r="DJ124" s="845"/>
      <c r="DK124" s="846"/>
      <c r="DL124" s="847" t="s">
        <v>497</v>
      </c>
      <c r="DM124" s="845"/>
      <c r="DN124" s="845"/>
      <c r="DO124" s="845"/>
      <c r="DP124" s="846"/>
      <c r="DQ124" s="847">
        <v>263817</v>
      </c>
      <c r="DR124" s="845"/>
      <c r="DS124" s="845"/>
      <c r="DT124" s="845"/>
      <c r="DU124" s="846"/>
      <c r="DV124" s="933">
        <v>1.1000000000000001</v>
      </c>
      <c r="DW124" s="934"/>
      <c r="DX124" s="934"/>
      <c r="DY124" s="934"/>
      <c r="DZ124" s="935"/>
    </row>
    <row r="125" spans="1:130" s="247" customFormat="1" ht="26.25" customHeight="1" x14ac:dyDescent="0.2">
      <c r="A125" s="902"/>
      <c r="B125" s="903"/>
      <c r="C125" s="906" t="s">
        <v>485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482</v>
      </c>
      <c r="AB125" s="862"/>
      <c r="AC125" s="862"/>
      <c r="AD125" s="862"/>
      <c r="AE125" s="863"/>
      <c r="AF125" s="864" t="s">
        <v>480</v>
      </c>
      <c r="AG125" s="862"/>
      <c r="AH125" s="862"/>
      <c r="AI125" s="862"/>
      <c r="AJ125" s="863"/>
      <c r="AK125" s="864" t="s">
        <v>479</v>
      </c>
      <c r="AL125" s="862"/>
      <c r="AM125" s="862"/>
      <c r="AN125" s="862"/>
      <c r="AO125" s="863"/>
      <c r="AP125" s="909" t="s">
        <v>418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506</v>
      </c>
      <c r="CL125" s="937"/>
      <c r="CM125" s="937"/>
      <c r="CN125" s="937"/>
      <c r="CO125" s="938"/>
      <c r="CP125" s="945" t="s">
        <v>507</v>
      </c>
      <c r="CQ125" s="890"/>
      <c r="CR125" s="890"/>
      <c r="CS125" s="890"/>
      <c r="CT125" s="890"/>
      <c r="CU125" s="890"/>
      <c r="CV125" s="890"/>
      <c r="CW125" s="890"/>
      <c r="CX125" s="890"/>
      <c r="CY125" s="890"/>
      <c r="CZ125" s="890"/>
      <c r="DA125" s="890"/>
      <c r="DB125" s="890"/>
      <c r="DC125" s="890"/>
      <c r="DD125" s="890"/>
      <c r="DE125" s="890"/>
      <c r="DF125" s="891"/>
      <c r="DG125" s="946" t="s">
        <v>480</v>
      </c>
      <c r="DH125" s="927"/>
      <c r="DI125" s="927"/>
      <c r="DJ125" s="927"/>
      <c r="DK125" s="927"/>
      <c r="DL125" s="927" t="s">
        <v>482</v>
      </c>
      <c r="DM125" s="927"/>
      <c r="DN125" s="927"/>
      <c r="DO125" s="927"/>
      <c r="DP125" s="927"/>
      <c r="DQ125" s="927" t="s">
        <v>482</v>
      </c>
      <c r="DR125" s="927"/>
      <c r="DS125" s="927"/>
      <c r="DT125" s="927"/>
      <c r="DU125" s="927"/>
      <c r="DV125" s="928" t="s">
        <v>490</v>
      </c>
      <c r="DW125" s="928"/>
      <c r="DX125" s="928"/>
      <c r="DY125" s="928"/>
      <c r="DZ125" s="929"/>
    </row>
    <row r="126" spans="1:130" s="247" customFormat="1" ht="26.25" customHeight="1" thickBot="1" x14ac:dyDescent="0.25">
      <c r="A126" s="902"/>
      <c r="B126" s="903"/>
      <c r="C126" s="906" t="s">
        <v>489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482</v>
      </c>
      <c r="AB126" s="862"/>
      <c r="AC126" s="862"/>
      <c r="AD126" s="862"/>
      <c r="AE126" s="863"/>
      <c r="AF126" s="864" t="s">
        <v>482</v>
      </c>
      <c r="AG126" s="862"/>
      <c r="AH126" s="862"/>
      <c r="AI126" s="862"/>
      <c r="AJ126" s="863"/>
      <c r="AK126" s="864" t="s">
        <v>232</v>
      </c>
      <c r="AL126" s="862"/>
      <c r="AM126" s="862"/>
      <c r="AN126" s="862"/>
      <c r="AO126" s="863"/>
      <c r="AP126" s="909" t="s">
        <v>487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508</v>
      </c>
      <c r="CQ126" s="832"/>
      <c r="CR126" s="832"/>
      <c r="CS126" s="832"/>
      <c r="CT126" s="832"/>
      <c r="CU126" s="832"/>
      <c r="CV126" s="832"/>
      <c r="CW126" s="832"/>
      <c r="CX126" s="832"/>
      <c r="CY126" s="832"/>
      <c r="CZ126" s="832"/>
      <c r="DA126" s="832"/>
      <c r="DB126" s="832"/>
      <c r="DC126" s="832"/>
      <c r="DD126" s="832"/>
      <c r="DE126" s="832"/>
      <c r="DF126" s="833"/>
      <c r="DG126" s="898" t="s">
        <v>486</v>
      </c>
      <c r="DH126" s="899"/>
      <c r="DI126" s="899"/>
      <c r="DJ126" s="899"/>
      <c r="DK126" s="899"/>
      <c r="DL126" s="899">
        <v>21324</v>
      </c>
      <c r="DM126" s="899"/>
      <c r="DN126" s="899"/>
      <c r="DO126" s="899"/>
      <c r="DP126" s="899"/>
      <c r="DQ126" s="899">
        <v>21258</v>
      </c>
      <c r="DR126" s="899"/>
      <c r="DS126" s="899"/>
      <c r="DT126" s="899"/>
      <c r="DU126" s="899"/>
      <c r="DV126" s="876">
        <v>0.1</v>
      </c>
      <c r="DW126" s="876"/>
      <c r="DX126" s="876"/>
      <c r="DY126" s="876"/>
      <c r="DZ126" s="877"/>
    </row>
    <row r="127" spans="1:130" s="247" customFormat="1" ht="26.25" customHeight="1" x14ac:dyDescent="0.2">
      <c r="A127" s="904"/>
      <c r="B127" s="905"/>
      <c r="C127" s="923" t="s">
        <v>509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487</v>
      </c>
      <c r="AB127" s="862"/>
      <c r="AC127" s="862"/>
      <c r="AD127" s="862"/>
      <c r="AE127" s="863"/>
      <c r="AF127" s="864" t="s">
        <v>510</v>
      </c>
      <c r="AG127" s="862"/>
      <c r="AH127" s="862"/>
      <c r="AI127" s="862"/>
      <c r="AJ127" s="863"/>
      <c r="AK127" s="864" t="s">
        <v>487</v>
      </c>
      <c r="AL127" s="862"/>
      <c r="AM127" s="862"/>
      <c r="AN127" s="862"/>
      <c r="AO127" s="863"/>
      <c r="AP127" s="909" t="s">
        <v>490</v>
      </c>
      <c r="AQ127" s="910"/>
      <c r="AR127" s="910"/>
      <c r="AS127" s="910"/>
      <c r="AT127" s="911"/>
      <c r="AU127" s="283"/>
      <c r="AV127" s="283"/>
      <c r="AW127" s="283"/>
      <c r="AX127" s="926" t="s">
        <v>511</v>
      </c>
      <c r="AY127" s="894"/>
      <c r="AZ127" s="894"/>
      <c r="BA127" s="894"/>
      <c r="BB127" s="894"/>
      <c r="BC127" s="894"/>
      <c r="BD127" s="894"/>
      <c r="BE127" s="895"/>
      <c r="BF127" s="893" t="s">
        <v>512</v>
      </c>
      <c r="BG127" s="894"/>
      <c r="BH127" s="894"/>
      <c r="BI127" s="894"/>
      <c r="BJ127" s="894"/>
      <c r="BK127" s="894"/>
      <c r="BL127" s="895"/>
      <c r="BM127" s="893" t="s">
        <v>513</v>
      </c>
      <c r="BN127" s="894"/>
      <c r="BO127" s="894"/>
      <c r="BP127" s="894"/>
      <c r="BQ127" s="894"/>
      <c r="BR127" s="894"/>
      <c r="BS127" s="895"/>
      <c r="BT127" s="893" t="s">
        <v>514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515</v>
      </c>
      <c r="CQ127" s="832"/>
      <c r="CR127" s="832"/>
      <c r="CS127" s="832"/>
      <c r="CT127" s="832"/>
      <c r="CU127" s="832"/>
      <c r="CV127" s="832"/>
      <c r="CW127" s="832"/>
      <c r="CX127" s="832"/>
      <c r="CY127" s="832"/>
      <c r="CZ127" s="832"/>
      <c r="DA127" s="832"/>
      <c r="DB127" s="832"/>
      <c r="DC127" s="832"/>
      <c r="DD127" s="832"/>
      <c r="DE127" s="832"/>
      <c r="DF127" s="833"/>
      <c r="DG127" s="898" t="s">
        <v>479</v>
      </c>
      <c r="DH127" s="899"/>
      <c r="DI127" s="899"/>
      <c r="DJ127" s="899"/>
      <c r="DK127" s="899"/>
      <c r="DL127" s="899" t="s">
        <v>486</v>
      </c>
      <c r="DM127" s="899"/>
      <c r="DN127" s="899"/>
      <c r="DO127" s="899"/>
      <c r="DP127" s="899"/>
      <c r="DQ127" s="899" t="s">
        <v>232</v>
      </c>
      <c r="DR127" s="899"/>
      <c r="DS127" s="899"/>
      <c r="DT127" s="899"/>
      <c r="DU127" s="899"/>
      <c r="DV127" s="876" t="s">
        <v>232</v>
      </c>
      <c r="DW127" s="876"/>
      <c r="DX127" s="876"/>
      <c r="DY127" s="876"/>
      <c r="DZ127" s="877"/>
    </row>
    <row r="128" spans="1:130" s="247" customFormat="1" ht="26.25" customHeight="1" thickBot="1" x14ac:dyDescent="0.25">
      <c r="A128" s="878" t="s">
        <v>516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517</v>
      </c>
      <c r="X128" s="880"/>
      <c r="Y128" s="880"/>
      <c r="Z128" s="881"/>
      <c r="AA128" s="882">
        <v>117947</v>
      </c>
      <c r="AB128" s="883"/>
      <c r="AC128" s="883"/>
      <c r="AD128" s="883"/>
      <c r="AE128" s="884"/>
      <c r="AF128" s="885">
        <v>113616</v>
      </c>
      <c r="AG128" s="883"/>
      <c r="AH128" s="883"/>
      <c r="AI128" s="883"/>
      <c r="AJ128" s="884"/>
      <c r="AK128" s="885">
        <v>107313</v>
      </c>
      <c r="AL128" s="883"/>
      <c r="AM128" s="883"/>
      <c r="AN128" s="883"/>
      <c r="AO128" s="884"/>
      <c r="AP128" s="886"/>
      <c r="AQ128" s="887"/>
      <c r="AR128" s="887"/>
      <c r="AS128" s="887"/>
      <c r="AT128" s="888"/>
      <c r="AU128" s="283"/>
      <c r="AV128" s="283"/>
      <c r="AW128" s="283"/>
      <c r="AX128" s="889" t="s">
        <v>518</v>
      </c>
      <c r="AY128" s="890"/>
      <c r="AZ128" s="890"/>
      <c r="BA128" s="890"/>
      <c r="BB128" s="890"/>
      <c r="BC128" s="890"/>
      <c r="BD128" s="890"/>
      <c r="BE128" s="891"/>
      <c r="BF128" s="868" t="s">
        <v>487</v>
      </c>
      <c r="BG128" s="869"/>
      <c r="BH128" s="869"/>
      <c r="BI128" s="869"/>
      <c r="BJ128" s="869"/>
      <c r="BK128" s="869"/>
      <c r="BL128" s="892"/>
      <c r="BM128" s="868">
        <v>11.95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519</v>
      </c>
      <c r="CQ128" s="810"/>
      <c r="CR128" s="810"/>
      <c r="CS128" s="810"/>
      <c r="CT128" s="810"/>
      <c r="CU128" s="810"/>
      <c r="CV128" s="810"/>
      <c r="CW128" s="810"/>
      <c r="CX128" s="810"/>
      <c r="CY128" s="810"/>
      <c r="CZ128" s="810"/>
      <c r="DA128" s="810"/>
      <c r="DB128" s="810"/>
      <c r="DC128" s="810"/>
      <c r="DD128" s="810"/>
      <c r="DE128" s="810"/>
      <c r="DF128" s="811"/>
      <c r="DG128" s="872" t="s">
        <v>418</v>
      </c>
      <c r="DH128" s="873"/>
      <c r="DI128" s="873"/>
      <c r="DJ128" s="873"/>
      <c r="DK128" s="873"/>
      <c r="DL128" s="873" t="s">
        <v>482</v>
      </c>
      <c r="DM128" s="873"/>
      <c r="DN128" s="873"/>
      <c r="DO128" s="873"/>
      <c r="DP128" s="873"/>
      <c r="DQ128" s="873" t="s">
        <v>482</v>
      </c>
      <c r="DR128" s="873"/>
      <c r="DS128" s="873"/>
      <c r="DT128" s="873"/>
      <c r="DU128" s="873"/>
      <c r="DV128" s="874" t="s">
        <v>487</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520</v>
      </c>
      <c r="X129" s="859"/>
      <c r="Y129" s="859"/>
      <c r="Z129" s="860"/>
      <c r="AA129" s="861">
        <v>26824263</v>
      </c>
      <c r="AB129" s="862"/>
      <c r="AC129" s="862"/>
      <c r="AD129" s="862"/>
      <c r="AE129" s="863"/>
      <c r="AF129" s="864">
        <v>27259431</v>
      </c>
      <c r="AG129" s="862"/>
      <c r="AH129" s="862"/>
      <c r="AI129" s="862"/>
      <c r="AJ129" s="863"/>
      <c r="AK129" s="864">
        <v>27111758</v>
      </c>
      <c r="AL129" s="862"/>
      <c r="AM129" s="862"/>
      <c r="AN129" s="862"/>
      <c r="AO129" s="863"/>
      <c r="AP129" s="865"/>
      <c r="AQ129" s="866"/>
      <c r="AR129" s="866"/>
      <c r="AS129" s="866"/>
      <c r="AT129" s="867"/>
      <c r="AU129" s="285"/>
      <c r="AV129" s="285"/>
      <c r="AW129" s="285"/>
      <c r="AX129" s="831" t="s">
        <v>521</v>
      </c>
      <c r="AY129" s="832"/>
      <c r="AZ129" s="832"/>
      <c r="BA129" s="832"/>
      <c r="BB129" s="832"/>
      <c r="BC129" s="832"/>
      <c r="BD129" s="832"/>
      <c r="BE129" s="833"/>
      <c r="BF129" s="851" t="s">
        <v>480</v>
      </c>
      <c r="BG129" s="852"/>
      <c r="BH129" s="852"/>
      <c r="BI129" s="852"/>
      <c r="BJ129" s="852"/>
      <c r="BK129" s="852"/>
      <c r="BL129" s="853"/>
      <c r="BM129" s="851">
        <v>16.95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522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523</v>
      </c>
      <c r="X130" s="859"/>
      <c r="Y130" s="859"/>
      <c r="Z130" s="860"/>
      <c r="AA130" s="861">
        <v>3902648</v>
      </c>
      <c r="AB130" s="862"/>
      <c r="AC130" s="862"/>
      <c r="AD130" s="862"/>
      <c r="AE130" s="863"/>
      <c r="AF130" s="864">
        <v>4111070</v>
      </c>
      <c r="AG130" s="862"/>
      <c r="AH130" s="862"/>
      <c r="AI130" s="862"/>
      <c r="AJ130" s="863"/>
      <c r="AK130" s="864">
        <v>4103873</v>
      </c>
      <c r="AL130" s="862"/>
      <c r="AM130" s="862"/>
      <c r="AN130" s="862"/>
      <c r="AO130" s="863"/>
      <c r="AP130" s="865"/>
      <c r="AQ130" s="866"/>
      <c r="AR130" s="866"/>
      <c r="AS130" s="866"/>
      <c r="AT130" s="867"/>
      <c r="AU130" s="285"/>
      <c r="AV130" s="285"/>
      <c r="AW130" s="285"/>
      <c r="AX130" s="831" t="s">
        <v>524</v>
      </c>
      <c r="AY130" s="832"/>
      <c r="AZ130" s="832"/>
      <c r="BA130" s="832"/>
      <c r="BB130" s="832"/>
      <c r="BC130" s="832"/>
      <c r="BD130" s="832"/>
      <c r="BE130" s="833"/>
      <c r="BF130" s="834">
        <v>6.4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525</v>
      </c>
      <c r="X131" s="842"/>
      <c r="Y131" s="842"/>
      <c r="Z131" s="843"/>
      <c r="AA131" s="844">
        <v>22921615</v>
      </c>
      <c r="AB131" s="845"/>
      <c r="AC131" s="845"/>
      <c r="AD131" s="845"/>
      <c r="AE131" s="846"/>
      <c r="AF131" s="847">
        <v>23148361</v>
      </c>
      <c r="AG131" s="845"/>
      <c r="AH131" s="845"/>
      <c r="AI131" s="845"/>
      <c r="AJ131" s="846"/>
      <c r="AK131" s="847">
        <v>23007885</v>
      </c>
      <c r="AL131" s="845"/>
      <c r="AM131" s="845"/>
      <c r="AN131" s="845"/>
      <c r="AO131" s="846"/>
      <c r="AP131" s="848"/>
      <c r="AQ131" s="849"/>
      <c r="AR131" s="849"/>
      <c r="AS131" s="849"/>
      <c r="AT131" s="850"/>
      <c r="AU131" s="285"/>
      <c r="AV131" s="285"/>
      <c r="AW131" s="285"/>
      <c r="AX131" s="809" t="s">
        <v>526</v>
      </c>
      <c r="AY131" s="810"/>
      <c r="AZ131" s="810"/>
      <c r="BA131" s="810"/>
      <c r="BB131" s="810"/>
      <c r="BC131" s="810"/>
      <c r="BD131" s="810"/>
      <c r="BE131" s="811"/>
      <c r="BF131" s="812">
        <v>82.9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527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528</v>
      </c>
      <c r="W132" s="822"/>
      <c r="X132" s="822"/>
      <c r="Y132" s="822"/>
      <c r="Z132" s="823"/>
      <c r="AA132" s="824">
        <v>6.6659090120000002</v>
      </c>
      <c r="AB132" s="825"/>
      <c r="AC132" s="825"/>
      <c r="AD132" s="825"/>
      <c r="AE132" s="826"/>
      <c r="AF132" s="827">
        <v>6.5506581649999998</v>
      </c>
      <c r="AG132" s="825"/>
      <c r="AH132" s="825"/>
      <c r="AI132" s="825"/>
      <c r="AJ132" s="826"/>
      <c r="AK132" s="827">
        <v>6.1310502900000001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529</v>
      </c>
      <c r="W133" s="801"/>
      <c r="X133" s="801"/>
      <c r="Y133" s="801"/>
      <c r="Z133" s="802"/>
      <c r="AA133" s="803">
        <v>7.2</v>
      </c>
      <c r="AB133" s="804"/>
      <c r="AC133" s="804"/>
      <c r="AD133" s="804"/>
      <c r="AE133" s="805"/>
      <c r="AF133" s="803">
        <v>6.8</v>
      </c>
      <c r="AG133" s="804"/>
      <c r="AH133" s="804"/>
      <c r="AI133" s="804"/>
      <c r="AJ133" s="805"/>
      <c r="AK133" s="803">
        <v>6.4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NFlkRa6Cjc9twhihN0UiWyikV89tvBenKlV+Q2tqb/S1LVoOcv0ewBpOTKmEZDSTURvcaoo+lwC7RsGyhqPxwA==" saltValue="vt56NbRfLsCMgoV/mnPh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530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MjsoUhhsAB3DpODdW7JebEPS7WyjzRmMmaSQ3T4EX2USZkI893IQZwW//VdiaRAJyBTGxwb/oxpzVaX8320FMA==" saltValue="sqnfAvMhklyqHy7mA+o3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bOQ8ReBNJS8PFCeePwyl0Zdk0wZr1JkWfmdae1vjDaT16X8v+6PtvFu5FW8FPyHZI1n6nvanVybqlRe56JV7A==" saltValue="X5mAllcZb7ji5cNqvatXkg=="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R24" sqref="AR24"/>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531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532</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533</v>
      </c>
      <c r="AP7" s="304"/>
      <c r="AQ7" s="305" t="s">
        <v>534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535</v>
      </c>
      <c r="AQ8" s="311" t="s">
        <v>536</v>
      </c>
      <c r="AR8" s="312" t="s">
        <v>537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538</v>
      </c>
      <c r="AL9" s="1231"/>
      <c r="AM9" s="1231"/>
      <c r="AN9" s="1232"/>
      <c r="AO9" s="313">
        <v>7384316</v>
      </c>
      <c r="AP9" s="313">
        <v>67770</v>
      </c>
      <c r="AQ9" s="314">
        <v>63840</v>
      </c>
      <c r="AR9" s="315">
        <v>6.2</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539</v>
      </c>
      <c r="AL10" s="1231"/>
      <c r="AM10" s="1231"/>
      <c r="AN10" s="1232"/>
      <c r="AO10" s="316">
        <v>590002</v>
      </c>
      <c r="AP10" s="316">
        <v>5415</v>
      </c>
      <c r="AQ10" s="317">
        <v>4929</v>
      </c>
      <c r="AR10" s="318">
        <v>9.9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540</v>
      </c>
      <c r="AL11" s="1231"/>
      <c r="AM11" s="1231"/>
      <c r="AN11" s="1232"/>
      <c r="AO11" s="316">
        <v>7380</v>
      </c>
      <c r="AP11" s="316">
        <v>68</v>
      </c>
      <c r="AQ11" s="317">
        <v>6460</v>
      </c>
      <c r="AR11" s="318">
        <v>-98.9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541</v>
      </c>
      <c r="AL12" s="1231"/>
      <c r="AM12" s="1231"/>
      <c r="AN12" s="1232"/>
      <c r="AO12" s="316" t="s">
        <v>542</v>
      </c>
      <c r="AP12" s="316" t="s">
        <v>542</v>
      </c>
      <c r="AQ12" s="317">
        <v>877</v>
      </c>
      <c r="AR12" s="318" t="s">
        <v>542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543</v>
      </c>
      <c r="AL13" s="1231"/>
      <c r="AM13" s="1231"/>
      <c r="AN13" s="1232"/>
      <c r="AO13" s="316" t="s">
        <v>542</v>
      </c>
      <c r="AP13" s="316" t="s">
        <v>542</v>
      </c>
      <c r="AQ13" s="317" t="s">
        <v>542</v>
      </c>
      <c r="AR13" s="318" t="s">
        <v>542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544</v>
      </c>
      <c r="AL14" s="1231"/>
      <c r="AM14" s="1231"/>
      <c r="AN14" s="1232"/>
      <c r="AO14" s="316">
        <v>779325</v>
      </c>
      <c r="AP14" s="316">
        <v>7152</v>
      </c>
      <c r="AQ14" s="317">
        <v>2764</v>
      </c>
      <c r="AR14" s="318">
        <v>158.80000000000001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545</v>
      </c>
      <c r="AL15" s="1231"/>
      <c r="AM15" s="1231"/>
      <c r="AN15" s="1232"/>
      <c r="AO15" s="316">
        <v>335447</v>
      </c>
      <c r="AP15" s="316">
        <v>3079</v>
      </c>
      <c r="AQ15" s="317">
        <v>2206</v>
      </c>
      <c r="AR15" s="318">
        <v>39.6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546</v>
      </c>
      <c r="AL16" s="1234"/>
      <c r="AM16" s="1234"/>
      <c r="AN16" s="1235"/>
      <c r="AO16" s="316">
        <v>-519856</v>
      </c>
      <c r="AP16" s="316">
        <v>-4771</v>
      </c>
      <c r="AQ16" s="317">
        <v>-5490</v>
      </c>
      <c r="AR16" s="318">
        <v>-13.1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8576614</v>
      </c>
      <c r="AP17" s="316">
        <v>78713</v>
      </c>
      <c r="AQ17" s="317">
        <v>75586</v>
      </c>
      <c r="AR17" s="318">
        <v>4.0999999999999996</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548</v>
      </c>
      <c r="AP20" s="324" t="s">
        <v>549</v>
      </c>
      <c r="AQ20" s="325" t="s">
        <v>550</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551</v>
      </c>
      <c r="AL21" s="1228"/>
      <c r="AM21" s="1228"/>
      <c r="AN21" s="1229"/>
      <c r="AO21" s="328">
        <v>8.1300000000000008</v>
      </c>
      <c r="AP21" s="329">
        <v>7.2</v>
      </c>
      <c r="AQ21" s="330">
        <v>0.93</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552</v>
      </c>
      <c r="AL22" s="1228"/>
      <c r="AM22" s="1228"/>
      <c r="AN22" s="1229"/>
      <c r="AO22" s="333">
        <v>95</v>
      </c>
      <c r="AP22" s="334">
        <v>98.2</v>
      </c>
      <c r="AQ22" s="335">
        <v>-3.2</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553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554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555</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533</v>
      </c>
      <c r="AP30" s="304"/>
      <c r="AQ30" s="305" t="s">
        <v>534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535</v>
      </c>
      <c r="AQ31" s="311" t="s">
        <v>536</v>
      </c>
      <c r="AR31" s="312" t="s">
        <v>537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556</v>
      </c>
      <c r="AL32" s="1219"/>
      <c r="AM32" s="1219"/>
      <c r="AN32" s="1220"/>
      <c r="AO32" s="343">
        <v>4125997</v>
      </c>
      <c r="AP32" s="343">
        <v>37867</v>
      </c>
      <c r="AQ32" s="344">
        <v>45202</v>
      </c>
      <c r="AR32" s="345">
        <v>-16.2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557</v>
      </c>
      <c r="AL33" s="1219"/>
      <c r="AM33" s="1219"/>
      <c r="AN33" s="1220"/>
      <c r="AO33" s="343" t="s">
        <v>542</v>
      </c>
      <c r="AP33" s="343" t="s">
        <v>542</v>
      </c>
      <c r="AQ33" s="344" t="s">
        <v>542</v>
      </c>
      <c r="AR33" s="345" t="s">
        <v>542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558</v>
      </c>
      <c r="AL34" s="1219"/>
      <c r="AM34" s="1219"/>
      <c r="AN34" s="1220"/>
      <c r="AO34" s="343" t="s">
        <v>542</v>
      </c>
      <c r="AP34" s="343" t="s">
        <v>542</v>
      </c>
      <c r="AQ34" s="344">
        <v>14</v>
      </c>
      <c r="AR34" s="345" t="s">
        <v>542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559</v>
      </c>
      <c r="AL35" s="1219"/>
      <c r="AM35" s="1219"/>
      <c r="AN35" s="1220"/>
      <c r="AO35" s="343">
        <v>1465386</v>
      </c>
      <c r="AP35" s="343">
        <v>13449</v>
      </c>
      <c r="AQ35" s="344">
        <v>12569</v>
      </c>
      <c r="AR35" s="345">
        <v>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560</v>
      </c>
      <c r="AL36" s="1219"/>
      <c r="AM36" s="1219"/>
      <c r="AN36" s="1220"/>
      <c r="AO36" s="343" t="s">
        <v>542</v>
      </c>
      <c r="AP36" s="343" t="s">
        <v>542</v>
      </c>
      <c r="AQ36" s="344">
        <v>1379</v>
      </c>
      <c r="AR36" s="345" t="s">
        <v>542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561</v>
      </c>
      <c r="AL37" s="1219"/>
      <c r="AM37" s="1219"/>
      <c r="AN37" s="1220"/>
      <c r="AO37" s="343">
        <v>30428</v>
      </c>
      <c r="AP37" s="343">
        <v>279</v>
      </c>
      <c r="AQ37" s="344">
        <v>599</v>
      </c>
      <c r="AR37" s="345">
        <v>-53.4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562</v>
      </c>
      <c r="AL38" s="1222"/>
      <c r="AM38" s="1222"/>
      <c r="AN38" s="1223"/>
      <c r="AO38" s="346" t="s">
        <v>542</v>
      </c>
      <c r="AP38" s="346" t="s">
        <v>542</v>
      </c>
      <c r="AQ38" s="347">
        <v>1</v>
      </c>
      <c r="AR38" s="335" t="s">
        <v>542</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563</v>
      </c>
      <c r="AL39" s="1222"/>
      <c r="AM39" s="1222"/>
      <c r="AN39" s="1223"/>
      <c r="AO39" s="343">
        <v>-107313</v>
      </c>
      <c r="AP39" s="343">
        <v>-985</v>
      </c>
      <c r="AQ39" s="344">
        <v>-4392</v>
      </c>
      <c r="AR39" s="345">
        <v>-77.599999999999994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564</v>
      </c>
      <c r="AL40" s="1219"/>
      <c r="AM40" s="1219"/>
      <c r="AN40" s="1220"/>
      <c r="AO40" s="343">
        <v>-4103873</v>
      </c>
      <c r="AP40" s="343">
        <v>-37664</v>
      </c>
      <c r="AQ40" s="344">
        <v>-39328</v>
      </c>
      <c r="AR40" s="345">
        <v>-4.2</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1410625</v>
      </c>
      <c r="AP41" s="343">
        <v>12946</v>
      </c>
      <c r="AQ41" s="344">
        <v>16044</v>
      </c>
      <c r="AR41" s="345">
        <v>-19.3</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565</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566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533</v>
      </c>
      <c r="AN49" s="1213" t="s">
        <v>568</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569</v>
      </c>
      <c r="AO50" s="360" t="s">
        <v>570</v>
      </c>
      <c r="AP50" s="361" t="s">
        <v>571</v>
      </c>
      <c r="AQ50" s="362" t="s">
        <v>572</v>
      </c>
      <c r="AR50" s="363" t="s">
        <v>573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574</v>
      </c>
      <c r="AL51" s="356"/>
      <c r="AM51" s="364">
        <v>7586769</v>
      </c>
      <c r="AN51" s="365">
        <v>67600</v>
      </c>
      <c r="AO51" s="366">
        <v>-12.4</v>
      </c>
      <c r="AP51" s="367">
        <v>58051</v>
      </c>
      <c r="AQ51" s="368">
        <v>8.3000000000000007</v>
      </c>
      <c r="AR51" s="369">
        <v>-20.7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575</v>
      </c>
      <c r="AM52" s="372">
        <v>3430545</v>
      </c>
      <c r="AN52" s="373">
        <v>30567</v>
      </c>
      <c r="AO52" s="374">
        <v>1.8</v>
      </c>
      <c r="AP52" s="375">
        <v>32143</v>
      </c>
      <c r="AQ52" s="376">
        <v>13.4</v>
      </c>
      <c r="AR52" s="377">
        <v>-11.6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576</v>
      </c>
      <c r="AL53" s="356"/>
      <c r="AM53" s="364">
        <v>10128113</v>
      </c>
      <c r="AN53" s="365">
        <v>90738</v>
      </c>
      <c r="AO53" s="366">
        <v>34.200000000000003</v>
      </c>
      <c r="AP53" s="367">
        <v>65942</v>
      </c>
      <c r="AQ53" s="368">
        <v>13.6</v>
      </c>
      <c r="AR53" s="369">
        <v>20.6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575</v>
      </c>
      <c r="AM54" s="372">
        <v>4644973</v>
      </c>
      <c r="AN54" s="373">
        <v>41615</v>
      </c>
      <c r="AO54" s="374">
        <v>36.1</v>
      </c>
      <c r="AP54" s="375">
        <v>32778</v>
      </c>
      <c r="AQ54" s="376">
        <v>2</v>
      </c>
      <c r="AR54" s="377">
        <v>34.1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577</v>
      </c>
      <c r="AL55" s="356"/>
      <c r="AM55" s="364">
        <v>8323359</v>
      </c>
      <c r="AN55" s="365">
        <v>75143</v>
      </c>
      <c r="AO55" s="366">
        <v>-17.2</v>
      </c>
      <c r="AP55" s="367">
        <v>68655</v>
      </c>
      <c r="AQ55" s="368">
        <v>4.0999999999999996</v>
      </c>
      <c r="AR55" s="369">
        <v>-21.3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575</v>
      </c>
      <c r="AM56" s="372">
        <v>3917623</v>
      </c>
      <c r="AN56" s="373">
        <v>35368</v>
      </c>
      <c r="AO56" s="374">
        <v>-15</v>
      </c>
      <c r="AP56" s="375">
        <v>32316</v>
      </c>
      <c r="AQ56" s="376">
        <v>-1.4</v>
      </c>
      <c r="AR56" s="377">
        <v>-13.6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578</v>
      </c>
      <c r="AL57" s="356"/>
      <c r="AM57" s="364">
        <v>8427185</v>
      </c>
      <c r="AN57" s="365">
        <v>76834</v>
      </c>
      <c r="AO57" s="366">
        <v>2.2999999999999998</v>
      </c>
      <c r="AP57" s="367">
        <v>66863</v>
      </c>
      <c r="AQ57" s="368">
        <v>-2.6</v>
      </c>
      <c r="AR57" s="369">
        <v>4.9000000000000004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575</v>
      </c>
      <c r="AM58" s="372">
        <v>3913559</v>
      </c>
      <c r="AN58" s="373">
        <v>35681</v>
      </c>
      <c r="AO58" s="374">
        <v>0.9</v>
      </c>
      <c r="AP58" s="375">
        <v>32770</v>
      </c>
      <c r="AQ58" s="376">
        <v>1.4</v>
      </c>
      <c r="AR58" s="377">
        <v>-0.5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579</v>
      </c>
      <c r="AL59" s="356"/>
      <c r="AM59" s="364">
        <v>11204470</v>
      </c>
      <c r="AN59" s="365">
        <v>102830</v>
      </c>
      <c r="AO59" s="366">
        <v>33.799999999999997</v>
      </c>
      <c r="AP59" s="367">
        <v>72051</v>
      </c>
      <c r="AQ59" s="368">
        <v>7.8</v>
      </c>
      <c r="AR59" s="369">
        <v>26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575</v>
      </c>
      <c r="AM60" s="372">
        <v>3261651</v>
      </c>
      <c r="AN60" s="373">
        <v>29934</v>
      </c>
      <c r="AO60" s="374">
        <v>-16.100000000000001</v>
      </c>
      <c r="AP60" s="375">
        <v>34140</v>
      </c>
      <c r="AQ60" s="376">
        <v>4.2</v>
      </c>
      <c r="AR60" s="377">
        <v>-20.3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580</v>
      </c>
      <c r="AL61" s="378"/>
      <c r="AM61" s="379">
        <v>9133979</v>
      </c>
      <c r="AN61" s="380">
        <v>82629</v>
      </c>
      <c r="AO61" s="381">
        <v>8.1</v>
      </c>
      <c r="AP61" s="382">
        <v>66312</v>
      </c>
      <c r="AQ61" s="383">
        <v>6.2</v>
      </c>
      <c r="AR61" s="369">
        <v>1.9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575</v>
      </c>
      <c r="AM62" s="372">
        <v>3833670</v>
      </c>
      <c r="AN62" s="373">
        <v>34633</v>
      </c>
      <c r="AO62" s="374">
        <v>1.5</v>
      </c>
      <c r="AP62" s="375">
        <v>32829</v>
      </c>
      <c r="AQ62" s="376">
        <v>3.9</v>
      </c>
      <c r="AR62" s="377">
        <v>-2.4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O9Dt9f6XiqcNmsK+DIv4zDRu0+TBFbErKwbuC1AuMqPBccofSryVxZY3FyM7CG4nVJEwgK1s4/DD1Nv0wmnww==" saltValue="mqgyRch4wBn9XGMZMevV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582</v>
      </c>
    </row>
    <row r="120" spans="125:125" ht="13.5" hidden="1" customHeight="1" x14ac:dyDescent="0.2"/>
    <row r="121" spans="125:125" ht="13.5" hidden="1" customHeight="1" x14ac:dyDescent="0.2">
      <c r="DU121" s="291"/>
    </row>
  </sheetData>
  <sheetProtection algorithmName="SHA-512" hashValue="OttZ4bs1A+v4z9Cog4BrOXa9LJAGh9VXgUaJZ4wYBbATA59MdJiwv+QCD66hZkFRCSvakD0+t1735arNG9Qfgg==" saltValue="dyJll+eKWjfZRPW7EItM3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583</v>
      </c>
    </row>
  </sheetData>
  <sheetProtection algorithmName="SHA-512" hashValue="IJ0nHyQCrslRpXLU31qH57TRMYHHkNMRxEhFFRJ0xb8N4Tb8dpFDJbgHbxgAdTOWoGMIhmkZqkkdgunAhYdymQ==" saltValue="nwHniTUxv9qKOAd9KVHY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N45" sqref="N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584</v>
      </c>
      <c r="G46" s="8" t="s">
        <v>585</v>
      </c>
      <c r="H46" s="8" t="s">
        <v>586</v>
      </c>
      <c r="I46" s="8" t="s">
        <v>587</v>
      </c>
      <c r="J46" s="9" t="s">
        <v>588</v>
      </c>
    </row>
    <row r="47" spans="2:10" ht="57.75" customHeight="1" x14ac:dyDescent="0.2">
      <c r="B47" s="10"/>
      <c r="C47" s="1236" t="s">
        <v>3</v>
      </c>
      <c r="D47" s="1236"/>
      <c r="E47" s="1237"/>
      <c r="F47" s="11">
        <v>18.73</v>
      </c>
      <c r="G47" s="12">
        <v>24.78</v>
      </c>
      <c r="H47" s="12">
        <v>21.76</v>
      </c>
      <c r="I47" s="12">
        <v>18.559999999999999</v>
      </c>
      <c r="J47" s="13">
        <v>18.64</v>
      </c>
    </row>
    <row r="48" spans="2:10" ht="57.75" customHeight="1" x14ac:dyDescent="0.2">
      <c r="B48" s="14"/>
      <c r="C48" s="1238" t="s">
        <v>4</v>
      </c>
      <c r="D48" s="1238"/>
      <c r="E48" s="1239"/>
      <c r="F48" s="15">
        <v>11.78</v>
      </c>
      <c r="G48" s="16">
        <v>7.57</v>
      </c>
      <c r="H48" s="16">
        <v>7.16</v>
      </c>
      <c r="I48" s="16">
        <v>9.08</v>
      </c>
      <c r="J48" s="17">
        <v>8.7899999999999991</v>
      </c>
    </row>
    <row r="49" spans="2:10" ht="57.75" customHeight="1" thickBot="1" x14ac:dyDescent="0.25">
      <c r="B49" s="18"/>
      <c r="C49" s="1240" t="s">
        <v>5</v>
      </c>
      <c r="D49" s="1240"/>
      <c r="E49" s="1241"/>
      <c r="F49" s="19">
        <v>3.17</v>
      </c>
      <c r="G49" s="20">
        <v>1.38</v>
      </c>
      <c r="H49" s="20" t="s">
        <v>589</v>
      </c>
      <c r="I49" s="20" t="s">
        <v>590</v>
      </c>
      <c r="J49" s="21" t="s">
        <v>591</v>
      </c>
    </row>
    <row r="50" spans="2:10" ht="13.5" customHeight="1" x14ac:dyDescent="0.2"/>
  </sheetData>
  <sheetProtection algorithmName="SHA-512" hashValue="CGj5KGJ9vaKec7iEY/tsGTEOr1UVpQLduITFjnkgjBTBLnGDTMrzI5G7hOwVjxe8p4xcXevcxoBlJB8f70SkDQ==" saltValue="4qPZpU7ejhRHzjta8pHA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妻鳥 薫</cp:lastModifiedBy>
  <cp:lastPrinted>2021-03-18T05:13:07Z</cp:lastPrinted>
  <dcterms:created xsi:type="dcterms:W3CDTF">2021-02-05T04:14:57Z</dcterms:created>
  <dcterms:modified xsi:type="dcterms:W3CDTF">2021-10-29T11:10:47Z</dcterms:modified>
  <cp:category/>
</cp:coreProperties>
</file>