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84" windowHeight="8364" activeTab="0"/>
  </bookViews>
  <sheets>
    <sheet name="統計表" sheetId="1" r:id="rId1"/>
  </sheets>
  <definedNames>
    <definedName name="_xlnm.Print_Area" localSheetId="0">'統計表'!$A$1:$T$258</definedName>
  </definedNames>
  <calcPr fullCalcOnLoad="1" refMode="R1C1"/>
</workbook>
</file>

<file path=xl/sharedStrings.xml><?xml version="1.0" encoding="utf-8"?>
<sst xmlns="http://schemas.openxmlformats.org/spreadsheetml/2006/main" count="477" uniqueCount="284">
  <si>
    <t>単位：経営体</t>
  </si>
  <si>
    <t>地方公共団体・財産区</t>
  </si>
  <si>
    <t>法人化し
ていない</t>
  </si>
  <si>
    <t>農産物の
販売なし</t>
  </si>
  <si>
    <t>農産物の出荷先別</t>
  </si>
  <si>
    <t>計</t>
  </si>
  <si>
    <t>農事組合
法　　人</t>
  </si>
  <si>
    <t>会社</t>
  </si>
  <si>
    <t>各種団体</t>
  </si>
  <si>
    <t xml:space="preserve"> 1,000</t>
  </si>
  <si>
    <t xml:space="preserve"> 3,000</t>
  </si>
  <si>
    <t>そ の 他</t>
  </si>
  <si>
    <t>合計</t>
  </si>
  <si>
    <t>農産物の</t>
  </si>
  <si>
    <t>農　　協</t>
  </si>
  <si>
    <t>卸売市場</t>
  </si>
  <si>
    <t>小売業者</t>
  </si>
  <si>
    <t>食 品 製
造 業 ・
外食産業</t>
  </si>
  <si>
    <t>ブロイラー</t>
  </si>
  <si>
    <t>合名・合資　会　　　社</t>
  </si>
  <si>
    <t>その他の
各種団体</t>
  </si>
  <si>
    <t>その他の</t>
  </si>
  <si>
    <t>0.5 ～ 1.0</t>
  </si>
  <si>
    <t>2.0 ～ 3.0</t>
  </si>
  <si>
    <t>10.0～20.0</t>
  </si>
  <si>
    <t>20.0～30.0</t>
  </si>
  <si>
    <t>30.0～50.0</t>
  </si>
  <si>
    <t>販売なし</t>
  </si>
  <si>
    <t>50万円未満</t>
  </si>
  <si>
    <t>300 ～ 500</t>
  </si>
  <si>
    <t>～</t>
  </si>
  <si>
    <t>消費者に</t>
  </si>
  <si>
    <t>販売をした</t>
  </si>
  <si>
    <t>農協以外の</t>
  </si>
  <si>
    <t>インター
ネットに
よる販売</t>
  </si>
  <si>
    <t>小計</t>
  </si>
  <si>
    <t>株式会社</t>
  </si>
  <si>
    <t>合同会社</t>
  </si>
  <si>
    <t>相互会社</t>
  </si>
  <si>
    <t>森林組合</t>
  </si>
  <si>
    <t>法　　人</t>
  </si>
  <si>
    <t>個人経営体</t>
  </si>
  <si>
    <t xml:space="preserve">1,000 </t>
  </si>
  <si>
    <t xml:space="preserve">5,000 </t>
  </si>
  <si>
    <t>い も 類</t>
  </si>
  <si>
    <t>実経営体数</t>
  </si>
  <si>
    <t>集出荷団体</t>
  </si>
  <si>
    <t>直接販売</t>
  </si>
  <si>
    <t>-</t>
  </si>
  <si>
    <t>経営体数：経営体</t>
  </si>
  <si>
    <t>面　　積：　ａ　</t>
  </si>
  <si>
    <t>単位：経営体</t>
  </si>
  <si>
    <t>経営耕地
の あ る
経営体数</t>
  </si>
  <si>
    <t>経営耕地
総 面 積</t>
  </si>
  <si>
    <t>田</t>
  </si>
  <si>
    <t>畑（樹園地を除く）</t>
  </si>
  <si>
    <t>樹園地</t>
  </si>
  <si>
    <t>経営耕地
な　　し</t>
  </si>
  <si>
    <t>計</t>
  </si>
  <si>
    <t>田</t>
  </si>
  <si>
    <t>畑（樹園地を除く）</t>
  </si>
  <si>
    <t>樹　　園　　地</t>
  </si>
  <si>
    <t>畑のある
経営体数</t>
  </si>
  <si>
    <t>樹 園 地
の あ る
経営体数</t>
  </si>
  <si>
    <t>面　積</t>
  </si>
  <si>
    <t>実経営体数</t>
  </si>
  <si>
    <t>経営体数</t>
  </si>
  <si>
    <t>田のある</t>
  </si>
  <si>
    <t>0.3ha未満</t>
  </si>
  <si>
    <t>1.0 ～ 1.5</t>
  </si>
  <si>
    <t>1.5 ～ 2.0</t>
  </si>
  <si>
    <t>3.0 ～ 5.0</t>
  </si>
  <si>
    <t>5.0 ～10.0</t>
  </si>
  <si>
    <t>50.0～100.0</t>
  </si>
  <si>
    <t>100ha以上</t>
  </si>
  <si>
    <t>単位：ａ</t>
  </si>
  <si>
    <t>類　別　作　付　（　栽　培　）　経　営　体　数</t>
  </si>
  <si>
    <t>類　別　作　付　（　栽　培　）　面　積</t>
  </si>
  <si>
    <t>作　　付</t>
  </si>
  <si>
    <t>稲</t>
  </si>
  <si>
    <t>麦　　類</t>
  </si>
  <si>
    <t>雑　　穀</t>
  </si>
  <si>
    <t>豆　　類</t>
  </si>
  <si>
    <t>工芸農作物</t>
  </si>
  <si>
    <t>野 菜 類</t>
  </si>
  <si>
    <t>花き類
・花木</t>
  </si>
  <si>
    <t>その他の
作　　物</t>
  </si>
  <si>
    <t>（栽　培）</t>
  </si>
  <si>
    <t>実経営体数</t>
  </si>
  <si>
    <t>面　　積</t>
  </si>
  <si>
    <t>乳　用　牛</t>
  </si>
  <si>
    <t>肉　用　牛</t>
  </si>
  <si>
    <t>豚</t>
  </si>
  <si>
    <t>採　卵　鶏</t>
  </si>
  <si>
    <t>飼　　養
経営体数</t>
  </si>
  <si>
    <t>飼養頭数</t>
  </si>
  <si>
    <t>飼　　　養
実経営体数</t>
  </si>
  <si>
    <t>飼養羽数</t>
  </si>
  <si>
    <t>出荷した
経営体数</t>
  </si>
  <si>
    <t>出荷羽数</t>
  </si>
  <si>
    <t>1,000ha以上</t>
  </si>
  <si>
    <t>500～1,000</t>
  </si>
  <si>
    <t>100 ～ 500</t>
  </si>
  <si>
    <t>50 ～ 100</t>
  </si>
  <si>
    <t>30 ～ 50</t>
  </si>
  <si>
    <t>20 ～ 30</t>
  </si>
  <si>
    <t>10 ～ 20</t>
  </si>
  <si>
    <t>５ ～ 10</t>
  </si>
  <si>
    <t>１～３ha未満</t>
  </si>
  <si>
    <t>計</t>
  </si>
  <si>
    <t>単位：戸</t>
  </si>
  <si>
    <t>面　積：ａ</t>
  </si>
  <si>
    <t>面　積</t>
  </si>
  <si>
    <t>農 家 数</t>
  </si>
  <si>
    <t>うち貸付耕地</t>
  </si>
  <si>
    <t>所　有　耕　地</t>
  </si>
  <si>
    <t>経営耕地
面　　積</t>
  </si>
  <si>
    <t>経営耕地の
ある農家数</t>
  </si>
  <si>
    <t>農家数：戸</t>
  </si>
  <si>
    <t>自給的農家</t>
  </si>
  <si>
    <t>販売農家</t>
  </si>
  <si>
    <t>総農家数</t>
  </si>
  <si>
    <t>個人経営体</t>
  </si>
  <si>
    <t>法　　人</t>
  </si>
  <si>
    <t>森林組合</t>
  </si>
  <si>
    <t>農　　協</t>
  </si>
  <si>
    <t>小計</t>
  </si>
  <si>
    <t>相互会社</t>
  </si>
  <si>
    <t>合同会社</t>
  </si>
  <si>
    <t>株式会社</t>
  </si>
  <si>
    <t>その他の</t>
  </si>
  <si>
    <t>その他の
各種団体</t>
  </si>
  <si>
    <t>合名・合資　会　　　社</t>
  </si>
  <si>
    <t>合計</t>
  </si>
  <si>
    <t>各種団体</t>
  </si>
  <si>
    <t>会社</t>
  </si>
  <si>
    <t>農事組合
法　　人</t>
  </si>
  <si>
    <t>法人化し
ていない</t>
  </si>
  <si>
    <t>地方公共団体・財産区</t>
  </si>
  <si>
    <t>単位：経営体</t>
  </si>
  <si>
    <t>（２）組織形態別経営体数</t>
  </si>
  <si>
    <t>　</t>
  </si>
  <si>
    <t>（１）農林業経営体数</t>
  </si>
  <si>
    <t>農林業経営体    　 　　　</t>
  </si>
  <si>
    <t>農業経営体</t>
  </si>
  <si>
    <t>林業経営体</t>
  </si>
  <si>
    <t>女　　の
平均年齢</t>
  </si>
  <si>
    <t>男　　の
平均年齢</t>
  </si>
  <si>
    <t>男女計の
平均年齢</t>
  </si>
  <si>
    <t>基幹的農業従事者</t>
  </si>
  <si>
    <t>農業従事者</t>
  </si>
  <si>
    <t>単位：歳</t>
  </si>
  <si>
    <t>85歳以上</t>
  </si>
  <si>
    <t>80～84</t>
  </si>
  <si>
    <t>75～79</t>
  </si>
  <si>
    <t xml:space="preserve">70 ～ 74 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</si>
  <si>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</si>
  <si>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</si>
  <si>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</si>
  <si>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</si>
  <si>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</si>
  <si>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</si>
  <si>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</si>
  <si>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</si>
  <si>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</si>
  <si>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</si>
  <si>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19歳</t>
  </si>
  <si>
    <t>単位：人</t>
  </si>
  <si>
    <t>・ 豆 類</t>
  </si>
  <si>
    <t>養　　蚕</t>
  </si>
  <si>
    <t>養　　鶏</t>
  </si>
  <si>
    <t>養　　豚</t>
  </si>
  <si>
    <t>肉 用 牛</t>
  </si>
  <si>
    <t>酪　　農</t>
  </si>
  <si>
    <t>花き・花木</t>
  </si>
  <si>
    <t>果 樹 類</t>
  </si>
  <si>
    <t>施設野菜</t>
  </si>
  <si>
    <t>露地野菜</t>
  </si>
  <si>
    <t>工芸農作物</t>
  </si>
  <si>
    <t>い も 類</t>
  </si>
  <si>
    <t>麦 類 作</t>
  </si>
  <si>
    <t>稲　　作</t>
  </si>
  <si>
    <t>雑 穀 ・</t>
  </si>
  <si>
    <t>その他の
畜　　産</t>
  </si>
  <si>
    <t>その他の
作　　物</t>
  </si>
  <si>
    <t>（２）総農家の経営耕地の状況</t>
  </si>
  <si>
    <t>（３）自給的農家の経営耕地の状況</t>
  </si>
  <si>
    <t>保有山林
な　　し</t>
  </si>
  <si>
    <t>３ha未満</t>
  </si>
  <si>
    <t>計</t>
  </si>
  <si>
    <t>稲作</t>
  </si>
  <si>
    <t>麦類作</t>
  </si>
  <si>
    <t>雑穀・
いも類
・豆類</t>
  </si>
  <si>
    <t>工芸農作物</t>
  </si>
  <si>
    <t>露地野菜</t>
  </si>
  <si>
    <t>施設野菜</t>
  </si>
  <si>
    <t>果樹類</t>
  </si>
  <si>
    <t>花き・花木</t>
  </si>
  <si>
    <t>その他
の作物</t>
  </si>
  <si>
    <t>酪農</t>
  </si>
  <si>
    <t>肉用牛</t>
  </si>
  <si>
    <t>養豚</t>
  </si>
  <si>
    <t>養鶏</t>
  </si>
  <si>
    <t>養蚕</t>
  </si>
  <si>
    <t>その他
の畜産</t>
  </si>
  <si>
    <t>男</t>
  </si>
  <si>
    <t>女</t>
  </si>
  <si>
    <t>年      齢      階      層      別</t>
  </si>
  <si>
    <t>（１）組織形態別経営体数</t>
  </si>
  <si>
    <t>（５）農産物出荷先別経営体数</t>
  </si>
  <si>
    <t>（８）借入耕地のある経営体数と借入耕地面積</t>
  </si>
  <si>
    <t>単位：経営体</t>
  </si>
  <si>
    <t>施設園芸に
利用した
ハウス・ガ
ラス室なし</t>
  </si>
  <si>
    <t>施設園芸に利用したハウス・ガラス室あり</t>
  </si>
  <si>
    <t xml:space="preserve">         </t>
  </si>
  <si>
    <t xml:space="preserve">          </t>
  </si>
  <si>
    <t>（１）保有山林面積規模別経営体数</t>
  </si>
  <si>
    <t>（６）経営耕地面積規模別経営体数</t>
  </si>
  <si>
    <t>（７）経営耕地の状況</t>
  </si>
  <si>
    <t>（２）農業経営組織別経営体数</t>
  </si>
  <si>
    <t>（３）農産物販売金額規模別経営体数</t>
  </si>
  <si>
    <t>（４）農産物販売金額１位の部門別経営体数</t>
  </si>
  <si>
    <t>１a未満</t>
  </si>
  <si>
    <t>１ ～ ５</t>
  </si>
  <si>
    <t>50 ～ 70</t>
  </si>
  <si>
    <t>70 ～ 100</t>
  </si>
  <si>
    <t>100a以上</t>
  </si>
  <si>
    <t>単位：ａ</t>
  </si>
  <si>
    <t>法　　　　人　　　　化　　　　し　　　　て　　　　い　　　　る</t>
  </si>
  <si>
    <t>-</t>
  </si>
  <si>
    <t>羽　　数：  羽　</t>
  </si>
  <si>
    <t>頭　　数：  頭　</t>
  </si>
  <si>
    <t>農産物の
販売の
あった
経営体</t>
  </si>
  <si>
    <t>単　　一　　経　　営　　経　　営　　体　（　　主　　位　　部　　門　　の　　販　　売　　金　　額　　が　　８　　割　　以　　上　　の　　経　　営　　体　　）　</t>
  </si>
  <si>
    <t>露地</t>
  </si>
  <si>
    <t>施設</t>
  </si>
  <si>
    <t>X</t>
  </si>
  <si>
    <t>2020年農林業センサス　農林業経営体調査</t>
  </si>
  <si>
    <t>-</t>
  </si>
  <si>
    <t>100 ～ 300</t>
  </si>
  <si>
    <t>５億円以上</t>
  </si>
  <si>
    <t>複合経営
経営体</t>
  </si>
  <si>
    <t>きのこの栽培を行っている経営体数</t>
  </si>
  <si>
    <t>その他の農業経営を行っている経営体数</t>
  </si>
  <si>
    <t>（１）総農家数</t>
  </si>
  <si>
    <t>法人化
している</t>
  </si>
  <si>
    <t>５年以内に農業を引き継ぐ後継者を確保している</t>
  </si>
  <si>
    <t>５年以内に農業経営を引き継がない</t>
  </si>
  <si>
    <t>確保していない</t>
  </si>
  <si>
    <t>小計</t>
  </si>
  <si>
    <t>親族</t>
  </si>
  <si>
    <t>親族以外の経営内部の人材</t>
  </si>
  <si>
    <t>経営外部の人材</t>
  </si>
  <si>
    <t>単位：経営体</t>
  </si>
  <si>
    <t>個人経営体</t>
  </si>
  <si>
    <t>団体経営体</t>
  </si>
  <si>
    <t>法人経営体</t>
  </si>
  <si>
    <t>50～100</t>
  </si>
  <si>
    <t xml:space="preserve"> 5,000万</t>
  </si>
  <si>
    <t>１億</t>
  </si>
  <si>
    <t>１億円</t>
  </si>
  <si>
    <t>２億</t>
  </si>
  <si>
    <t>３億</t>
  </si>
  <si>
    <t>５億</t>
  </si>
  <si>
    <t>0.3～0.5</t>
  </si>
  <si>
    <t>面 積</t>
  </si>
  <si>
    <t>果樹類</t>
  </si>
  <si>
    <t>３ ～ ５</t>
  </si>
  <si>
    <t>１　農林業経営体</t>
  </si>
  <si>
    <t>２　農業経営体</t>
  </si>
  <si>
    <t>３　林業経営体</t>
  </si>
  <si>
    <t>４　総農家等</t>
  </si>
  <si>
    <t>（４）保有山林面積規模別林家数</t>
  </si>
  <si>
    <t>（９）施設園芸に利用したハウス・ガラス室の面積規模別経営体数</t>
  </si>
  <si>
    <t>（10）施設園芸に利用したハウス・ガラス室の面積規模別面積</t>
  </si>
  <si>
    <t>（11）販売目的の作物の類別作付（栽培）経営体数</t>
  </si>
  <si>
    <t>（12）販売目的の作物の類別作付（栽培）面積</t>
  </si>
  <si>
    <t>（13）家畜等を販売目的で飼養している経営体数と飼養頭羽数</t>
  </si>
  <si>
    <t>（14）５年以内の後継者の確保状況別経営体数</t>
  </si>
  <si>
    <t>（15）経営主年齢階層別の経営体数</t>
  </si>
  <si>
    <t>（16）年齢階層別の農業従事者数（自営農業に従事した世帯員数）</t>
  </si>
  <si>
    <t>（17）年齢階層別の基幹的農業従事者数（仕事が主で、主に自営農業に従事した世帯員数）</t>
  </si>
  <si>
    <t>（18）農業経営主等の平均年齢</t>
  </si>
  <si>
    <t>経営主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</si>
</sst>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###\ ###\ ###\ ###\ ###\ ###\ ###.00"/>
    <numFmt numFmtId="179" formatCode="\ #,##0_ "/>
    <numFmt numFmtId="180" formatCode="#,##0_ "/>
    <numFmt numFmtId="181" formatCode="###\ ###\ ###\ ###\ ###\ ###\ ##0.0"/>
    <numFmt numFmtId="182" formatCode="#\ ###\ ##0\ "/>
    <numFmt numFmtId="183" formatCode="###\ ###\ ###\ "/>
    <numFmt numFmtId="184" formatCode="#\ ###\ ##0"/>
    <numFmt numFmtId="185" formatCode="0.0\ 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#,##0;@"/>
    <numFmt numFmtId="194" formatCode="_(* #,##0_);_(* \(#,##0\);_(* &quot;-&quot;_);_(@_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49" fontId="6" fillId="0" borderId="0" xfId="66" applyNumberFormat="1" applyFont="1" applyAlignment="1">
      <alignment vertical="center" wrapText="1"/>
      <protection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top"/>
    </xf>
    <xf numFmtId="49" fontId="12" fillId="0" borderId="0" xfId="66" applyNumberFormat="1" applyFont="1" applyAlignment="1">
      <alignment vertical="center"/>
      <protection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0" fontId="8" fillId="0" borderId="0" xfId="64" applyNumberFormat="1" applyFont="1" applyFill="1" applyAlignment="1">
      <alignment vertical="center"/>
      <protection/>
    </xf>
    <xf numFmtId="0" fontId="5" fillId="0" borderId="0" xfId="64" applyNumberFormat="1" applyFont="1" applyFill="1" applyAlignment="1">
      <alignment vertical="center"/>
      <protection/>
    </xf>
    <xf numFmtId="49" fontId="13" fillId="0" borderId="0" xfId="0" applyNumberFormat="1" applyFont="1" applyAlignment="1">
      <alignment vertical="center"/>
    </xf>
    <xf numFmtId="0" fontId="5" fillId="0" borderId="0" xfId="64" applyNumberFormat="1" applyFont="1" applyFill="1" applyAlignment="1">
      <alignment horizontal="right" vertical="center"/>
      <protection/>
    </xf>
    <xf numFmtId="3" fontId="5" fillId="33" borderId="10" xfId="0" applyNumberFormat="1" applyFont="1" applyFill="1" applyBorder="1" applyAlignment="1">
      <alignment horizontal="distributed" vertical="center"/>
    </xf>
    <xf numFmtId="3" fontId="5" fillId="33" borderId="11" xfId="0" applyNumberFormat="1" applyFont="1" applyFill="1" applyBorder="1" applyAlignment="1">
      <alignment horizontal="distributed" vertical="center"/>
    </xf>
    <xf numFmtId="3" fontId="5" fillId="33" borderId="12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14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33" borderId="14" xfId="64" applyNumberFormat="1" applyFont="1" applyFill="1" applyBorder="1" applyAlignment="1">
      <alignment horizontal="centerContinuous" vertical="center"/>
      <protection/>
    </xf>
    <xf numFmtId="0" fontId="5" fillId="33" borderId="11" xfId="64" applyNumberFormat="1" applyFont="1" applyFill="1" applyBorder="1" applyAlignment="1">
      <alignment vertical="center" wrapText="1"/>
      <protection/>
    </xf>
    <xf numFmtId="0" fontId="5" fillId="33" borderId="0" xfId="64" applyNumberFormat="1" applyFont="1" applyFill="1" applyBorder="1" applyAlignment="1">
      <alignment vertical="center" wrapText="1"/>
      <protection/>
    </xf>
    <xf numFmtId="0" fontId="5" fillId="33" borderId="15" xfId="64" applyNumberFormat="1" applyFont="1" applyFill="1" applyBorder="1" applyAlignment="1">
      <alignment vertical="center" wrapText="1"/>
      <protection/>
    </xf>
    <xf numFmtId="0" fontId="5" fillId="33" borderId="16" xfId="64" applyNumberFormat="1" applyFont="1" applyFill="1" applyBorder="1" applyAlignment="1">
      <alignment horizontal="centerContinuous" vertical="center"/>
      <protection/>
    </xf>
    <xf numFmtId="0" fontId="5" fillId="33" borderId="17" xfId="64" applyNumberFormat="1" applyFont="1" applyFill="1" applyBorder="1" applyAlignment="1">
      <alignment vertical="center" wrapText="1"/>
      <protection/>
    </xf>
    <xf numFmtId="0" fontId="5" fillId="33" borderId="18" xfId="64" applyNumberFormat="1" applyFont="1" applyFill="1" applyBorder="1" applyAlignment="1">
      <alignment vertical="center"/>
      <protection/>
    </xf>
    <xf numFmtId="0" fontId="5" fillId="33" borderId="19" xfId="64" applyNumberFormat="1" applyFont="1" applyFill="1" applyBorder="1" applyAlignment="1">
      <alignment vertical="center"/>
      <protection/>
    </xf>
    <xf numFmtId="0" fontId="5" fillId="33" borderId="19" xfId="64" applyNumberFormat="1" applyFont="1" applyFill="1" applyBorder="1" applyAlignment="1">
      <alignment vertical="center" wrapText="1"/>
      <protection/>
    </xf>
    <xf numFmtId="0" fontId="5" fillId="33" borderId="20" xfId="64" applyNumberFormat="1" applyFont="1" applyFill="1" applyBorder="1" applyAlignment="1">
      <alignment vertical="center" wrapText="1"/>
      <protection/>
    </xf>
    <xf numFmtId="4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33" borderId="21" xfId="64" applyNumberFormat="1" applyFont="1" applyFill="1" applyBorder="1" applyAlignment="1">
      <alignment horizontal="centerContinuous" vertical="center"/>
      <protection/>
    </xf>
    <xf numFmtId="0" fontId="5" fillId="33" borderId="10" xfId="64" applyNumberFormat="1" applyFont="1" applyFill="1" applyBorder="1" applyAlignment="1">
      <alignment horizontal="centerContinuous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33" borderId="14" xfId="64" applyNumberFormat="1" applyFont="1" applyFill="1" applyBorder="1" applyAlignment="1">
      <alignment vertical="center"/>
      <protection/>
    </xf>
    <xf numFmtId="0" fontId="5" fillId="33" borderId="15" xfId="64" applyNumberFormat="1" applyFont="1" applyFill="1" applyBorder="1" applyAlignment="1">
      <alignment vertical="center"/>
      <protection/>
    </xf>
    <xf numFmtId="0" fontId="5" fillId="33" borderId="15" xfId="64" applyNumberFormat="1" applyFont="1" applyFill="1" applyBorder="1" applyAlignment="1">
      <alignment horizontal="centerContinuous" vertical="center"/>
      <protection/>
    </xf>
    <xf numFmtId="0" fontId="5" fillId="33" borderId="17" xfId="64" applyNumberFormat="1" applyFont="1" applyFill="1" applyBorder="1" applyAlignment="1">
      <alignment horizontal="centerContinuous" vertical="center"/>
      <protection/>
    </xf>
    <xf numFmtId="0" fontId="5" fillId="33" borderId="16" xfId="64" applyNumberFormat="1" applyFont="1" applyFill="1" applyBorder="1" applyAlignment="1">
      <alignment horizontal="left" vertical="center"/>
      <protection/>
    </xf>
    <xf numFmtId="0" fontId="5" fillId="33" borderId="22" xfId="64" applyNumberFormat="1" applyFont="1" applyFill="1" applyBorder="1" applyAlignment="1">
      <alignment vertical="center"/>
      <protection/>
    </xf>
    <xf numFmtId="0" fontId="5" fillId="33" borderId="16" xfId="64" applyNumberFormat="1" applyFont="1" applyFill="1" applyBorder="1" applyAlignment="1">
      <alignment horizontal="right" vertical="center"/>
      <protection/>
    </xf>
    <xf numFmtId="0" fontId="5" fillId="33" borderId="20" xfId="64" applyNumberFormat="1" applyFont="1" applyFill="1" applyBorder="1" applyAlignment="1">
      <alignment vertical="center"/>
      <protection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0" xfId="67" applyFont="1" applyAlignment="1">
      <alignment vertical="center"/>
      <protection/>
    </xf>
    <xf numFmtId="0" fontId="5" fillId="33" borderId="16" xfId="64" applyNumberFormat="1" applyFont="1" applyFill="1" applyBorder="1" applyAlignment="1">
      <alignment horizontal="center" vertical="center" shrinkToFit="1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Border="1" applyAlignment="1">
      <alignment vertical="center"/>
      <protection/>
    </xf>
    <xf numFmtId="0" fontId="5" fillId="33" borderId="12" xfId="64" applyNumberFormat="1" applyFont="1" applyFill="1" applyBorder="1" applyAlignment="1">
      <alignment horizontal="centerContinuous" vertical="center"/>
      <protection/>
    </xf>
    <xf numFmtId="0" fontId="5" fillId="0" borderId="0" xfId="68" applyNumberFormat="1" applyFont="1" applyFill="1" applyAlignment="1">
      <alignment vertical="center"/>
      <protection/>
    </xf>
    <xf numFmtId="0" fontId="5" fillId="0" borderId="0" xfId="68" applyNumberFormat="1" applyFont="1" applyFill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5" fillId="0" borderId="0" xfId="61" applyNumberFormat="1" applyFont="1" applyFill="1" applyAlignment="1">
      <alignment horizontal="right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6" xfId="61" applyNumberFormat="1" applyFont="1" applyFill="1" applyBorder="1" applyAlignment="1">
      <alignment horizontal="center" vertical="center"/>
      <protection/>
    </xf>
    <xf numFmtId="0" fontId="5" fillId="33" borderId="23" xfId="61" applyNumberFormat="1" applyFont="1" applyFill="1" applyBorder="1" applyAlignment="1">
      <alignment horizontal="center" vertical="center"/>
      <protection/>
    </xf>
    <xf numFmtId="0" fontId="5" fillId="33" borderId="19" xfId="61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>
      <alignment vertical="center"/>
      <protection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33" borderId="10" xfId="64" applyNumberFormat="1" applyFont="1" applyFill="1" applyBorder="1" applyAlignment="1">
      <alignment vertical="center"/>
      <protection/>
    </xf>
    <xf numFmtId="0" fontId="5" fillId="33" borderId="12" xfId="64" applyNumberFormat="1" applyFont="1" applyFill="1" applyBorder="1" applyAlignment="1">
      <alignment vertical="center"/>
      <protection/>
    </xf>
    <xf numFmtId="181" fontId="5" fillId="0" borderId="0" xfId="0" applyNumberFormat="1" applyFont="1" applyFill="1" applyAlignment="1">
      <alignment horizontal="right" vertical="center"/>
    </xf>
    <xf numFmtId="0" fontId="5" fillId="33" borderId="16" xfId="64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5" fillId="33" borderId="14" xfId="61" applyNumberFormat="1" applyFont="1" applyFill="1" applyBorder="1" applyAlignment="1">
      <alignment vertical="center"/>
      <protection/>
    </xf>
    <xf numFmtId="0" fontId="5" fillId="33" borderId="16" xfId="61" applyNumberFormat="1" applyFont="1" applyFill="1" applyBorder="1" applyAlignment="1">
      <alignment horizontal="centerContinuous" vertical="center"/>
      <protection/>
    </xf>
    <xf numFmtId="0" fontId="13" fillId="33" borderId="16" xfId="64" applyFont="1" applyFill="1" applyBorder="1" applyAlignment="1">
      <alignment horizontal="center" vertical="center"/>
      <protection/>
    </xf>
    <xf numFmtId="0" fontId="5" fillId="33" borderId="16" xfId="61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 vertical="center" wrapText="1"/>
      <protection/>
    </xf>
    <xf numFmtId="0" fontId="5" fillId="0" borderId="0" xfId="64" applyNumberFormat="1" applyFont="1" applyFill="1" applyBorder="1" applyAlignment="1">
      <alignment vertical="center" wrapText="1"/>
      <protection/>
    </xf>
    <xf numFmtId="49" fontId="13" fillId="0" borderId="0" xfId="0" applyNumberFormat="1" applyFont="1" applyBorder="1" applyAlignment="1">
      <alignment vertical="center"/>
    </xf>
    <xf numFmtId="0" fontId="5" fillId="33" borderId="15" xfId="64" applyNumberFormat="1" applyFont="1" applyFill="1" applyBorder="1" applyAlignment="1">
      <alignment horizontal="center" vertical="center"/>
      <protection/>
    </xf>
    <xf numFmtId="0" fontId="5" fillId="33" borderId="16" xfId="64" applyNumberFormat="1" applyFont="1" applyFill="1" applyBorder="1" applyAlignment="1">
      <alignment horizontal="center" vertical="center"/>
      <protection/>
    </xf>
    <xf numFmtId="0" fontId="5" fillId="33" borderId="19" xfId="64" applyNumberFormat="1" applyFont="1" applyFill="1" applyBorder="1" applyAlignment="1">
      <alignment horizontal="center" vertical="center"/>
      <protection/>
    </xf>
    <xf numFmtId="0" fontId="5" fillId="33" borderId="16" xfId="64" applyNumberFormat="1" applyFont="1" applyFill="1" applyBorder="1" applyAlignment="1">
      <alignment horizontal="center" vertical="center" wrapText="1"/>
      <protection/>
    </xf>
    <xf numFmtId="0" fontId="5" fillId="33" borderId="19" xfId="64" applyNumberFormat="1" applyFont="1" applyFill="1" applyBorder="1" applyAlignment="1">
      <alignment horizontal="center" vertical="center" wrapText="1"/>
      <protection/>
    </xf>
    <xf numFmtId="0" fontId="5" fillId="33" borderId="23" xfId="64" applyNumberFormat="1" applyFont="1" applyFill="1" applyBorder="1" applyAlignment="1">
      <alignment horizontal="center" vertical="center"/>
      <protection/>
    </xf>
    <xf numFmtId="0" fontId="5" fillId="33" borderId="20" xfId="64" applyNumberFormat="1" applyFont="1" applyFill="1" applyBorder="1" applyAlignment="1">
      <alignment horizontal="center" vertical="center"/>
      <protection/>
    </xf>
    <xf numFmtId="0" fontId="5" fillId="33" borderId="12" xfId="64" applyNumberFormat="1" applyFont="1" applyFill="1" applyBorder="1" applyAlignment="1">
      <alignment horizontal="center" vertical="center"/>
      <protection/>
    </xf>
    <xf numFmtId="0" fontId="5" fillId="33" borderId="17" xfId="64" applyNumberFormat="1" applyFont="1" applyFill="1" applyBorder="1" applyAlignment="1">
      <alignment horizontal="center" vertical="center"/>
      <protection/>
    </xf>
    <xf numFmtId="0" fontId="5" fillId="33" borderId="23" xfId="64" applyNumberFormat="1" applyFont="1" applyFill="1" applyBorder="1" applyAlignment="1">
      <alignment horizontal="center" vertical="center" wrapText="1"/>
      <protection/>
    </xf>
    <xf numFmtId="0" fontId="5" fillId="33" borderId="13" xfId="64" applyNumberFormat="1" applyFont="1" applyFill="1" applyBorder="1" applyAlignment="1">
      <alignment horizontal="center" vertical="center"/>
      <protection/>
    </xf>
    <xf numFmtId="0" fontId="5" fillId="33" borderId="11" xfId="64" applyNumberFormat="1" applyFont="1" applyFill="1" applyBorder="1" applyAlignment="1">
      <alignment horizontal="center" vertical="center"/>
      <protection/>
    </xf>
    <xf numFmtId="0" fontId="5" fillId="33" borderId="22" xfId="64" applyNumberFormat="1" applyFont="1" applyFill="1" applyBorder="1" applyAlignment="1">
      <alignment horizontal="center" vertical="center"/>
      <protection/>
    </xf>
    <xf numFmtId="0" fontId="5" fillId="33" borderId="18" xfId="64" applyNumberFormat="1" applyFont="1" applyFill="1" applyBorder="1" applyAlignment="1">
      <alignment horizontal="center" vertical="center"/>
      <protection/>
    </xf>
    <xf numFmtId="0" fontId="5" fillId="33" borderId="0" xfId="64" applyNumberFormat="1" applyFont="1" applyFill="1" applyBorder="1" applyAlignment="1">
      <alignment horizontal="center" vertical="center"/>
      <protection/>
    </xf>
    <xf numFmtId="0" fontId="5" fillId="33" borderId="14" xfId="64" applyNumberFormat="1" applyFont="1" applyFill="1" applyBorder="1" applyAlignment="1">
      <alignment horizontal="center" vertical="center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5" fillId="33" borderId="20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8" xfId="61" applyNumberFormat="1" applyFont="1" applyFill="1" applyBorder="1" applyAlignment="1">
      <alignment horizontal="center" vertical="center"/>
      <protection/>
    </xf>
    <xf numFmtId="0" fontId="5" fillId="33" borderId="22" xfId="61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Border="1" applyAlignment="1">
      <alignment vertical="center"/>
    </xf>
    <xf numFmtId="0" fontId="5" fillId="0" borderId="13" xfId="64" applyNumberFormat="1" applyFont="1" applyFill="1" applyBorder="1" applyAlignment="1">
      <alignment horizontal="right" vertical="center"/>
      <protection/>
    </xf>
    <xf numFmtId="0" fontId="5" fillId="33" borderId="10" xfId="64" applyNumberFormat="1" applyFont="1" applyFill="1" applyBorder="1" applyAlignment="1">
      <alignment horizontal="center" vertical="center" wrapText="1"/>
      <protection/>
    </xf>
    <xf numFmtId="3" fontId="5" fillId="33" borderId="22" xfId="64" applyNumberFormat="1" applyFont="1" applyFill="1" applyBorder="1" applyAlignment="1">
      <alignment horizontal="right" vertical="center"/>
      <protection/>
    </xf>
    <xf numFmtId="0" fontId="5" fillId="33" borderId="23" xfId="64" applyNumberFormat="1" applyFont="1" applyFill="1" applyBorder="1" applyAlignment="1">
      <alignment horizontal="left" vertical="center"/>
      <protection/>
    </xf>
    <xf numFmtId="0" fontId="5" fillId="33" borderId="23" xfId="64" applyNumberFormat="1" applyFont="1" applyFill="1" applyBorder="1" applyAlignment="1">
      <alignment horizontal="right" vertical="center"/>
      <protection/>
    </xf>
    <xf numFmtId="177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15" fillId="0" borderId="0" xfId="62" applyFont="1" applyAlignment="1">
      <alignment horizontal="right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0" xfId="63" applyFont="1" applyBorder="1" applyAlignment="1">
      <alignment vertical="center" wrapText="1"/>
      <protection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33" borderId="17" xfId="64" applyNumberFormat="1" applyFont="1" applyFill="1" applyBorder="1" applyAlignment="1">
      <alignment horizontal="center" vertical="center" wrapText="1"/>
      <protection/>
    </xf>
    <xf numFmtId="0" fontId="5" fillId="33" borderId="23" xfId="64" applyNumberFormat="1" applyFont="1" applyFill="1" applyBorder="1" applyAlignment="1">
      <alignment horizontal="center" vertical="center"/>
      <protection/>
    </xf>
    <xf numFmtId="0" fontId="5" fillId="33" borderId="20" xfId="64" applyNumberFormat="1" applyFont="1" applyFill="1" applyBorder="1" applyAlignment="1">
      <alignment horizontal="center" vertical="center"/>
      <protection/>
    </xf>
    <xf numFmtId="0" fontId="5" fillId="33" borderId="15" xfId="64" applyNumberFormat="1" applyFont="1" applyFill="1" applyBorder="1" applyAlignment="1">
      <alignment horizontal="center" vertical="center" wrapText="1"/>
      <protection/>
    </xf>
    <xf numFmtId="0" fontId="5" fillId="33" borderId="16" xfId="64" applyNumberFormat="1" applyFont="1" applyFill="1" applyBorder="1" applyAlignment="1">
      <alignment horizontal="center" vertical="center" wrapText="1"/>
      <protection/>
    </xf>
    <xf numFmtId="0" fontId="5" fillId="33" borderId="19" xfId="64" applyNumberFormat="1" applyFont="1" applyFill="1" applyBorder="1" applyAlignment="1">
      <alignment horizontal="center" vertical="center" wrapText="1"/>
      <protection/>
    </xf>
    <xf numFmtId="0" fontId="5" fillId="33" borderId="11" xfId="64" applyNumberFormat="1" applyFont="1" applyFill="1" applyBorder="1" applyAlignment="1">
      <alignment horizontal="distributed" vertical="center" indent="3"/>
      <protection/>
    </xf>
    <xf numFmtId="0" fontId="5" fillId="33" borderId="14" xfId="64" applyNumberFormat="1" applyFont="1" applyFill="1" applyBorder="1" applyAlignment="1">
      <alignment horizontal="distributed" vertical="center" indent="3"/>
      <protection/>
    </xf>
    <xf numFmtId="0" fontId="5" fillId="33" borderId="13" xfId="64" applyNumberFormat="1" applyFont="1" applyFill="1" applyBorder="1" applyAlignment="1">
      <alignment horizontal="distributed" vertical="center" indent="3"/>
      <protection/>
    </xf>
    <xf numFmtId="0" fontId="5" fillId="33" borderId="18" xfId="64" applyNumberFormat="1" applyFont="1" applyFill="1" applyBorder="1" applyAlignment="1">
      <alignment horizontal="distributed" vertical="center" indent="3"/>
      <protection/>
    </xf>
    <xf numFmtId="0" fontId="5" fillId="33" borderId="17" xfId="64" applyNumberFormat="1" applyFont="1" applyFill="1" applyBorder="1" applyAlignment="1">
      <alignment horizontal="distributed" vertical="center" indent="3"/>
      <protection/>
    </xf>
    <xf numFmtId="0" fontId="5" fillId="33" borderId="20" xfId="64" applyNumberFormat="1" applyFont="1" applyFill="1" applyBorder="1" applyAlignment="1">
      <alignment horizontal="distributed" vertical="center" indent="3"/>
      <protection/>
    </xf>
    <xf numFmtId="0" fontId="5" fillId="33" borderId="15" xfId="64" applyNumberFormat="1" applyFont="1" applyFill="1" applyBorder="1" applyAlignment="1">
      <alignment horizontal="distributed" vertical="center" indent="2"/>
      <protection/>
    </xf>
    <xf numFmtId="0" fontId="5" fillId="33" borderId="15" xfId="64" applyFont="1" applyFill="1" applyBorder="1" applyAlignment="1">
      <alignment horizontal="distributed" vertical="center" indent="2"/>
      <protection/>
    </xf>
    <xf numFmtId="0" fontId="5" fillId="33" borderId="17" xfId="64" applyFont="1" applyFill="1" applyBorder="1" applyAlignment="1">
      <alignment horizontal="distributed" vertical="center" indent="2"/>
      <protection/>
    </xf>
    <xf numFmtId="0" fontId="5" fillId="33" borderId="19" xfId="64" applyFont="1" applyFill="1" applyBorder="1" applyAlignment="1">
      <alignment horizontal="distributed" vertical="center" indent="2"/>
      <protection/>
    </xf>
    <xf numFmtId="0" fontId="5" fillId="33" borderId="20" xfId="64" applyFont="1" applyFill="1" applyBorder="1" applyAlignment="1">
      <alignment horizontal="distributed" vertical="center" indent="2"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33" borderId="15" xfId="64" applyNumberFormat="1" applyFont="1" applyFill="1" applyBorder="1" applyAlignment="1">
      <alignment horizontal="center" vertical="center"/>
      <protection/>
    </xf>
    <xf numFmtId="0" fontId="5" fillId="33" borderId="16" xfId="64" applyNumberFormat="1" applyFont="1" applyFill="1" applyBorder="1" applyAlignment="1">
      <alignment horizontal="center" vertical="center"/>
      <protection/>
    </xf>
    <xf numFmtId="0" fontId="5" fillId="33" borderId="19" xfId="64" applyNumberFormat="1" applyFont="1" applyFill="1" applyBorder="1" applyAlignment="1">
      <alignment horizontal="center" vertical="center"/>
      <protection/>
    </xf>
    <xf numFmtId="0" fontId="5" fillId="33" borderId="11" xfId="64" applyNumberFormat="1" applyFont="1" applyFill="1" applyBorder="1" applyAlignment="1">
      <alignment horizontal="center" vertical="center"/>
      <protection/>
    </xf>
    <xf numFmtId="0" fontId="5" fillId="33" borderId="22" xfId="64" applyNumberFormat="1" applyFont="1" applyFill="1" applyBorder="1" applyAlignment="1">
      <alignment horizontal="center" vertical="center"/>
      <protection/>
    </xf>
    <xf numFmtId="0" fontId="5" fillId="33" borderId="18" xfId="64" applyNumberFormat="1" applyFont="1" applyFill="1" applyBorder="1" applyAlignment="1">
      <alignment horizontal="center" vertical="center"/>
      <protection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33" borderId="14" xfId="64" applyNumberFormat="1" applyFont="1" applyFill="1" applyBorder="1" applyAlignment="1">
      <alignment horizontal="center" vertical="center" wrapText="1"/>
      <protection/>
    </xf>
    <xf numFmtId="0" fontId="5" fillId="33" borderId="22" xfId="64" applyNumberFormat="1" applyFont="1" applyFill="1" applyBorder="1" applyAlignment="1">
      <alignment horizontal="center" vertical="center" wrapText="1"/>
      <protection/>
    </xf>
    <xf numFmtId="0" fontId="5" fillId="33" borderId="18" xfId="64" applyNumberFormat="1" applyFont="1" applyFill="1" applyBorder="1" applyAlignment="1">
      <alignment horizontal="center" vertical="center" wrapText="1"/>
      <protection/>
    </xf>
    <xf numFmtId="0" fontId="5" fillId="33" borderId="23" xfId="64" applyNumberFormat="1" applyFont="1" applyFill="1" applyBorder="1" applyAlignment="1">
      <alignment horizontal="center" vertical="center" wrapText="1"/>
      <protection/>
    </xf>
    <xf numFmtId="0" fontId="5" fillId="33" borderId="20" xfId="64" applyNumberFormat="1" applyFont="1" applyFill="1" applyBorder="1" applyAlignment="1">
      <alignment horizontal="center" vertical="center" wrapText="1"/>
      <protection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0" xfId="64" applyNumberFormat="1" applyFont="1" applyFill="1" applyBorder="1" applyAlignment="1">
      <alignment horizontal="center" vertical="center"/>
      <protection/>
    </xf>
    <xf numFmtId="0" fontId="5" fillId="33" borderId="13" xfId="64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5" fillId="33" borderId="22" xfId="61" applyNumberFormat="1" applyFont="1" applyFill="1" applyBorder="1" applyAlignment="1">
      <alignment horizontal="center" vertical="center" wrapText="1"/>
      <protection/>
    </xf>
    <xf numFmtId="0" fontId="5" fillId="33" borderId="18" xfId="61" applyNumberFormat="1" applyFont="1" applyFill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5" fillId="33" borderId="16" xfId="61" applyNumberFormat="1" applyFont="1" applyFill="1" applyBorder="1" applyAlignment="1">
      <alignment horizontal="center" vertical="center" wrapText="1"/>
      <protection/>
    </xf>
    <xf numFmtId="0" fontId="5" fillId="33" borderId="19" xfId="61" applyNumberFormat="1" applyFont="1" applyFill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20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21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7" xfId="64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22" xfId="61" applyNumberFormat="1" applyFont="1" applyFill="1" applyBorder="1" applyAlignment="1">
      <alignment horizontal="center" vertical="center"/>
      <protection/>
    </xf>
    <xf numFmtId="0" fontId="5" fillId="33" borderId="18" xfId="61" applyNumberFormat="1" applyFont="1" applyFill="1" applyBorder="1" applyAlignment="1">
      <alignment horizontal="center" vertical="center"/>
      <protection/>
    </xf>
    <xf numFmtId="0" fontId="5" fillId="33" borderId="17" xfId="61" applyNumberFormat="1" applyFont="1" applyFill="1" applyBorder="1" applyAlignment="1">
      <alignment horizontal="center" vertical="center" wrapText="1"/>
      <protection/>
    </xf>
    <xf numFmtId="0" fontId="5" fillId="33" borderId="23" xfId="61" applyNumberFormat="1" applyFont="1" applyFill="1" applyBorder="1" applyAlignment="1">
      <alignment horizontal="center" vertical="center" wrapText="1"/>
      <protection/>
    </xf>
    <xf numFmtId="0" fontId="5" fillId="33" borderId="20" xfId="61" applyNumberFormat="1" applyFont="1" applyFill="1" applyBorder="1" applyAlignment="1">
      <alignment horizontal="center" vertical="center" wrapText="1"/>
      <protection/>
    </xf>
    <xf numFmtId="0" fontId="5" fillId="33" borderId="16" xfId="64" applyFont="1" applyFill="1" applyBorder="1">
      <alignment vertical="center"/>
      <protection/>
    </xf>
    <xf numFmtId="0" fontId="5" fillId="33" borderId="19" xfId="64" applyFont="1" applyFill="1" applyBorder="1">
      <alignment vertical="center"/>
      <protection/>
    </xf>
    <xf numFmtId="0" fontId="5" fillId="33" borderId="24" xfId="64" applyNumberFormat="1" applyFont="1" applyFill="1" applyBorder="1" applyAlignment="1">
      <alignment horizontal="center" vertical="center"/>
      <protection/>
    </xf>
    <xf numFmtId="0" fontId="5" fillId="33" borderId="24" xfId="64" applyFont="1" applyFill="1" applyBorder="1" applyAlignment="1">
      <alignment vertical="center"/>
      <protection/>
    </xf>
    <xf numFmtId="0" fontId="5" fillId="33" borderId="10" xfId="64" applyNumberFormat="1" applyFont="1" applyFill="1" applyBorder="1" applyAlignment="1">
      <alignment horizontal="center" vertical="center"/>
      <protection/>
    </xf>
    <xf numFmtId="0" fontId="5" fillId="33" borderId="12" xfId="64" applyNumberFormat="1" applyFont="1" applyFill="1" applyBorder="1" applyAlignment="1">
      <alignment horizontal="center" vertical="center"/>
      <protection/>
    </xf>
    <xf numFmtId="0" fontId="5" fillId="33" borderId="21" xfId="64" applyNumberFormat="1" applyFont="1" applyFill="1" applyBorder="1" applyAlignment="1">
      <alignment horizontal="center" vertical="center"/>
      <protection/>
    </xf>
    <xf numFmtId="0" fontId="5" fillId="33" borderId="21" xfId="64" applyNumberFormat="1" applyFont="1" applyFill="1" applyBorder="1" applyAlignment="1">
      <alignment horizontal="distributed" vertical="center" wrapText="1" indent="10"/>
      <protection/>
    </xf>
    <xf numFmtId="0" fontId="5" fillId="33" borderId="10" xfId="64" applyFont="1" applyFill="1" applyBorder="1" applyAlignment="1">
      <alignment horizontal="distributed" vertical="center" indent="10"/>
      <protection/>
    </xf>
    <xf numFmtId="0" fontId="5" fillId="33" borderId="24" xfId="64" applyNumberFormat="1" applyFont="1" applyFill="1" applyBorder="1" applyAlignment="1">
      <alignment horizontal="center" vertical="center" wrapText="1"/>
      <protection/>
    </xf>
    <xf numFmtId="0" fontId="5" fillId="33" borderId="24" xfId="64" applyFont="1" applyFill="1" applyBorder="1" applyAlignment="1">
      <alignment horizontal="center" vertical="center" wrapText="1"/>
      <protection/>
    </xf>
    <xf numFmtId="0" fontId="5" fillId="33" borderId="21" xfId="64" applyFont="1" applyFill="1" applyBorder="1" applyAlignment="1">
      <alignment vertical="center"/>
      <protection/>
    </xf>
    <xf numFmtId="0" fontId="5" fillId="33" borderId="14" xfId="64" applyNumberFormat="1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 wrapText="1"/>
      <protection/>
    </xf>
    <xf numFmtId="0" fontId="5" fillId="33" borderId="19" xfId="64" applyFont="1" applyFill="1" applyBorder="1" applyAlignment="1">
      <alignment horizontal="center" vertical="center" wrapText="1"/>
      <protection/>
    </xf>
    <xf numFmtId="0" fontId="5" fillId="33" borderId="21" xfId="64" applyNumberFormat="1" applyFont="1" applyFill="1" applyBorder="1" applyAlignment="1">
      <alignment horizontal="distributed" vertical="center" indent="2"/>
      <protection/>
    </xf>
    <xf numFmtId="0" fontId="5" fillId="33" borderId="10" xfId="64" applyNumberFormat="1" applyFont="1" applyFill="1" applyBorder="1" applyAlignment="1">
      <alignment horizontal="distributed" vertical="center" indent="2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1" xfId="64" applyNumberFormat="1" applyFont="1" applyFill="1" applyBorder="1" applyAlignment="1">
      <alignment horizontal="distributed" vertical="center" indent="5"/>
      <protection/>
    </xf>
    <xf numFmtId="0" fontId="5" fillId="33" borderId="10" xfId="64" applyNumberFormat="1" applyFont="1" applyFill="1" applyBorder="1" applyAlignment="1">
      <alignment horizontal="distributed" vertical="center" indent="5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0" xfId="64" applyFont="1" applyFill="1" applyBorder="1" applyAlignment="1">
      <alignment horizontal="distributed" vertical="center" indent="5"/>
      <protection/>
    </xf>
    <xf numFmtId="0" fontId="5" fillId="33" borderId="12" xfId="64" applyFont="1" applyFill="1" applyBorder="1" applyAlignment="1">
      <alignment horizontal="distributed" vertical="center" indent="5"/>
      <protection/>
    </xf>
    <xf numFmtId="0" fontId="5" fillId="33" borderId="10" xfId="64" applyNumberFormat="1" applyFont="1" applyFill="1" applyBorder="1" applyAlignment="1">
      <alignment horizontal="distributed" vertical="center" indent="3"/>
      <protection/>
    </xf>
    <xf numFmtId="0" fontId="5" fillId="33" borderId="10" xfId="64" applyFont="1" applyFill="1" applyBorder="1" applyAlignment="1">
      <alignment horizontal="distributed" vertical="center" indent="3"/>
      <protection/>
    </xf>
    <xf numFmtId="0" fontId="5" fillId="33" borderId="12" xfId="64" applyFont="1" applyFill="1" applyBorder="1" applyAlignment="1">
      <alignment horizontal="distributed" vertical="center" indent="3"/>
      <protection/>
    </xf>
    <xf numFmtId="0" fontId="5" fillId="33" borderId="24" xfId="64" applyNumberFormat="1" applyFont="1" applyFill="1" applyBorder="1" applyAlignment="1">
      <alignment horizontal="distributed" vertical="center" indent="5"/>
      <protection/>
    </xf>
    <xf numFmtId="0" fontId="5" fillId="33" borderId="24" xfId="64" applyFont="1" applyFill="1" applyBorder="1" applyAlignment="1">
      <alignment horizontal="distributed" vertical="center" indent="5"/>
      <protection/>
    </xf>
    <xf numFmtId="0" fontId="5" fillId="33" borderId="24" xfId="64" applyNumberFormat="1" applyFont="1" applyFill="1" applyBorder="1" applyAlignment="1">
      <alignment horizontal="distributed" vertical="center" indent="3"/>
      <protection/>
    </xf>
    <xf numFmtId="0" fontId="5" fillId="33" borderId="24" xfId="64" applyFont="1" applyFill="1" applyBorder="1" applyAlignment="1">
      <alignment horizontal="distributed" vertical="center" indent="3"/>
      <protection/>
    </xf>
    <xf numFmtId="3" fontId="5" fillId="33" borderId="16" xfId="0" applyNumberFormat="1" applyFont="1" applyFill="1" applyBorder="1" applyAlignment="1">
      <alignment horizontal="center" vertical="top" wrapText="1"/>
    </xf>
    <xf numFmtId="3" fontId="5" fillId="33" borderId="19" xfId="0" applyNumberFormat="1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distributed" vertical="center" wrapText="1"/>
    </xf>
    <xf numFmtId="3" fontId="5" fillId="33" borderId="0" xfId="0" applyNumberFormat="1" applyFont="1" applyFill="1" applyBorder="1" applyAlignment="1">
      <alignment horizontal="distributed" vertical="center" wrapText="1"/>
    </xf>
    <xf numFmtId="3" fontId="5" fillId="33" borderId="13" xfId="0" applyNumberFormat="1" applyFont="1" applyFill="1" applyBorder="1" applyAlignment="1">
      <alignment horizontal="distributed" vertical="center" wrapText="1"/>
    </xf>
    <xf numFmtId="3" fontId="5" fillId="33" borderId="17" xfId="0" applyNumberFormat="1" applyFont="1" applyFill="1" applyBorder="1" applyAlignment="1">
      <alignment horizontal="distributed" vertical="center" wrapText="1"/>
    </xf>
    <xf numFmtId="3" fontId="5" fillId="33" borderId="23" xfId="0" applyNumberFormat="1" applyFont="1" applyFill="1" applyBorder="1" applyAlignment="1">
      <alignment horizontal="distributed" vertical="center" wrapText="1"/>
    </xf>
    <xf numFmtId="3" fontId="5" fillId="33" borderId="20" xfId="0" applyNumberFormat="1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distributed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93" fontId="5" fillId="0" borderId="10" xfId="62" applyNumberFormat="1" applyFont="1" applyFill="1" applyBorder="1" applyAlignment="1">
      <alignment horizontal="right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_2010結果表・一覧表様式集（農林業経営体調査）扉・本文（印刷後の修正100713）" xfId="64"/>
    <cellStyle name="標準_hyoto" xfId="65"/>
    <cellStyle name="標準_loss2005-setai" xfId="66"/>
    <cellStyle name="標準_集落営農実態調査集計様式H18.4.12" xfId="67"/>
    <cellStyle name="標準_表頭（農林業経営）#2_13 _集計論理_客体名簿(501-514)" xfId="68"/>
    <cellStyle name="標準_表頭論理1_表頭（農林業経営）#2_13 _集計論理_客体名簿(501-514)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95</xdr:row>
      <xdr:rowOff>57150</xdr:rowOff>
    </xdr:from>
    <xdr:to>
      <xdr:col>7</xdr:col>
      <xdr:colOff>504825</xdr:colOff>
      <xdr:row>96</xdr:row>
      <xdr:rowOff>142875</xdr:rowOff>
    </xdr:to>
    <xdr:sp>
      <xdr:nvSpPr>
        <xdr:cNvPr id="1" name="AutoShape 93"/>
        <xdr:cNvSpPr>
          <a:spLocks/>
        </xdr:cNvSpPr>
      </xdr:nvSpPr>
      <xdr:spPr>
        <a:xfrm>
          <a:off x="4943475" y="17116425"/>
          <a:ext cx="66675" cy="266700"/>
        </a:xfrm>
        <a:prstGeom prst="leftBrace">
          <a:avLst>
            <a:gd name="adj" fmla="val -43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47625</xdr:colOff>
      <xdr:row>85</xdr:row>
      <xdr:rowOff>66675</xdr:rowOff>
    </xdr:from>
    <xdr:ext cx="276225" cy="200025"/>
    <xdr:sp>
      <xdr:nvSpPr>
        <xdr:cNvPr id="2" name="Text Box 92"/>
        <xdr:cNvSpPr txBox="1">
          <a:spLocks noChangeArrowheads="1"/>
        </xdr:cNvSpPr>
      </xdr:nvSpPr>
      <xdr:spPr>
        <a:xfrm>
          <a:off x="4552950" y="153162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oneCellAnchor>
  <xdr:twoCellAnchor>
    <xdr:from>
      <xdr:col>7</xdr:col>
      <xdr:colOff>342900</xdr:colOff>
      <xdr:row>85</xdr:row>
      <xdr:rowOff>19050</xdr:rowOff>
    </xdr:from>
    <xdr:to>
      <xdr:col>7</xdr:col>
      <xdr:colOff>409575</xdr:colOff>
      <xdr:row>86</xdr:row>
      <xdr:rowOff>104775</xdr:rowOff>
    </xdr:to>
    <xdr:sp>
      <xdr:nvSpPr>
        <xdr:cNvPr id="3" name="AutoShape 93"/>
        <xdr:cNvSpPr>
          <a:spLocks/>
        </xdr:cNvSpPr>
      </xdr:nvSpPr>
      <xdr:spPr>
        <a:xfrm>
          <a:off x="4848225" y="15268575"/>
          <a:ext cx="66675" cy="266700"/>
        </a:xfrm>
        <a:prstGeom prst="leftBrace">
          <a:avLst>
            <a:gd name="adj" fmla="val -43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123825</xdr:colOff>
      <xdr:row>95</xdr:row>
      <xdr:rowOff>114300</xdr:rowOff>
    </xdr:from>
    <xdr:ext cx="295275" cy="171450"/>
    <xdr:sp>
      <xdr:nvSpPr>
        <xdr:cNvPr id="4" name="Text Box 92"/>
        <xdr:cNvSpPr txBox="1">
          <a:spLocks noChangeArrowheads="1"/>
        </xdr:cNvSpPr>
      </xdr:nvSpPr>
      <xdr:spPr>
        <a:xfrm>
          <a:off x="4629150" y="171735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oneCellAnchor>
  <xdr:oneCellAnchor>
    <xdr:from>
      <xdr:col>11</xdr:col>
      <xdr:colOff>66675</xdr:colOff>
      <xdr:row>146</xdr:row>
      <xdr:rowOff>171450</xdr:rowOff>
    </xdr:from>
    <xdr:ext cx="295275" cy="171450"/>
    <xdr:sp>
      <xdr:nvSpPr>
        <xdr:cNvPr id="5" name="Text Box 92"/>
        <xdr:cNvSpPr txBox="1">
          <a:spLocks noChangeArrowheads="1"/>
        </xdr:cNvSpPr>
      </xdr:nvSpPr>
      <xdr:spPr>
        <a:xfrm>
          <a:off x="7429500" y="26136600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oneCellAnchor>
  <xdr:twoCellAnchor>
    <xdr:from>
      <xdr:col>11</xdr:col>
      <xdr:colOff>390525</xdr:colOff>
      <xdr:row>146</xdr:row>
      <xdr:rowOff>57150</xdr:rowOff>
    </xdr:from>
    <xdr:to>
      <xdr:col>11</xdr:col>
      <xdr:colOff>476250</xdr:colOff>
      <xdr:row>148</xdr:row>
      <xdr:rowOff>133350</xdr:rowOff>
    </xdr:to>
    <xdr:sp>
      <xdr:nvSpPr>
        <xdr:cNvPr id="6" name="AutoShape 93"/>
        <xdr:cNvSpPr>
          <a:spLocks/>
        </xdr:cNvSpPr>
      </xdr:nvSpPr>
      <xdr:spPr>
        <a:xfrm>
          <a:off x="7753350" y="26022300"/>
          <a:ext cx="76200" cy="438150"/>
        </a:xfrm>
        <a:prstGeom prst="leftBrace">
          <a:avLst>
            <a:gd name="adj" fmla="val -44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3"/>
  <sheetViews>
    <sheetView tabSelected="1" view="pageBreakPreview" zoomScaleSheetLayoutView="100" workbookViewId="0" topLeftCell="A1">
      <selection activeCell="E26" sqref="E26"/>
    </sheetView>
  </sheetViews>
  <sheetFormatPr defaultColWidth="10.7109375" defaultRowHeight="14.25" customHeight="1"/>
  <cols>
    <col min="1" max="1" width="3.28125" style="14" customWidth="1"/>
    <col min="2" max="2" width="10.7109375" style="64" customWidth="1"/>
    <col min="3" max="19" width="10.7109375" style="10" customWidth="1"/>
    <col min="20" max="20" width="11.7109375" style="14" customWidth="1"/>
    <col min="21" max="16384" width="10.7109375" style="14" customWidth="1"/>
  </cols>
  <sheetData>
    <row r="1" spans="2:12" s="8" customFormat="1" ht="18.75" customHeight="1">
      <c r="B1" s="7" t="s">
        <v>237</v>
      </c>
      <c r="D1" s="9"/>
      <c r="E1" s="1"/>
      <c r="F1" s="1"/>
      <c r="G1" s="1"/>
      <c r="H1" s="1"/>
      <c r="I1" s="1"/>
      <c r="J1" s="1"/>
      <c r="K1" s="1"/>
      <c r="L1" s="1"/>
    </row>
    <row r="2" spans="2:12" s="8" customFormat="1" ht="14.25" customHeight="1">
      <c r="B2" s="7"/>
      <c r="D2" s="9"/>
      <c r="E2" s="1"/>
      <c r="F2" s="1"/>
      <c r="G2" s="1"/>
      <c r="H2" s="1"/>
      <c r="I2" s="1"/>
      <c r="J2" s="1"/>
      <c r="K2" s="1"/>
      <c r="L2" s="1"/>
    </row>
    <row r="3" spans="4:8" s="8" customFormat="1" ht="14.25" customHeight="1">
      <c r="D3" s="9"/>
      <c r="E3" s="9"/>
      <c r="F3" s="9"/>
      <c r="G3" s="9"/>
      <c r="H3" s="9"/>
    </row>
    <row r="4" spans="1:7" s="3" customFormat="1" ht="14.25" customHeight="1">
      <c r="A4" s="5" t="s">
        <v>268</v>
      </c>
      <c r="B4" s="2"/>
      <c r="D4" s="4"/>
      <c r="E4" s="4"/>
      <c r="F4" s="4"/>
      <c r="G4" s="4"/>
    </row>
    <row r="5" spans="1:19" s="11" customFormat="1" ht="14.25" customHeight="1">
      <c r="A5" s="6" t="s">
        <v>142</v>
      </c>
      <c r="B5" s="12"/>
      <c r="C5" s="13"/>
      <c r="D5" s="13"/>
      <c r="E5" s="13"/>
      <c r="F5" s="13" t="s">
        <v>141</v>
      </c>
      <c r="G5" s="13"/>
      <c r="H5" s="13"/>
      <c r="I5" s="13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0" ht="14.25" customHeight="1">
      <c r="B6" s="13"/>
      <c r="C6" s="13"/>
      <c r="D6" s="13"/>
      <c r="E6" s="15"/>
      <c r="G6" s="13"/>
      <c r="H6" s="13"/>
      <c r="I6" s="14"/>
      <c r="J6" s="15" t="s">
        <v>139</v>
      </c>
    </row>
    <row r="7" spans="2:20" ht="14.25" customHeight="1">
      <c r="B7" s="212" t="s">
        <v>143</v>
      </c>
      <c r="C7" s="16"/>
      <c r="D7" s="17"/>
      <c r="E7" s="111"/>
      <c r="F7" s="112"/>
      <c r="G7" s="16"/>
      <c r="H7" s="17"/>
      <c r="I7" s="111"/>
      <c r="J7" s="111"/>
      <c r="T7" s="10"/>
    </row>
    <row r="8" spans="2:20" ht="14.25" customHeight="1">
      <c r="B8" s="213"/>
      <c r="C8" s="215" t="s">
        <v>144</v>
      </c>
      <c r="D8" s="16"/>
      <c r="E8" s="47"/>
      <c r="F8" s="110"/>
      <c r="G8" s="215" t="s">
        <v>145</v>
      </c>
      <c r="H8" s="16"/>
      <c r="I8" s="47"/>
      <c r="J8" s="112"/>
      <c r="T8" s="10"/>
    </row>
    <row r="9" spans="2:20" ht="14.25" customHeight="1">
      <c r="B9" s="213"/>
      <c r="C9" s="216"/>
      <c r="D9" s="227" t="s">
        <v>254</v>
      </c>
      <c r="E9" s="228" t="s">
        <v>255</v>
      </c>
      <c r="F9" s="114"/>
      <c r="G9" s="216"/>
      <c r="H9" s="227" t="s">
        <v>254</v>
      </c>
      <c r="I9" s="228" t="s">
        <v>255</v>
      </c>
      <c r="J9" s="114"/>
      <c r="T9" s="10"/>
    </row>
    <row r="10" spans="2:20" ht="14.25" customHeight="1">
      <c r="B10" s="213"/>
      <c r="C10" s="216"/>
      <c r="D10" s="227"/>
      <c r="E10" s="229"/>
      <c r="F10" s="230" t="s">
        <v>256</v>
      </c>
      <c r="G10" s="216"/>
      <c r="H10" s="227"/>
      <c r="I10" s="229"/>
      <c r="J10" s="230" t="s">
        <v>256</v>
      </c>
      <c r="T10" s="10"/>
    </row>
    <row r="11" spans="2:20" ht="14.25" customHeight="1">
      <c r="B11" s="214"/>
      <c r="C11" s="217"/>
      <c r="D11" s="227"/>
      <c r="E11" s="229"/>
      <c r="F11" s="231"/>
      <c r="G11" s="216"/>
      <c r="H11" s="227"/>
      <c r="I11" s="229"/>
      <c r="J11" s="231"/>
      <c r="T11" s="10"/>
    </row>
    <row r="12" spans="2:19" ht="14.25" customHeight="1">
      <c r="B12" s="19">
        <v>2121</v>
      </c>
      <c r="C12" s="19">
        <v>2106</v>
      </c>
      <c r="D12" s="47">
        <v>2036</v>
      </c>
      <c r="E12" s="232">
        <v>70</v>
      </c>
      <c r="F12" s="232">
        <v>65</v>
      </c>
      <c r="G12" s="47">
        <v>30</v>
      </c>
      <c r="H12" s="47">
        <v>23</v>
      </c>
      <c r="I12" s="232">
        <v>7</v>
      </c>
      <c r="J12" s="232">
        <v>5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4.25" customHeight="1">
      <c r="B13" s="10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14.25" customHeight="1">
      <c r="B14" s="10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5" s="11" customFormat="1" ht="14.25" customHeight="1">
      <c r="A15" s="6" t="s">
        <v>140</v>
      </c>
      <c r="B15" s="2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1"/>
    </row>
    <row r="16" spans="2:19" ht="14.25" customHeight="1">
      <c r="B16" s="13"/>
      <c r="C16" s="13"/>
      <c r="D16" s="13"/>
      <c r="E16" s="13"/>
      <c r="F16" s="13"/>
      <c r="G16" s="13"/>
      <c r="H16" s="13"/>
      <c r="I16" s="15"/>
      <c r="J16" s="13"/>
      <c r="K16" s="13"/>
      <c r="L16" s="13"/>
      <c r="M16" s="13"/>
      <c r="N16" s="15"/>
      <c r="O16" s="13"/>
      <c r="P16" s="13"/>
      <c r="Q16" s="15" t="s">
        <v>139</v>
      </c>
      <c r="R16" s="14"/>
      <c r="S16" s="14"/>
    </row>
    <row r="17" spans="2:19" ht="14.25" customHeight="1">
      <c r="B17" s="22"/>
      <c r="C17" s="185" t="s">
        <v>228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20" t="s">
        <v>138</v>
      </c>
      <c r="P17" s="117" t="s">
        <v>137</v>
      </c>
      <c r="Q17" s="23"/>
      <c r="R17" s="14"/>
      <c r="S17" s="14"/>
    </row>
    <row r="18" spans="2:19" ht="14.25" customHeight="1">
      <c r="B18" s="92"/>
      <c r="C18" s="136" t="s">
        <v>109</v>
      </c>
      <c r="D18" s="120" t="s">
        <v>136</v>
      </c>
      <c r="E18" s="206" t="s">
        <v>135</v>
      </c>
      <c r="F18" s="207"/>
      <c r="G18" s="207"/>
      <c r="H18" s="207"/>
      <c r="I18" s="207"/>
      <c r="J18" s="208" t="s">
        <v>134</v>
      </c>
      <c r="K18" s="209"/>
      <c r="L18" s="209"/>
      <c r="M18" s="209"/>
      <c r="N18" s="80"/>
      <c r="O18" s="121"/>
      <c r="P18" s="147"/>
      <c r="Q18" s="24"/>
      <c r="R18" s="14"/>
      <c r="S18" s="14"/>
    </row>
    <row r="19" spans="2:18" ht="14.25" customHeight="1">
      <c r="B19" s="92" t="s">
        <v>133</v>
      </c>
      <c r="C19" s="137"/>
      <c r="D19" s="121"/>
      <c r="E19" s="83"/>
      <c r="F19" s="80"/>
      <c r="G19" s="120" t="s">
        <v>132</v>
      </c>
      <c r="H19" s="25"/>
      <c r="I19" s="80"/>
      <c r="J19" s="80"/>
      <c r="K19" s="80"/>
      <c r="L19" s="80"/>
      <c r="M19" s="120" t="s">
        <v>131</v>
      </c>
      <c r="N19" s="26" t="s">
        <v>130</v>
      </c>
      <c r="O19" s="121"/>
      <c r="P19" s="147"/>
      <c r="Q19" s="27"/>
      <c r="R19" s="14"/>
    </row>
    <row r="20" spans="2:18" ht="14.25" customHeight="1">
      <c r="B20" s="92"/>
      <c r="C20" s="137"/>
      <c r="D20" s="121"/>
      <c r="E20" s="83" t="s">
        <v>126</v>
      </c>
      <c r="F20" s="81" t="s">
        <v>129</v>
      </c>
      <c r="G20" s="121"/>
      <c r="H20" s="83" t="s">
        <v>128</v>
      </c>
      <c r="I20" s="81" t="s">
        <v>127</v>
      </c>
      <c r="J20" s="81" t="s">
        <v>126</v>
      </c>
      <c r="K20" s="81" t="s">
        <v>125</v>
      </c>
      <c r="L20" s="81" t="s">
        <v>124</v>
      </c>
      <c r="M20" s="121"/>
      <c r="N20" s="81" t="s">
        <v>123</v>
      </c>
      <c r="O20" s="121"/>
      <c r="P20" s="147"/>
      <c r="Q20" s="89" t="s">
        <v>122</v>
      </c>
      <c r="R20" s="14"/>
    </row>
    <row r="21" spans="2:18" ht="14.25" customHeight="1">
      <c r="B21" s="28"/>
      <c r="C21" s="138"/>
      <c r="D21" s="122"/>
      <c r="E21" s="84"/>
      <c r="F21" s="29"/>
      <c r="G21" s="122"/>
      <c r="H21" s="30"/>
      <c r="I21" s="29"/>
      <c r="J21" s="29"/>
      <c r="K21" s="29"/>
      <c r="L21" s="29"/>
      <c r="M21" s="122"/>
      <c r="N21" s="29"/>
      <c r="O21" s="122"/>
      <c r="P21" s="148"/>
      <c r="Q21" s="31"/>
      <c r="R21" s="14"/>
    </row>
    <row r="22" spans="2:18" ht="14.25" customHeight="1">
      <c r="B22" s="47">
        <f>C22+O22+P22</f>
        <v>2121</v>
      </c>
      <c r="C22" s="47">
        <f>+D22+N22+E22+J22</f>
        <v>70</v>
      </c>
      <c r="D22" s="19">
        <v>23</v>
      </c>
      <c r="E22" s="19">
        <f>SUM(F22:I22)</f>
        <v>34</v>
      </c>
      <c r="F22" s="19">
        <v>34</v>
      </c>
      <c r="G22" s="19" t="s">
        <v>229</v>
      </c>
      <c r="H22" s="19" t="s">
        <v>48</v>
      </c>
      <c r="I22" s="19" t="s">
        <v>48</v>
      </c>
      <c r="J22" s="19">
        <f>SUM(K22:M22)</f>
        <v>10</v>
      </c>
      <c r="K22" s="19">
        <v>8</v>
      </c>
      <c r="L22" s="19">
        <v>1</v>
      </c>
      <c r="M22" s="19">
        <v>1</v>
      </c>
      <c r="N22" s="19">
        <v>3</v>
      </c>
      <c r="O22" s="19">
        <v>1</v>
      </c>
      <c r="P22" s="19">
        <v>2050</v>
      </c>
      <c r="Q22" s="19">
        <v>2044</v>
      </c>
      <c r="R22" s="14"/>
    </row>
    <row r="24" spans="2:19" s="11" customFormat="1" ht="14.25" customHeight="1">
      <c r="B24" s="3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14.25" customHeight="1">
      <c r="A25" s="5" t="s">
        <v>269</v>
      </c>
      <c r="B25" s="10"/>
      <c r="C25" s="33"/>
      <c r="D25" s="10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s="11" customFormat="1" ht="14.25" customHeight="1">
      <c r="A26" s="6" t="s">
        <v>208</v>
      </c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0"/>
      <c r="R26" s="10"/>
      <c r="S26" s="10"/>
    </row>
    <row r="27" spans="2:19" s="11" customFormat="1" ht="14.25" customHeight="1">
      <c r="B27" s="13"/>
      <c r="C27" s="13"/>
      <c r="D27" s="13"/>
      <c r="E27" s="13"/>
      <c r="F27" s="13"/>
      <c r="G27" s="13"/>
      <c r="H27" s="13"/>
      <c r="I27" s="15"/>
      <c r="J27" s="13"/>
      <c r="K27" s="13"/>
      <c r="L27" s="13"/>
      <c r="M27" s="13"/>
      <c r="N27" s="15"/>
      <c r="O27" s="13"/>
      <c r="P27" s="13"/>
      <c r="Q27" s="15" t="s">
        <v>0</v>
      </c>
      <c r="R27" s="10"/>
      <c r="S27" s="10"/>
    </row>
    <row r="28" spans="2:17" ht="14.25" customHeight="1">
      <c r="B28" s="22"/>
      <c r="C28" s="185" t="s">
        <v>228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O28" s="120" t="s">
        <v>1</v>
      </c>
      <c r="P28" s="117" t="s">
        <v>2</v>
      </c>
      <c r="Q28" s="23"/>
    </row>
    <row r="29" spans="2:17" ht="14.25" customHeight="1">
      <c r="B29" s="92"/>
      <c r="C29" s="136" t="s">
        <v>5</v>
      </c>
      <c r="D29" s="120" t="s">
        <v>6</v>
      </c>
      <c r="E29" s="198" t="s">
        <v>7</v>
      </c>
      <c r="F29" s="201"/>
      <c r="G29" s="201"/>
      <c r="H29" s="201"/>
      <c r="I29" s="202"/>
      <c r="J29" s="203" t="s">
        <v>8</v>
      </c>
      <c r="K29" s="204"/>
      <c r="L29" s="204"/>
      <c r="M29" s="205"/>
      <c r="N29" s="80"/>
      <c r="O29" s="121"/>
      <c r="P29" s="147"/>
      <c r="Q29" s="24"/>
    </row>
    <row r="30" spans="2:17" ht="14.25" customHeight="1">
      <c r="B30" s="92" t="s">
        <v>12</v>
      </c>
      <c r="C30" s="137"/>
      <c r="D30" s="121"/>
      <c r="E30" s="83"/>
      <c r="F30" s="80"/>
      <c r="G30" s="120" t="s">
        <v>19</v>
      </c>
      <c r="H30" s="25"/>
      <c r="I30" s="80"/>
      <c r="J30" s="95"/>
      <c r="K30" s="80"/>
      <c r="L30" s="80"/>
      <c r="M30" s="120" t="s">
        <v>20</v>
      </c>
      <c r="N30" s="26" t="s">
        <v>21</v>
      </c>
      <c r="O30" s="121"/>
      <c r="P30" s="147"/>
      <c r="Q30" s="27"/>
    </row>
    <row r="31" spans="2:17" ht="14.25" customHeight="1">
      <c r="B31" s="92"/>
      <c r="C31" s="137"/>
      <c r="D31" s="121"/>
      <c r="E31" s="83" t="s">
        <v>35</v>
      </c>
      <c r="F31" s="81" t="s">
        <v>36</v>
      </c>
      <c r="G31" s="121"/>
      <c r="H31" s="83" t="s">
        <v>37</v>
      </c>
      <c r="I31" s="81" t="s">
        <v>38</v>
      </c>
      <c r="J31" s="92" t="s">
        <v>35</v>
      </c>
      <c r="K31" s="81" t="s">
        <v>14</v>
      </c>
      <c r="L31" s="81" t="s">
        <v>39</v>
      </c>
      <c r="M31" s="121"/>
      <c r="N31" s="81" t="s">
        <v>40</v>
      </c>
      <c r="O31" s="121"/>
      <c r="P31" s="147"/>
      <c r="Q31" s="89" t="s">
        <v>41</v>
      </c>
    </row>
    <row r="32" spans="2:17" ht="14.25" customHeight="1">
      <c r="B32" s="28"/>
      <c r="C32" s="138"/>
      <c r="D32" s="122"/>
      <c r="E32" s="84"/>
      <c r="F32" s="29"/>
      <c r="G32" s="122"/>
      <c r="H32" s="30"/>
      <c r="I32" s="29"/>
      <c r="J32" s="28"/>
      <c r="K32" s="29"/>
      <c r="L32" s="29"/>
      <c r="M32" s="122"/>
      <c r="N32" s="29"/>
      <c r="O32" s="122"/>
      <c r="P32" s="148"/>
      <c r="Q32" s="31"/>
    </row>
    <row r="33" spans="2:18" ht="14.25" customHeight="1">
      <c r="B33" s="47">
        <f>SUM(C33,O33,P33)</f>
        <v>2106</v>
      </c>
      <c r="C33" s="47">
        <f>+D33+N33+E33+J33</f>
        <v>65</v>
      </c>
      <c r="D33" s="19">
        <v>23</v>
      </c>
      <c r="E33" s="19">
        <f>SUM(F33:I33)</f>
        <v>32</v>
      </c>
      <c r="F33" s="19">
        <v>32</v>
      </c>
      <c r="G33" s="19" t="s">
        <v>229</v>
      </c>
      <c r="H33" s="19" t="s">
        <v>48</v>
      </c>
      <c r="I33" s="19" t="s">
        <v>48</v>
      </c>
      <c r="J33" s="19">
        <f>SUM(K33:M33)</f>
        <v>8</v>
      </c>
      <c r="K33" s="19">
        <v>8</v>
      </c>
      <c r="L33" s="19" t="s">
        <v>48</v>
      </c>
      <c r="M33" s="19" t="s">
        <v>238</v>
      </c>
      <c r="N33" s="19">
        <v>2</v>
      </c>
      <c r="O33" s="19" t="s">
        <v>238</v>
      </c>
      <c r="P33" s="19">
        <v>2041</v>
      </c>
      <c r="Q33" s="19">
        <v>2036</v>
      </c>
      <c r="R33" s="14"/>
    </row>
    <row r="34" spans="2:19" s="11" customFormat="1" ht="14.25" customHeigh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S34" s="10"/>
    </row>
    <row r="35" spans="2:17" s="11" customFormat="1" ht="14.2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9" s="11" customFormat="1" ht="14.25" customHeight="1">
      <c r="A36" s="6" t="s">
        <v>219</v>
      </c>
      <c r="C36" s="13"/>
      <c r="D36" s="13"/>
      <c r="E36" s="13"/>
      <c r="F36" s="13"/>
      <c r="G36" s="13"/>
      <c r="H36" s="13"/>
      <c r="I36" s="13"/>
      <c r="J36" s="37"/>
      <c r="K36" s="13"/>
      <c r="L36" s="13"/>
      <c r="M36" s="13"/>
      <c r="N36" s="13"/>
      <c r="O36" s="13"/>
      <c r="P36" s="13"/>
      <c r="Q36" s="10"/>
      <c r="R36" s="10"/>
      <c r="S36" s="10"/>
    </row>
    <row r="37" spans="2:19" ht="14.25" customHeight="1">
      <c r="B37" s="13"/>
      <c r="C37" s="37"/>
      <c r="D37" s="37"/>
      <c r="E37" s="37"/>
      <c r="F37" s="37"/>
      <c r="G37" s="37"/>
      <c r="H37" s="37"/>
      <c r="I37" s="37"/>
      <c r="J37" s="37"/>
      <c r="K37" s="38"/>
      <c r="L37" s="13"/>
      <c r="M37" s="37"/>
      <c r="N37" s="37"/>
      <c r="O37" s="37"/>
      <c r="P37" s="37"/>
      <c r="S37" s="38" t="s">
        <v>0</v>
      </c>
    </row>
    <row r="38" spans="2:19" s="48" customFormat="1" ht="14.25" customHeight="1">
      <c r="B38" s="218" t="s">
        <v>232</v>
      </c>
      <c r="C38" s="221" t="s">
        <v>233</v>
      </c>
      <c r="D38" s="222"/>
      <c r="E38" s="222"/>
      <c r="F38" s="222"/>
      <c r="G38" s="222"/>
      <c r="H38" s="222"/>
      <c r="I38" s="222"/>
      <c r="J38" s="222"/>
      <c r="K38" s="233"/>
      <c r="L38" s="233"/>
      <c r="M38" s="233"/>
      <c r="N38" s="233"/>
      <c r="O38" s="233"/>
      <c r="P38" s="233"/>
      <c r="Q38" s="233"/>
      <c r="R38" s="234"/>
      <c r="S38" s="235" t="s">
        <v>241</v>
      </c>
    </row>
    <row r="39" spans="2:19" s="48" customFormat="1" ht="14.25" customHeight="1">
      <c r="B39" s="219"/>
      <c r="C39" s="200" t="s">
        <v>189</v>
      </c>
      <c r="D39" s="200" t="s">
        <v>190</v>
      </c>
      <c r="E39" s="200" t="s">
        <v>191</v>
      </c>
      <c r="F39" s="196" t="s">
        <v>192</v>
      </c>
      <c r="G39" s="200" t="s">
        <v>193</v>
      </c>
      <c r="H39" s="200" t="s">
        <v>194</v>
      </c>
      <c r="I39" s="200" t="s">
        <v>195</v>
      </c>
      <c r="J39" s="200" t="s">
        <v>196</v>
      </c>
      <c r="K39" s="200" t="s">
        <v>197</v>
      </c>
      <c r="L39" s="196" t="s">
        <v>198</v>
      </c>
      <c r="M39" s="200" t="s">
        <v>199</v>
      </c>
      <c r="N39" s="200" t="s">
        <v>200</v>
      </c>
      <c r="O39" s="200" t="s">
        <v>201</v>
      </c>
      <c r="P39" s="200" t="s">
        <v>202</v>
      </c>
      <c r="Q39" s="200" t="s">
        <v>203</v>
      </c>
      <c r="R39" s="196" t="s">
        <v>204</v>
      </c>
      <c r="S39" s="236"/>
    </row>
    <row r="40" spans="2:19" s="48" customFormat="1" ht="14.25" customHeight="1">
      <c r="B40" s="219"/>
      <c r="C40" s="200"/>
      <c r="D40" s="200"/>
      <c r="E40" s="200"/>
      <c r="F40" s="196"/>
      <c r="G40" s="200"/>
      <c r="H40" s="200"/>
      <c r="I40" s="200"/>
      <c r="J40" s="200"/>
      <c r="K40" s="200"/>
      <c r="L40" s="196"/>
      <c r="M40" s="200"/>
      <c r="N40" s="200"/>
      <c r="O40" s="200"/>
      <c r="P40" s="200"/>
      <c r="Q40" s="200"/>
      <c r="R40" s="196"/>
      <c r="S40" s="236"/>
    </row>
    <row r="41" spans="2:19" s="48" customFormat="1" ht="14.25" customHeight="1">
      <c r="B41" s="219"/>
      <c r="C41" s="200"/>
      <c r="D41" s="200"/>
      <c r="E41" s="200"/>
      <c r="F41" s="196"/>
      <c r="G41" s="200"/>
      <c r="H41" s="200"/>
      <c r="I41" s="200"/>
      <c r="J41" s="200"/>
      <c r="K41" s="200"/>
      <c r="L41" s="196"/>
      <c r="M41" s="200"/>
      <c r="N41" s="200"/>
      <c r="O41" s="200"/>
      <c r="P41" s="200"/>
      <c r="Q41" s="200"/>
      <c r="R41" s="196"/>
      <c r="S41" s="236"/>
    </row>
    <row r="42" spans="2:19" s="48" customFormat="1" ht="14.25" customHeight="1">
      <c r="B42" s="220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237"/>
    </row>
    <row r="43" spans="2:19" ht="14.25" customHeight="1">
      <c r="B43" s="47">
        <f>SUM(C43,S43)</f>
        <v>1932</v>
      </c>
      <c r="C43" s="47">
        <f>SUM(D43:R43)</f>
        <v>1404</v>
      </c>
      <c r="D43" s="47">
        <v>947</v>
      </c>
      <c r="E43" s="47">
        <v>7</v>
      </c>
      <c r="F43" s="47">
        <v>12</v>
      </c>
      <c r="G43" s="47">
        <v>3</v>
      </c>
      <c r="H43" s="47">
        <v>82</v>
      </c>
      <c r="I43" s="47">
        <v>76</v>
      </c>
      <c r="J43" s="47">
        <v>221</v>
      </c>
      <c r="K43" s="47">
        <v>27</v>
      </c>
      <c r="L43" s="47">
        <v>6</v>
      </c>
      <c r="M43" s="47">
        <v>7</v>
      </c>
      <c r="N43" s="47">
        <v>8</v>
      </c>
      <c r="O43" s="47">
        <v>6</v>
      </c>
      <c r="P43" s="238">
        <v>1</v>
      </c>
      <c r="Q43" s="238" t="s">
        <v>48</v>
      </c>
      <c r="R43" s="238">
        <v>1</v>
      </c>
      <c r="S43" s="238">
        <v>528</v>
      </c>
    </row>
    <row r="44" spans="2:19" ht="14.25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2:17" s="11" customFormat="1" ht="14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9" s="11" customFormat="1" ht="14.25" customHeight="1">
      <c r="A46" s="6" t="s">
        <v>220</v>
      </c>
      <c r="B46" s="20"/>
      <c r="C46" s="2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0"/>
      <c r="S46" s="10"/>
    </row>
    <row r="47" spans="2:19" ht="14.25" customHeight="1">
      <c r="B47" s="13"/>
      <c r="C47" s="37"/>
      <c r="D47" s="37"/>
      <c r="E47" s="37"/>
      <c r="F47" s="37"/>
      <c r="G47" s="37"/>
      <c r="H47" s="37"/>
      <c r="I47" s="37"/>
      <c r="J47" s="38"/>
      <c r="K47" s="37"/>
      <c r="L47" s="37"/>
      <c r="M47" s="37"/>
      <c r="N47" s="38"/>
      <c r="O47" s="38" t="s">
        <v>0</v>
      </c>
      <c r="R47" s="14"/>
      <c r="S47" s="14"/>
    </row>
    <row r="48" spans="2:19" ht="12.75" customHeight="1">
      <c r="B48" s="39"/>
      <c r="C48" s="40"/>
      <c r="D48" s="41"/>
      <c r="E48" s="41"/>
      <c r="F48" s="41"/>
      <c r="G48" s="41"/>
      <c r="H48" s="41"/>
      <c r="I48" s="22"/>
      <c r="J48" s="41"/>
      <c r="K48" s="41"/>
      <c r="L48" s="41"/>
      <c r="M48" s="41"/>
      <c r="N48" s="42"/>
      <c r="O48" s="42"/>
      <c r="R48" s="14"/>
      <c r="S48" s="14"/>
    </row>
    <row r="49" spans="2:19" ht="12.75" customHeight="1">
      <c r="B49" s="92"/>
      <c r="C49" s="81"/>
      <c r="D49" s="81"/>
      <c r="E49" s="81"/>
      <c r="F49" s="81"/>
      <c r="G49" s="81"/>
      <c r="H49" s="43">
        <v>500</v>
      </c>
      <c r="I49" s="44" t="s">
        <v>9</v>
      </c>
      <c r="J49" s="43" t="s">
        <v>10</v>
      </c>
      <c r="K49" s="43" t="s">
        <v>258</v>
      </c>
      <c r="L49" s="43" t="s">
        <v>260</v>
      </c>
      <c r="M49" s="43" t="s">
        <v>261</v>
      </c>
      <c r="N49" s="105" t="s">
        <v>262</v>
      </c>
      <c r="O49" s="105"/>
      <c r="R49" s="14"/>
      <c r="S49" s="14"/>
    </row>
    <row r="50" spans="2:19" ht="12.75" customHeight="1">
      <c r="B50" s="92" t="s">
        <v>5</v>
      </c>
      <c r="C50" s="81" t="s">
        <v>27</v>
      </c>
      <c r="D50" s="81" t="s">
        <v>28</v>
      </c>
      <c r="E50" s="81" t="s">
        <v>257</v>
      </c>
      <c r="F50" s="81" t="s">
        <v>239</v>
      </c>
      <c r="G50" s="81" t="s">
        <v>29</v>
      </c>
      <c r="H50" s="81" t="s">
        <v>30</v>
      </c>
      <c r="I50" s="92" t="s">
        <v>30</v>
      </c>
      <c r="J50" s="81" t="s">
        <v>30</v>
      </c>
      <c r="K50" s="81" t="s">
        <v>30</v>
      </c>
      <c r="L50" s="81" t="s">
        <v>30</v>
      </c>
      <c r="M50" s="81" t="s">
        <v>30</v>
      </c>
      <c r="N50" s="85" t="s">
        <v>30</v>
      </c>
      <c r="O50" s="85" t="s">
        <v>240</v>
      </c>
      <c r="R50" s="14"/>
      <c r="S50" s="14"/>
    </row>
    <row r="51" spans="2:19" ht="12.75" customHeight="1">
      <c r="B51" s="92"/>
      <c r="C51" s="26"/>
      <c r="D51" s="81"/>
      <c r="E51" s="45"/>
      <c r="F51" s="81"/>
      <c r="G51" s="81"/>
      <c r="H51" s="45" t="s">
        <v>42</v>
      </c>
      <c r="I51" s="104">
        <v>3000</v>
      </c>
      <c r="J51" s="45" t="s">
        <v>43</v>
      </c>
      <c r="K51" s="45" t="s">
        <v>259</v>
      </c>
      <c r="L51" s="45" t="s">
        <v>261</v>
      </c>
      <c r="M51" s="45" t="s">
        <v>262</v>
      </c>
      <c r="N51" s="106" t="s">
        <v>263</v>
      </c>
      <c r="O51" s="106"/>
      <c r="R51" s="14"/>
      <c r="S51" s="14"/>
    </row>
    <row r="52" spans="2:19" ht="12.75" customHeight="1">
      <c r="B52" s="93"/>
      <c r="C52" s="29"/>
      <c r="D52" s="29"/>
      <c r="E52" s="29"/>
      <c r="F52" s="29"/>
      <c r="G52" s="29"/>
      <c r="H52" s="29"/>
      <c r="I52" s="28"/>
      <c r="J52" s="29"/>
      <c r="K52" s="29"/>
      <c r="L52" s="29"/>
      <c r="M52" s="29"/>
      <c r="N52" s="46"/>
      <c r="O52" s="46"/>
      <c r="R52" s="14"/>
      <c r="S52" s="14"/>
    </row>
    <row r="53" spans="2:19" ht="14.25" customHeight="1">
      <c r="B53" s="47">
        <f>SUM(C53:O53)</f>
        <v>2106</v>
      </c>
      <c r="C53" s="47">
        <v>174</v>
      </c>
      <c r="D53" s="47">
        <v>555</v>
      </c>
      <c r="E53" s="47">
        <v>405</v>
      </c>
      <c r="F53" s="47">
        <v>492</v>
      </c>
      <c r="G53" s="47">
        <v>205</v>
      </c>
      <c r="H53" s="47">
        <v>154</v>
      </c>
      <c r="I53" s="47">
        <v>94</v>
      </c>
      <c r="J53" s="47">
        <v>11</v>
      </c>
      <c r="K53" s="47">
        <v>8</v>
      </c>
      <c r="L53" s="47">
        <v>4</v>
      </c>
      <c r="M53" s="47">
        <v>1</v>
      </c>
      <c r="N53" s="47">
        <v>1</v>
      </c>
      <c r="O53" s="47">
        <v>2</v>
      </c>
      <c r="R53" s="14"/>
      <c r="S53" s="14"/>
    </row>
    <row r="54" spans="2:18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ht="14.25" customHeight="1">
      <c r="B55" s="10"/>
    </row>
    <row r="56" spans="1:19" ht="14.25" customHeight="1">
      <c r="A56" s="6" t="s">
        <v>221</v>
      </c>
      <c r="B56" s="13"/>
      <c r="C56" s="13"/>
      <c r="D56" s="13"/>
      <c r="E56" s="13"/>
      <c r="F56" s="13"/>
      <c r="G56" s="13"/>
      <c r="H56" s="13"/>
      <c r="I56" s="13"/>
      <c r="J56" s="37"/>
      <c r="K56" s="13"/>
      <c r="L56" s="13"/>
      <c r="M56" s="13"/>
      <c r="N56" s="13"/>
      <c r="O56" s="13"/>
      <c r="P56" s="13"/>
      <c r="Q56" s="14"/>
      <c r="R56" s="14"/>
      <c r="S56" s="14"/>
    </row>
    <row r="57" spans="2:19" ht="14.25" customHeight="1">
      <c r="B57" s="13"/>
      <c r="C57" s="37"/>
      <c r="D57" s="37"/>
      <c r="E57" s="37"/>
      <c r="F57" s="37"/>
      <c r="G57" s="37"/>
      <c r="H57" s="37"/>
      <c r="I57" s="37"/>
      <c r="J57" s="37"/>
      <c r="K57" s="38"/>
      <c r="L57" s="13"/>
      <c r="M57" s="37"/>
      <c r="N57" s="37"/>
      <c r="O57" s="37"/>
      <c r="P57" s="37"/>
      <c r="Q57" s="38" t="s">
        <v>0</v>
      </c>
      <c r="R57" s="14"/>
      <c r="S57" s="14"/>
    </row>
    <row r="58" spans="2:17" ht="14.25" customHeight="1">
      <c r="B58" s="95"/>
      <c r="C58" s="80"/>
      <c r="D58" s="80"/>
      <c r="E58" s="80"/>
      <c r="F58" s="80"/>
      <c r="G58" s="80"/>
      <c r="H58" s="80"/>
      <c r="I58" s="80"/>
      <c r="J58" s="80"/>
      <c r="K58" s="120" t="s">
        <v>184</v>
      </c>
      <c r="L58" s="95"/>
      <c r="M58" s="80"/>
      <c r="N58" s="80"/>
      <c r="O58" s="80"/>
      <c r="P58" s="80"/>
      <c r="Q58" s="117" t="s">
        <v>183</v>
      </c>
    </row>
    <row r="59" spans="2:17" ht="14.25" customHeight="1">
      <c r="B59" s="92"/>
      <c r="C59" s="81"/>
      <c r="D59" s="81"/>
      <c r="E59" s="81" t="s">
        <v>182</v>
      </c>
      <c r="F59" s="81"/>
      <c r="G59" s="81"/>
      <c r="H59" s="81"/>
      <c r="I59" s="81"/>
      <c r="J59" s="81"/>
      <c r="K59" s="137"/>
      <c r="L59" s="92"/>
      <c r="M59" s="81"/>
      <c r="N59" s="81"/>
      <c r="O59" s="81"/>
      <c r="P59" s="81"/>
      <c r="Q59" s="118"/>
    </row>
    <row r="60" spans="2:17" ht="14.25" customHeight="1">
      <c r="B60" s="92" t="s">
        <v>109</v>
      </c>
      <c r="C60" s="81" t="s">
        <v>181</v>
      </c>
      <c r="D60" s="81" t="s">
        <v>180</v>
      </c>
      <c r="E60" s="81" t="s">
        <v>179</v>
      </c>
      <c r="F60" s="81" t="s">
        <v>178</v>
      </c>
      <c r="G60" s="81" t="s">
        <v>177</v>
      </c>
      <c r="H60" s="81" t="s">
        <v>176</v>
      </c>
      <c r="I60" s="81" t="s">
        <v>175</v>
      </c>
      <c r="J60" s="81" t="s">
        <v>174</v>
      </c>
      <c r="K60" s="137"/>
      <c r="L60" s="92" t="s">
        <v>173</v>
      </c>
      <c r="M60" s="81" t="s">
        <v>172</v>
      </c>
      <c r="N60" s="81" t="s">
        <v>171</v>
      </c>
      <c r="O60" s="81" t="s">
        <v>170</v>
      </c>
      <c r="P60" s="81" t="s">
        <v>169</v>
      </c>
      <c r="Q60" s="118"/>
    </row>
    <row r="61" spans="2:17" ht="14.25" customHeight="1">
      <c r="B61" s="92"/>
      <c r="C61" s="81"/>
      <c r="D61" s="81"/>
      <c r="E61" s="81" t="s">
        <v>168</v>
      </c>
      <c r="F61" s="81"/>
      <c r="G61" s="81"/>
      <c r="H61" s="81"/>
      <c r="I61" s="81"/>
      <c r="J61" s="81"/>
      <c r="K61" s="137"/>
      <c r="L61" s="92"/>
      <c r="M61" s="81"/>
      <c r="N61" s="81"/>
      <c r="O61" s="81"/>
      <c r="P61" s="81"/>
      <c r="Q61" s="118"/>
    </row>
    <row r="62" spans="2:17" ht="14.25" customHeight="1">
      <c r="B62" s="93"/>
      <c r="C62" s="82"/>
      <c r="D62" s="82"/>
      <c r="E62" s="82"/>
      <c r="F62" s="82"/>
      <c r="G62" s="82"/>
      <c r="H62" s="82"/>
      <c r="I62" s="82"/>
      <c r="J62" s="82"/>
      <c r="K62" s="138"/>
      <c r="L62" s="93"/>
      <c r="M62" s="82"/>
      <c r="N62" s="82"/>
      <c r="O62" s="82"/>
      <c r="P62" s="82"/>
      <c r="Q62" s="119"/>
    </row>
    <row r="63" spans="2:17" ht="14.25" customHeight="1">
      <c r="B63" s="47">
        <f>SUM(C63:Q63)</f>
        <v>1932</v>
      </c>
      <c r="C63" s="47">
        <v>1161</v>
      </c>
      <c r="D63" s="47">
        <v>26</v>
      </c>
      <c r="E63" s="47">
        <v>35</v>
      </c>
      <c r="F63" s="47">
        <v>5</v>
      </c>
      <c r="G63" s="47">
        <v>173</v>
      </c>
      <c r="H63" s="47">
        <v>147</v>
      </c>
      <c r="I63" s="47">
        <v>305</v>
      </c>
      <c r="J63" s="47">
        <v>39</v>
      </c>
      <c r="K63" s="47">
        <v>17</v>
      </c>
      <c r="L63" s="47">
        <v>7</v>
      </c>
      <c r="M63" s="47">
        <v>9</v>
      </c>
      <c r="N63" s="47">
        <v>6</v>
      </c>
      <c r="O63" s="47">
        <v>1</v>
      </c>
      <c r="P63" s="47" t="s">
        <v>48</v>
      </c>
      <c r="Q63" s="47">
        <v>1</v>
      </c>
    </row>
    <row r="64" spans="2:19" ht="14.25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2:19" s="11" customFormat="1" ht="14.2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s="11" customFormat="1" ht="14.25" customHeight="1">
      <c r="A66" s="6" t="s">
        <v>209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0"/>
      <c r="M66" s="10"/>
      <c r="N66" s="10"/>
      <c r="O66" s="10"/>
      <c r="P66" s="10"/>
      <c r="Q66" s="10"/>
      <c r="R66" s="10"/>
      <c r="S66" s="10"/>
    </row>
    <row r="67" spans="2:12" ht="14.2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5" t="s">
        <v>0</v>
      </c>
    </row>
    <row r="68" spans="2:12" ht="14.25" customHeight="1">
      <c r="B68" s="95"/>
      <c r="C68" s="120" t="s">
        <v>3</v>
      </c>
      <c r="D68" s="41"/>
      <c r="E68" s="198" t="s">
        <v>4</v>
      </c>
      <c r="F68" s="199"/>
      <c r="G68" s="199"/>
      <c r="H68" s="199"/>
      <c r="I68" s="199"/>
      <c r="J68" s="199"/>
      <c r="K68" s="199"/>
      <c r="L68" s="199"/>
    </row>
    <row r="69" spans="2:12" ht="14.25" customHeight="1">
      <c r="B69" s="92"/>
      <c r="C69" s="121"/>
      <c r="D69" s="49" t="s">
        <v>13</v>
      </c>
      <c r="E69" s="136" t="s">
        <v>14</v>
      </c>
      <c r="F69" s="80"/>
      <c r="G69" s="136" t="s">
        <v>15</v>
      </c>
      <c r="H69" s="136" t="s">
        <v>16</v>
      </c>
      <c r="I69" s="120" t="s">
        <v>17</v>
      </c>
      <c r="J69" s="85"/>
      <c r="K69" s="87"/>
      <c r="L69" s="172" t="s">
        <v>11</v>
      </c>
    </row>
    <row r="70" spans="2:12" ht="14.25" customHeight="1">
      <c r="B70" s="92" t="s">
        <v>5</v>
      </c>
      <c r="C70" s="121"/>
      <c r="D70" s="81" t="s">
        <v>32</v>
      </c>
      <c r="E70" s="137"/>
      <c r="F70" s="49" t="s">
        <v>33</v>
      </c>
      <c r="G70" s="137"/>
      <c r="H70" s="137"/>
      <c r="I70" s="121"/>
      <c r="J70" s="81" t="s">
        <v>31</v>
      </c>
      <c r="K70" s="120" t="s">
        <v>34</v>
      </c>
      <c r="L70" s="118"/>
    </row>
    <row r="71" spans="2:12" ht="14.25" customHeight="1">
      <c r="B71" s="92"/>
      <c r="C71" s="121"/>
      <c r="D71" s="81" t="s">
        <v>45</v>
      </c>
      <c r="E71" s="137"/>
      <c r="F71" s="81" t="s">
        <v>46</v>
      </c>
      <c r="G71" s="137"/>
      <c r="H71" s="137"/>
      <c r="I71" s="121"/>
      <c r="J71" s="81" t="s">
        <v>47</v>
      </c>
      <c r="K71" s="192"/>
      <c r="L71" s="118"/>
    </row>
    <row r="72" spans="2:12" ht="14.25" customHeight="1">
      <c r="B72" s="93"/>
      <c r="C72" s="122"/>
      <c r="D72" s="29"/>
      <c r="E72" s="138"/>
      <c r="F72" s="82"/>
      <c r="G72" s="138"/>
      <c r="H72" s="138"/>
      <c r="I72" s="122"/>
      <c r="J72" s="82"/>
      <c r="K72" s="193"/>
      <c r="L72" s="119"/>
    </row>
    <row r="73" spans="2:12" ht="14.25" customHeight="1">
      <c r="B73" s="47">
        <f>SUM(C73:D73)</f>
        <v>2106</v>
      </c>
      <c r="C73" s="19">
        <v>174</v>
      </c>
      <c r="D73" s="19">
        <v>1932</v>
      </c>
      <c r="E73" s="19">
        <v>1520</v>
      </c>
      <c r="F73" s="19">
        <v>206</v>
      </c>
      <c r="G73" s="19">
        <v>121</v>
      </c>
      <c r="H73" s="19">
        <v>177</v>
      </c>
      <c r="I73" s="19">
        <v>31</v>
      </c>
      <c r="J73" s="19">
        <v>372</v>
      </c>
      <c r="K73" s="19">
        <v>20</v>
      </c>
      <c r="L73" s="19">
        <v>160</v>
      </c>
    </row>
    <row r="74" spans="2:12" ht="14.25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2:12" ht="14.25" customHeight="1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9" s="11" customFormat="1" ht="14.25" customHeight="1">
      <c r="A76" s="6" t="s">
        <v>217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0"/>
      <c r="Q76" s="10"/>
      <c r="R76" s="10"/>
      <c r="S76" s="10"/>
    </row>
    <row r="77" spans="2:16" ht="14.25" customHeight="1">
      <c r="B77" s="37"/>
      <c r="C77" s="37"/>
      <c r="D77" s="13"/>
      <c r="E77" s="37"/>
      <c r="F77" s="37"/>
      <c r="G77" s="37"/>
      <c r="H77" s="37"/>
      <c r="I77" s="38"/>
      <c r="J77" s="38"/>
      <c r="K77" s="21"/>
      <c r="L77" s="21"/>
      <c r="M77" s="21"/>
      <c r="N77" s="21"/>
      <c r="O77" s="21"/>
      <c r="P77" s="38" t="s">
        <v>51</v>
      </c>
    </row>
    <row r="78" spans="2:16" ht="12.75" customHeight="1">
      <c r="B78" s="91"/>
      <c r="C78" s="120" t="s">
        <v>57</v>
      </c>
      <c r="D78" s="80"/>
      <c r="E78" s="80"/>
      <c r="F78" s="80"/>
      <c r="G78" s="80"/>
      <c r="H78" s="80"/>
      <c r="I78" s="80"/>
      <c r="J78" s="95"/>
      <c r="K78" s="80"/>
      <c r="L78" s="80"/>
      <c r="M78" s="80"/>
      <c r="N78" s="80"/>
      <c r="O78" s="80"/>
      <c r="P78" s="91"/>
    </row>
    <row r="79" spans="2:16" ht="12.75" customHeight="1">
      <c r="B79" s="94"/>
      <c r="C79" s="121"/>
      <c r="D79" s="81"/>
      <c r="E79" s="81"/>
      <c r="F79" s="81"/>
      <c r="G79" s="81"/>
      <c r="H79" s="81"/>
      <c r="I79" s="81"/>
      <c r="J79" s="92"/>
      <c r="K79" s="81"/>
      <c r="L79" s="81"/>
      <c r="M79" s="81"/>
      <c r="N79" s="81"/>
      <c r="O79" s="81"/>
      <c r="P79" s="94"/>
    </row>
    <row r="80" spans="2:16" ht="12.75" customHeight="1">
      <c r="B80" s="92" t="s">
        <v>5</v>
      </c>
      <c r="C80" s="121"/>
      <c r="D80" s="81" t="s">
        <v>68</v>
      </c>
      <c r="E80" s="81" t="s">
        <v>264</v>
      </c>
      <c r="F80" s="81" t="s">
        <v>22</v>
      </c>
      <c r="G80" s="81" t="s">
        <v>69</v>
      </c>
      <c r="H80" s="81" t="s">
        <v>70</v>
      </c>
      <c r="I80" s="81" t="s">
        <v>23</v>
      </c>
      <c r="J80" s="92" t="s">
        <v>71</v>
      </c>
      <c r="K80" s="81" t="s">
        <v>72</v>
      </c>
      <c r="L80" s="81" t="s">
        <v>24</v>
      </c>
      <c r="M80" s="81" t="s">
        <v>25</v>
      </c>
      <c r="N80" s="81" t="s">
        <v>26</v>
      </c>
      <c r="O80" s="81" t="s">
        <v>73</v>
      </c>
      <c r="P80" s="94" t="s">
        <v>74</v>
      </c>
    </row>
    <row r="81" spans="2:16" ht="12.75" customHeight="1">
      <c r="B81" s="92"/>
      <c r="C81" s="121"/>
      <c r="D81" s="81"/>
      <c r="E81" s="81"/>
      <c r="F81" s="81"/>
      <c r="G81" s="81"/>
      <c r="H81" s="81"/>
      <c r="I81" s="81"/>
      <c r="J81" s="92"/>
      <c r="K81" s="81"/>
      <c r="L81" s="81"/>
      <c r="M81" s="81"/>
      <c r="N81" s="81"/>
      <c r="O81" s="81"/>
      <c r="P81" s="94"/>
    </row>
    <row r="82" spans="2:16" ht="12.75" customHeight="1">
      <c r="B82" s="93"/>
      <c r="C82" s="122"/>
      <c r="D82" s="82"/>
      <c r="E82" s="82"/>
      <c r="F82" s="82"/>
      <c r="G82" s="82"/>
      <c r="H82" s="82"/>
      <c r="I82" s="82"/>
      <c r="J82" s="93"/>
      <c r="K82" s="82"/>
      <c r="L82" s="82"/>
      <c r="M82" s="82"/>
      <c r="N82" s="82"/>
      <c r="O82" s="82"/>
      <c r="P82" s="90"/>
    </row>
    <row r="83" spans="2:16" ht="14.25" customHeight="1">
      <c r="B83" s="19">
        <f>SUM(C83:P83)</f>
        <v>2106</v>
      </c>
      <c r="C83" s="19">
        <v>23</v>
      </c>
      <c r="D83" s="19">
        <v>60</v>
      </c>
      <c r="E83" s="19">
        <v>365</v>
      </c>
      <c r="F83" s="19">
        <v>629</v>
      </c>
      <c r="G83" s="19">
        <v>383</v>
      </c>
      <c r="H83" s="19">
        <v>196</v>
      </c>
      <c r="I83" s="19">
        <v>179</v>
      </c>
      <c r="J83" s="19">
        <v>131</v>
      </c>
      <c r="K83" s="19">
        <v>85</v>
      </c>
      <c r="L83" s="19">
        <v>29</v>
      </c>
      <c r="M83" s="19">
        <v>14</v>
      </c>
      <c r="N83" s="19">
        <v>9</v>
      </c>
      <c r="O83" s="19">
        <v>3</v>
      </c>
      <c r="P83" s="19" t="s">
        <v>48</v>
      </c>
    </row>
    <row r="84" spans="2:12" ht="14.25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2:19" s="11" customFormat="1" ht="14.25" customHeight="1">
      <c r="B85" s="3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2" ht="14.25" customHeight="1">
      <c r="A86" s="6" t="s">
        <v>218</v>
      </c>
      <c r="B86" s="14"/>
      <c r="C86" s="13"/>
      <c r="D86" s="13"/>
      <c r="E86" s="13"/>
      <c r="F86" s="13"/>
      <c r="G86" s="13"/>
      <c r="H86" s="13"/>
      <c r="I86" s="15" t="s">
        <v>49</v>
      </c>
      <c r="J86" s="13"/>
      <c r="K86" s="13"/>
      <c r="L86" s="50"/>
    </row>
    <row r="87" spans="2:12" ht="14.25" customHeight="1">
      <c r="B87" s="50"/>
      <c r="C87" s="50"/>
      <c r="D87" s="37"/>
      <c r="E87" s="37"/>
      <c r="F87" s="37"/>
      <c r="G87" s="37"/>
      <c r="H87" s="37"/>
      <c r="I87" s="38" t="s">
        <v>50</v>
      </c>
      <c r="J87" s="37"/>
      <c r="K87" s="13"/>
      <c r="L87" s="51"/>
    </row>
    <row r="88" spans="2:19" ht="14.25" customHeight="1">
      <c r="B88" s="144" t="s">
        <v>52</v>
      </c>
      <c r="C88" s="120" t="s">
        <v>53</v>
      </c>
      <c r="D88" s="185" t="s">
        <v>54</v>
      </c>
      <c r="E88" s="184"/>
      <c r="F88" s="185" t="s">
        <v>55</v>
      </c>
      <c r="G88" s="184"/>
      <c r="H88" s="194" t="s">
        <v>56</v>
      </c>
      <c r="I88" s="195"/>
      <c r="P88" s="14"/>
      <c r="Q88" s="14"/>
      <c r="R88" s="14"/>
      <c r="S88" s="14"/>
    </row>
    <row r="89" spans="2:19" ht="14.25" customHeight="1">
      <c r="B89" s="145"/>
      <c r="C89" s="121"/>
      <c r="D89" s="80"/>
      <c r="E89" s="136" t="s">
        <v>265</v>
      </c>
      <c r="F89" s="120" t="s">
        <v>62</v>
      </c>
      <c r="G89" s="136" t="s">
        <v>265</v>
      </c>
      <c r="H89" s="120" t="s">
        <v>63</v>
      </c>
      <c r="I89" s="172" t="s">
        <v>64</v>
      </c>
      <c r="P89" s="14"/>
      <c r="Q89" s="14"/>
      <c r="R89" s="14"/>
      <c r="S89" s="14"/>
    </row>
    <row r="90" spans="2:19" ht="14.25" customHeight="1">
      <c r="B90" s="145"/>
      <c r="C90" s="121"/>
      <c r="D90" s="81" t="s">
        <v>67</v>
      </c>
      <c r="E90" s="137"/>
      <c r="F90" s="137"/>
      <c r="G90" s="137"/>
      <c r="H90" s="137"/>
      <c r="I90" s="118"/>
      <c r="P90" s="14"/>
      <c r="Q90" s="14"/>
      <c r="R90" s="14"/>
      <c r="S90" s="14"/>
    </row>
    <row r="91" spans="2:19" ht="14.25" customHeight="1">
      <c r="B91" s="145"/>
      <c r="C91" s="121"/>
      <c r="D91" s="81" t="s">
        <v>66</v>
      </c>
      <c r="E91" s="137"/>
      <c r="F91" s="137"/>
      <c r="G91" s="137"/>
      <c r="H91" s="137"/>
      <c r="I91" s="118"/>
      <c r="P91" s="14"/>
      <c r="Q91" s="14"/>
      <c r="R91" s="14"/>
      <c r="S91" s="14"/>
    </row>
    <row r="92" spans="2:19" ht="14.25" customHeight="1">
      <c r="B92" s="146"/>
      <c r="C92" s="122"/>
      <c r="D92" s="82"/>
      <c r="E92" s="138"/>
      <c r="F92" s="138"/>
      <c r="G92" s="138"/>
      <c r="H92" s="138"/>
      <c r="I92" s="119"/>
      <c r="P92" s="14"/>
      <c r="Q92" s="14"/>
      <c r="R92" s="14"/>
      <c r="S92" s="14"/>
    </row>
    <row r="93" spans="2:19" ht="14.25" customHeight="1">
      <c r="B93" s="19">
        <v>2083</v>
      </c>
      <c r="C93" s="19">
        <f>SUM(E93,G93,I93)</f>
        <v>404715</v>
      </c>
      <c r="D93" s="19">
        <v>1867</v>
      </c>
      <c r="E93" s="19">
        <v>355019</v>
      </c>
      <c r="F93" s="19">
        <v>714</v>
      </c>
      <c r="G93" s="19">
        <v>22854</v>
      </c>
      <c r="H93" s="19">
        <v>523</v>
      </c>
      <c r="I93" s="19">
        <v>26842</v>
      </c>
      <c r="P93" s="14"/>
      <c r="Q93" s="14"/>
      <c r="R93" s="14"/>
      <c r="S93" s="14"/>
    </row>
    <row r="94" spans="2:19" ht="14.25" customHeight="1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2:19" s="11" customFormat="1" ht="14.25" customHeight="1">
      <c r="B95" s="32"/>
      <c r="C95" s="13"/>
      <c r="D95" s="13"/>
      <c r="E95" s="13"/>
      <c r="F95" s="13"/>
      <c r="G95" s="13"/>
      <c r="H95" s="50"/>
      <c r="I95" s="15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2" ht="14.25" customHeight="1">
      <c r="A96" s="6" t="s">
        <v>210</v>
      </c>
      <c r="B96" s="14"/>
      <c r="C96" s="14"/>
      <c r="D96" s="14"/>
      <c r="E96" s="13"/>
      <c r="F96" s="13"/>
      <c r="G96" s="13"/>
      <c r="H96" s="50"/>
      <c r="I96" s="15" t="s">
        <v>49</v>
      </c>
      <c r="J96" s="13"/>
      <c r="K96" s="50"/>
      <c r="L96" s="15"/>
    </row>
    <row r="97" spans="2:12" ht="14.25" customHeight="1">
      <c r="B97" s="37"/>
      <c r="C97" s="37"/>
      <c r="D97" s="37"/>
      <c r="E97" s="37"/>
      <c r="F97" s="37"/>
      <c r="G97" s="13"/>
      <c r="H97" s="51"/>
      <c r="I97" s="38" t="s">
        <v>50</v>
      </c>
      <c r="J97" s="13"/>
      <c r="K97" s="51"/>
      <c r="L97" s="38"/>
    </row>
    <row r="98" spans="2:9" ht="14.25" customHeight="1">
      <c r="B98" s="35" t="s">
        <v>58</v>
      </c>
      <c r="C98" s="52"/>
      <c r="D98" s="34" t="s">
        <v>59</v>
      </c>
      <c r="E98" s="52"/>
      <c r="F98" s="34" t="s">
        <v>60</v>
      </c>
      <c r="G98" s="52"/>
      <c r="H98" s="34" t="s">
        <v>61</v>
      </c>
      <c r="I98" s="35"/>
    </row>
    <row r="99" spans="2:9" ht="14.25" customHeight="1">
      <c r="B99" s="191" t="s">
        <v>65</v>
      </c>
      <c r="C99" s="136" t="s">
        <v>64</v>
      </c>
      <c r="D99" s="136" t="s">
        <v>66</v>
      </c>
      <c r="E99" s="136" t="s">
        <v>64</v>
      </c>
      <c r="F99" s="136" t="s">
        <v>66</v>
      </c>
      <c r="G99" s="136" t="s">
        <v>64</v>
      </c>
      <c r="H99" s="136" t="s">
        <v>66</v>
      </c>
      <c r="I99" s="172" t="s">
        <v>64</v>
      </c>
    </row>
    <row r="100" spans="2:9" ht="14.25" customHeight="1">
      <c r="B100" s="140"/>
      <c r="C100" s="137"/>
      <c r="D100" s="137"/>
      <c r="E100" s="137"/>
      <c r="F100" s="137"/>
      <c r="G100" s="137"/>
      <c r="H100" s="137"/>
      <c r="I100" s="118"/>
    </row>
    <row r="101" spans="2:9" ht="14.25" customHeight="1">
      <c r="B101" s="140"/>
      <c r="C101" s="137"/>
      <c r="D101" s="137"/>
      <c r="E101" s="137"/>
      <c r="F101" s="137"/>
      <c r="G101" s="137"/>
      <c r="H101" s="137"/>
      <c r="I101" s="118"/>
    </row>
    <row r="102" spans="2:9" ht="14.25" customHeight="1">
      <c r="B102" s="141"/>
      <c r="C102" s="138"/>
      <c r="D102" s="138"/>
      <c r="E102" s="138"/>
      <c r="F102" s="138"/>
      <c r="G102" s="138"/>
      <c r="H102" s="138"/>
      <c r="I102" s="119"/>
    </row>
    <row r="103" spans="2:9" ht="14.25" customHeight="1">
      <c r="B103" s="19">
        <v>822</v>
      </c>
      <c r="C103" s="19">
        <f>SUM(E103,G103,I103)</f>
        <v>192319</v>
      </c>
      <c r="D103" s="19">
        <v>738</v>
      </c>
      <c r="E103" s="19">
        <v>183204</v>
      </c>
      <c r="F103" s="19">
        <v>115</v>
      </c>
      <c r="G103" s="19">
        <v>6115</v>
      </c>
      <c r="H103" s="19">
        <v>71</v>
      </c>
      <c r="I103" s="19">
        <v>3000</v>
      </c>
    </row>
    <row r="104" spans="2:9" ht="12" customHeight="1">
      <c r="B104" s="36"/>
      <c r="C104" s="36"/>
      <c r="D104" s="36"/>
      <c r="E104" s="36"/>
      <c r="F104" s="36"/>
      <c r="G104" s="36"/>
      <c r="H104" s="36"/>
      <c r="I104" s="36"/>
    </row>
    <row r="105" ht="12" customHeight="1">
      <c r="B105" s="10"/>
    </row>
    <row r="106" spans="1:19" s="11" customFormat="1" ht="14.25" customHeight="1">
      <c r="A106" s="6" t="s">
        <v>273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37"/>
      <c r="L106" s="37"/>
      <c r="M106" s="10"/>
      <c r="N106" s="10"/>
      <c r="O106" s="10"/>
      <c r="P106" s="10"/>
      <c r="Q106" s="10"/>
      <c r="R106" s="10"/>
      <c r="S106" s="10"/>
    </row>
    <row r="107" spans="1:13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14"/>
      <c r="M107" s="38" t="s">
        <v>211</v>
      </c>
    </row>
    <row r="108" spans="1:13" ht="14.25" customHeight="1">
      <c r="A108" s="79"/>
      <c r="B108" s="95"/>
      <c r="C108" s="120" t="s">
        <v>212</v>
      </c>
      <c r="D108" s="186" t="s">
        <v>213</v>
      </c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4.25" customHeight="1">
      <c r="A109" s="79"/>
      <c r="B109" s="92"/>
      <c r="C109" s="121"/>
      <c r="D109" s="188" t="s">
        <v>126</v>
      </c>
      <c r="E109" s="181" t="s">
        <v>222</v>
      </c>
      <c r="F109" s="181" t="s">
        <v>223</v>
      </c>
      <c r="G109" s="181" t="s">
        <v>107</v>
      </c>
      <c r="H109" s="181" t="s">
        <v>106</v>
      </c>
      <c r="I109" s="181" t="s">
        <v>105</v>
      </c>
      <c r="J109" s="181" t="s">
        <v>104</v>
      </c>
      <c r="K109" s="181" t="s">
        <v>224</v>
      </c>
      <c r="L109" s="181" t="s">
        <v>225</v>
      </c>
      <c r="M109" s="185" t="s">
        <v>226</v>
      </c>
    </row>
    <row r="110" spans="1:13" ht="14.25" customHeight="1">
      <c r="A110" s="79"/>
      <c r="B110" s="92" t="s">
        <v>109</v>
      </c>
      <c r="C110" s="121"/>
      <c r="D110" s="189"/>
      <c r="E110" s="182"/>
      <c r="F110" s="182"/>
      <c r="G110" s="182"/>
      <c r="H110" s="182"/>
      <c r="I110" s="182"/>
      <c r="J110" s="182"/>
      <c r="K110" s="182"/>
      <c r="L110" s="182"/>
      <c r="M110" s="190"/>
    </row>
    <row r="111" spans="1:13" ht="14.25" customHeight="1">
      <c r="A111" s="79"/>
      <c r="B111" s="92" t="s">
        <v>214</v>
      </c>
      <c r="C111" s="121"/>
      <c r="D111" s="189"/>
      <c r="E111" s="182"/>
      <c r="F111" s="182"/>
      <c r="G111" s="182"/>
      <c r="H111" s="182"/>
      <c r="I111" s="182"/>
      <c r="J111" s="182"/>
      <c r="K111" s="182"/>
      <c r="L111" s="182"/>
      <c r="M111" s="190"/>
    </row>
    <row r="112" spans="1:13" ht="14.25" customHeight="1">
      <c r="A112" s="79"/>
      <c r="B112" s="93"/>
      <c r="C112" s="122"/>
      <c r="D112" s="189"/>
      <c r="E112" s="182"/>
      <c r="F112" s="182"/>
      <c r="G112" s="182"/>
      <c r="H112" s="182"/>
      <c r="I112" s="182"/>
      <c r="J112" s="182"/>
      <c r="K112" s="182"/>
      <c r="L112" s="182"/>
      <c r="M112" s="190"/>
    </row>
    <row r="113" spans="2:13" ht="14.25" customHeight="1">
      <c r="B113" s="19">
        <f>SUM(C113:D113)</f>
        <v>2106</v>
      </c>
      <c r="C113" s="19">
        <v>1812</v>
      </c>
      <c r="D113" s="19">
        <f>SUM(E113:M113)</f>
        <v>294</v>
      </c>
      <c r="E113" s="19">
        <v>11</v>
      </c>
      <c r="F113" s="19">
        <v>39</v>
      </c>
      <c r="G113" s="19">
        <v>51</v>
      </c>
      <c r="H113" s="19">
        <v>79</v>
      </c>
      <c r="I113" s="19">
        <v>64</v>
      </c>
      <c r="J113" s="19">
        <v>30</v>
      </c>
      <c r="K113" s="19">
        <v>13</v>
      </c>
      <c r="L113" s="19">
        <v>5</v>
      </c>
      <c r="M113" s="19">
        <v>2</v>
      </c>
    </row>
    <row r="114" ht="11.25" customHeight="1">
      <c r="B114" s="10"/>
    </row>
    <row r="115" ht="11.25" customHeight="1">
      <c r="B115" s="10"/>
    </row>
    <row r="116" spans="1:19" s="11" customFormat="1" ht="14.25" customHeight="1">
      <c r="A116" s="6" t="s">
        <v>274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0"/>
      <c r="M116" s="10"/>
      <c r="N116" s="10"/>
      <c r="O116" s="10"/>
      <c r="P116" s="10"/>
      <c r="Q116" s="10"/>
      <c r="R116" s="10"/>
      <c r="S116" s="10"/>
    </row>
    <row r="117" spans="2:11" ht="14.25" customHeight="1">
      <c r="B117" s="37"/>
      <c r="C117" s="37"/>
      <c r="D117" s="37"/>
      <c r="E117" s="37"/>
      <c r="F117" s="37"/>
      <c r="G117" s="37"/>
      <c r="H117" s="37"/>
      <c r="I117" s="37"/>
      <c r="J117" s="37"/>
      <c r="K117" s="38" t="s">
        <v>227</v>
      </c>
    </row>
    <row r="118" spans="1:11" ht="14.25" customHeight="1">
      <c r="A118" s="79"/>
      <c r="B118" s="95"/>
      <c r="C118" s="80"/>
      <c r="D118" s="80"/>
      <c r="E118" s="80"/>
      <c r="F118" s="80"/>
      <c r="G118" s="80"/>
      <c r="H118" s="80"/>
      <c r="I118" s="80"/>
      <c r="J118" s="80"/>
      <c r="K118" s="88"/>
    </row>
    <row r="119" spans="1:11" ht="14.25" customHeight="1">
      <c r="A119" s="79"/>
      <c r="B119" s="92"/>
      <c r="C119" s="81"/>
      <c r="D119" s="81"/>
      <c r="E119" s="81"/>
      <c r="F119" s="81"/>
      <c r="G119" s="81"/>
      <c r="H119" s="81"/>
      <c r="I119" s="81"/>
      <c r="J119" s="81"/>
      <c r="K119" s="85"/>
    </row>
    <row r="120" spans="1:11" ht="14.25" customHeight="1">
      <c r="A120" s="79"/>
      <c r="B120" s="92" t="s">
        <v>109</v>
      </c>
      <c r="C120" s="81" t="s">
        <v>222</v>
      </c>
      <c r="D120" s="81" t="s">
        <v>223</v>
      </c>
      <c r="E120" s="81" t="s">
        <v>107</v>
      </c>
      <c r="F120" s="81" t="s">
        <v>106</v>
      </c>
      <c r="G120" s="81" t="s">
        <v>105</v>
      </c>
      <c r="H120" s="81" t="s">
        <v>104</v>
      </c>
      <c r="I120" s="81" t="s">
        <v>224</v>
      </c>
      <c r="J120" s="81" t="s">
        <v>225</v>
      </c>
      <c r="K120" s="85" t="s">
        <v>226</v>
      </c>
    </row>
    <row r="121" spans="1:11" ht="14.25" customHeight="1">
      <c r="A121" s="79"/>
      <c r="B121" s="92" t="s">
        <v>214</v>
      </c>
      <c r="C121" s="81" t="s">
        <v>214</v>
      </c>
      <c r="D121" s="81" t="s">
        <v>214</v>
      </c>
      <c r="E121" s="81" t="s">
        <v>214</v>
      </c>
      <c r="F121" s="81" t="s">
        <v>215</v>
      </c>
      <c r="G121" s="81" t="s">
        <v>214</v>
      </c>
      <c r="H121" s="81" t="s">
        <v>214</v>
      </c>
      <c r="I121" s="81" t="s">
        <v>214</v>
      </c>
      <c r="J121" s="81" t="s">
        <v>214</v>
      </c>
      <c r="K121" s="85" t="s">
        <v>214</v>
      </c>
    </row>
    <row r="122" spans="1:11" ht="14.25" customHeight="1">
      <c r="A122" s="79"/>
      <c r="B122" s="93"/>
      <c r="C122" s="82"/>
      <c r="D122" s="82"/>
      <c r="E122" s="82"/>
      <c r="F122" s="82"/>
      <c r="G122" s="82"/>
      <c r="H122" s="82"/>
      <c r="I122" s="82"/>
      <c r="J122" s="82"/>
      <c r="K122" s="86"/>
    </row>
    <row r="123" spans="2:11" ht="14.25" customHeight="1">
      <c r="B123" s="19">
        <f>SUM(C123:K123)</f>
        <v>5566</v>
      </c>
      <c r="C123" s="19">
        <v>3</v>
      </c>
      <c r="D123" s="19">
        <v>118</v>
      </c>
      <c r="E123" s="19">
        <v>337</v>
      </c>
      <c r="F123" s="19">
        <v>1087</v>
      </c>
      <c r="G123" s="19">
        <v>1483</v>
      </c>
      <c r="H123" s="19">
        <v>1113</v>
      </c>
      <c r="I123" s="19">
        <v>719</v>
      </c>
      <c r="J123" s="19">
        <v>401</v>
      </c>
      <c r="K123" s="19">
        <v>305</v>
      </c>
    </row>
    <row r="124" spans="2:11" ht="12" customHeight="1"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2:11" ht="12" customHeight="1">
      <c r="B125" s="10"/>
      <c r="K125" s="36"/>
    </row>
    <row r="126" spans="1:19" s="11" customFormat="1" ht="14.25" customHeight="1">
      <c r="A126" s="6" t="s">
        <v>275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2:20" ht="14.25" customHeight="1">
      <c r="B127" s="13"/>
      <c r="C127" s="13"/>
      <c r="D127" s="13"/>
      <c r="E127" s="13"/>
      <c r="F127" s="13"/>
      <c r="G127" s="13"/>
      <c r="H127" s="13"/>
      <c r="I127" s="13"/>
      <c r="J127" s="13"/>
      <c r="L127" s="101"/>
      <c r="M127" s="101"/>
      <c r="N127" s="101"/>
      <c r="O127" s="101"/>
      <c r="P127" s="101"/>
      <c r="Q127" s="102"/>
      <c r="R127" s="102"/>
      <c r="S127" s="102"/>
      <c r="T127" s="102" t="s">
        <v>51</v>
      </c>
    </row>
    <row r="128" spans="2:19" ht="14.25" customHeight="1">
      <c r="B128" s="95"/>
      <c r="C128" s="34" t="s">
        <v>76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14"/>
      <c r="P128" s="14"/>
      <c r="Q128" s="14"/>
      <c r="R128" s="14"/>
      <c r="S128" s="14"/>
    </row>
    <row r="129" spans="2:20" ht="14.25" customHeight="1">
      <c r="B129" s="94" t="s">
        <v>78</v>
      </c>
      <c r="C129" s="136" t="s">
        <v>79</v>
      </c>
      <c r="D129" s="136" t="s">
        <v>80</v>
      </c>
      <c r="E129" s="136" t="s">
        <v>81</v>
      </c>
      <c r="F129" s="136" t="s">
        <v>44</v>
      </c>
      <c r="G129" s="136" t="s">
        <v>82</v>
      </c>
      <c r="H129" s="136" t="s">
        <v>83</v>
      </c>
      <c r="I129" s="117" t="s">
        <v>84</v>
      </c>
      <c r="J129" s="103"/>
      <c r="K129" s="103"/>
      <c r="L129" s="117" t="s">
        <v>266</v>
      </c>
      <c r="M129" s="103"/>
      <c r="N129" s="103"/>
      <c r="O129" s="117" t="s">
        <v>85</v>
      </c>
      <c r="P129" s="103"/>
      <c r="Q129" s="103"/>
      <c r="R129" s="117" t="s">
        <v>86</v>
      </c>
      <c r="S129" s="103"/>
      <c r="T129" s="103"/>
    </row>
    <row r="130" spans="2:20" ht="14.25" customHeight="1">
      <c r="B130" s="92" t="s">
        <v>87</v>
      </c>
      <c r="C130" s="137"/>
      <c r="D130" s="137"/>
      <c r="E130" s="137"/>
      <c r="F130" s="137"/>
      <c r="G130" s="137"/>
      <c r="H130" s="137"/>
      <c r="I130" s="137"/>
      <c r="J130" s="83"/>
      <c r="K130" s="85"/>
      <c r="L130" s="137"/>
      <c r="M130" s="83"/>
      <c r="N130" s="85"/>
      <c r="O130" s="121"/>
      <c r="P130" s="83"/>
      <c r="Q130" s="85"/>
      <c r="R130" s="118"/>
      <c r="S130" s="83"/>
      <c r="T130" s="85"/>
    </row>
    <row r="131" spans="2:20" ht="14.25" customHeight="1">
      <c r="B131" s="92" t="s">
        <v>88</v>
      </c>
      <c r="C131" s="137"/>
      <c r="D131" s="137"/>
      <c r="E131" s="137"/>
      <c r="F131" s="137"/>
      <c r="G131" s="137"/>
      <c r="H131" s="137"/>
      <c r="I131" s="137"/>
      <c r="J131" s="83" t="s">
        <v>234</v>
      </c>
      <c r="K131" s="85" t="s">
        <v>235</v>
      </c>
      <c r="L131" s="137"/>
      <c r="M131" s="83" t="s">
        <v>234</v>
      </c>
      <c r="N131" s="85" t="s">
        <v>235</v>
      </c>
      <c r="O131" s="121"/>
      <c r="P131" s="83" t="s">
        <v>234</v>
      </c>
      <c r="Q131" s="85" t="s">
        <v>235</v>
      </c>
      <c r="R131" s="118"/>
      <c r="S131" s="83" t="s">
        <v>234</v>
      </c>
      <c r="T131" s="85" t="s">
        <v>235</v>
      </c>
    </row>
    <row r="132" spans="2:20" ht="14.25" customHeight="1">
      <c r="B132" s="90"/>
      <c r="C132" s="138"/>
      <c r="D132" s="138"/>
      <c r="E132" s="138"/>
      <c r="F132" s="138"/>
      <c r="G132" s="138"/>
      <c r="H132" s="138"/>
      <c r="I132" s="138"/>
      <c r="J132" s="84"/>
      <c r="K132" s="86"/>
      <c r="L132" s="138"/>
      <c r="M132" s="84"/>
      <c r="N132" s="86"/>
      <c r="O132" s="122"/>
      <c r="P132" s="84"/>
      <c r="Q132" s="86"/>
      <c r="R132" s="119"/>
      <c r="S132" s="84"/>
      <c r="T132" s="86"/>
    </row>
    <row r="133" spans="2:20" ht="14.25" customHeight="1">
      <c r="B133" s="47">
        <v>1930</v>
      </c>
      <c r="C133" s="47">
        <v>1544</v>
      </c>
      <c r="D133" s="47">
        <v>136</v>
      </c>
      <c r="E133" s="47">
        <v>1</v>
      </c>
      <c r="F133" s="47">
        <v>75</v>
      </c>
      <c r="G133" s="47">
        <v>53</v>
      </c>
      <c r="H133" s="47" t="s">
        <v>236</v>
      </c>
      <c r="I133" s="47">
        <v>677</v>
      </c>
      <c r="J133" s="47">
        <v>566</v>
      </c>
      <c r="K133" s="47" t="s">
        <v>236</v>
      </c>
      <c r="L133" s="47">
        <v>468</v>
      </c>
      <c r="M133" s="47" t="s">
        <v>236</v>
      </c>
      <c r="N133" s="47">
        <v>41</v>
      </c>
      <c r="O133" s="47">
        <v>83</v>
      </c>
      <c r="P133" s="47">
        <v>53</v>
      </c>
      <c r="Q133" s="47">
        <v>38</v>
      </c>
      <c r="R133" s="47">
        <v>54</v>
      </c>
      <c r="S133" s="47">
        <v>50</v>
      </c>
      <c r="T133" s="47">
        <v>10</v>
      </c>
    </row>
    <row r="134" spans="2:19" ht="11.25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2:19" ht="11.25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s="11" customFormat="1" ht="14.25" customHeight="1">
      <c r="A136" s="6" t="s">
        <v>276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2:20" ht="14.25" customHeight="1">
      <c r="B137" s="13"/>
      <c r="C137" s="13"/>
      <c r="D137" s="13"/>
      <c r="E137" s="13"/>
      <c r="F137" s="13"/>
      <c r="G137" s="13"/>
      <c r="H137" s="13"/>
      <c r="I137" s="13"/>
      <c r="J137" s="13"/>
      <c r="L137" s="101"/>
      <c r="M137" s="101"/>
      <c r="N137" s="101"/>
      <c r="O137" s="101"/>
      <c r="P137" s="101"/>
      <c r="Q137" s="102"/>
      <c r="R137" s="102"/>
      <c r="S137" s="102"/>
      <c r="T137" s="102" t="s">
        <v>75</v>
      </c>
    </row>
    <row r="138" spans="2:19" ht="14.25" customHeight="1">
      <c r="B138" s="95"/>
      <c r="C138" s="34" t="s">
        <v>77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79"/>
      <c r="P138" s="14"/>
      <c r="Q138" s="14"/>
      <c r="R138" s="14"/>
      <c r="S138" s="14"/>
    </row>
    <row r="139" spans="2:20" ht="14.25" customHeight="1">
      <c r="B139" s="94" t="s">
        <v>78</v>
      </c>
      <c r="C139" s="136" t="s">
        <v>79</v>
      </c>
      <c r="D139" s="136" t="s">
        <v>80</v>
      </c>
      <c r="E139" s="136" t="s">
        <v>81</v>
      </c>
      <c r="F139" s="136" t="s">
        <v>44</v>
      </c>
      <c r="G139" s="136" t="s">
        <v>82</v>
      </c>
      <c r="H139" s="136" t="s">
        <v>83</v>
      </c>
      <c r="I139" s="117" t="s">
        <v>84</v>
      </c>
      <c r="J139" s="103"/>
      <c r="K139" s="103"/>
      <c r="L139" s="117" t="s">
        <v>266</v>
      </c>
      <c r="M139" s="103"/>
      <c r="N139" s="103"/>
      <c r="O139" s="117" t="s">
        <v>85</v>
      </c>
      <c r="P139" s="103"/>
      <c r="Q139" s="103"/>
      <c r="R139" s="117" t="s">
        <v>86</v>
      </c>
      <c r="S139" s="103"/>
      <c r="T139" s="103"/>
    </row>
    <row r="140" spans="2:20" ht="14.25" customHeight="1">
      <c r="B140" s="92" t="s">
        <v>87</v>
      </c>
      <c r="C140" s="137"/>
      <c r="D140" s="137"/>
      <c r="E140" s="137"/>
      <c r="F140" s="137"/>
      <c r="G140" s="137"/>
      <c r="H140" s="137"/>
      <c r="I140" s="137"/>
      <c r="J140" s="83"/>
      <c r="K140" s="85"/>
      <c r="L140" s="137"/>
      <c r="M140" s="83"/>
      <c r="N140" s="85"/>
      <c r="O140" s="121"/>
      <c r="P140" s="83"/>
      <c r="Q140" s="85"/>
      <c r="R140" s="118"/>
      <c r="S140" s="83"/>
      <c r="T140" s="85"/>
    </row>
    <row r="141" spans="2:20" ht="14.25" customHeight="1">
      <c r="B141" s="94" t="s">
        <v>89</v>
      </c>
      <c r="C141" s="137"/>
      <c r="D141" s="137"/>
      <c r="E141" s="137"/>
      <c r="F141" s="137"/>
      <c r="G141" s="137"/>
      <c r="H141" s="137"/>
      <c r="I141" s="137"/>
      <c r="J141" s="83" t="s">
        <v>234</v>
      </c>
      <c r="K141" s="85" t="s">
        <v>235</v>
      </c>
      <c r="L141" s="137"/>
      <c r="M141" s="83" t="s">
        <v>234</v>
      </c>
      <c r="N141" s="85" t="s">
        <v>235</v>
      </c>
      <c r="O141" s="121"/>
      <c r="P141" s="83" t="s">
        <v>234</v>
      </c>
      <c r="Q141" s="85" t="s">
        <v>235</v>
      </c>
      <c r="R141" s="118"/>
      <c r="S141" s="83" t="s">
        <v>234</v>
      </c>
      <c r="T141" s="85" t="s">
        <v>235</v>
      </c>
    </row>
    <row r="142" spans="2:20" ht="14.25" customHeight="1">
      <c r="B142" s="90"/>
      <c r="C142" s="138"/>
      <c r="D142" s="138"/>
      <c r="E142" s="138"/>
      <c r="F142" s="138"/>
      <c r="G142" s="138"/>
      <c r="H142" s="138"/>
      <c r="I142" s="138"/>
      <c r="J142" s="84"/>
      <c r="K142" s="86"/>
      <c r="L142" s="138"/>
      <c r="M142" s="84"/>
      <c r="N142" s="86"/>
      <c r="O142" s="122"/>
      <c r="P142" s="84"/>
      <c r="Q142" s="86"/>
      <c r="R142" s="119"/>
      <c r="S142" s="84"/>
      <c r="T142" s="86"/>
    </row>
    <row r="143" spans="2:20" ht="14.25" customHeight="1">
      <c r="B143" s="47">
        <v>409028</v>
      </c>
      <c r="C143" s="47">
        <v>234302</v>
      </c>
      <c r="D143" s="47">
        <v>89914</v>
      </c>
      <c r="E143" s="47" t="s">
        <v>236</v>
      </c>
      <c r="F143" s="47" t="s">
        <v>236</v>
      </c>
      <c r="G143" s="47">
        <v>14873</v>
      </c>
      <c r="H143" s="47" t="s">
        <v>236</v>
      </c>
      <c r="I143" s="47" t="s">
        <v>236</v>
      </c>
      <c r="J143" s="47" t="s">
        <v>236</v>
      </c>
      <c r="K143" s="47" t="s">
        <v>236</v>
      </c>
      <c r="L143" s="47" t="s">
        <v>236</v>
      </c>
      <c r="M143" s="47" t="s">
        <v>236</v>
      </c>
      <c r="N143" s="47">
        <v>777.73</v>
      </c>
      <c r="O143" s="47" t="s">
        <v>236</v>
      </c>
      <c r="P143" s="47">
        <v>1128</v>
      </c>
      <c r="Q143" s="47" t="s">
        <v>236</v>
      </c>
      <c r="R143" s="47">
        <f>SUM(S143:T143)</f>
        <v>4954.9</v>
      </c>
      <c r="S143" s="47">
        <v>4780</v>
      </c>
      <c r="T143" s="47">
        <v>174.9</v>
      </c>
    </row>
    <row r="144" spans="2:19" ht="12" customHeight="1">
      <c r="B144" s="36"/>
      <c r="C144" s="36"/>
      <c r="D144" s="36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36"/>
      <c r="P144" s="36"/>
      <c r="Q144" s="36"/>
      <c r="R144" s="36"/>
      <c r="S144" s="36"/>
    </row>
    <row r="145" spans="2:19" ht="12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s="11" customFormat="1" ht="14.25" customHeight="1">
      <c r="A146" s="6" t="s">
        <v>277</v>
      </c>
      <c r="C146" s="13"/>
      <c r="D146" s="13"/>
      <c r="E146" s="13"/>
      <c r="F146" s="13"/>
      <c r="G146" s="13"/>
      <c r="H146" s="13"/>
      <c r="I146" s="77"/>
      <c r="J146" s="50"/>
      <c r="L146" s="13"/>
      <c r="M146" s="50"/>
      <c r="N146" s="15"/>
      <c r="O146" s="10"/>
      <c r="P146" s="10"/>
      <c r="Q146" s="10"/>
      <c r="R146" s="10"/>
      <c r="S146" s="10"/>
    </row>
    <row r="147" spans="1:19" s="11" customFormat="1" ht="14.25" customHeight="1">
      <c r="A147" s="6"/>
      <c r="C147" s="13"/>
      <c r="D147" s="13"/>
      <c r="E147" s="13"/>
      <c r="F147" s="13"/>
      <c r="G147" s="13"/>
      <c r="H147" s="13"/>
      <c r="I147" s="77"/>
      <c r="L147" s="50"/>
      <c r="M147" s="15" t="s">
        <v>49</v>
      </c>
      <c r="N147" s="15"/>
      <c r="O147" s="10"/>
      <c r="P147" s="10"/>
      <c r="Q147" s="10"/>
      <c r="R147" s="10"/>
      <c r="S147" s="10"/>
    </row>
    <row r="148" spans="1:19" s="11" customFormat="1" ht="14.25" customHeight="1">
      <c r="A148" s="6"/>
      <c r="C148" s="13"/>
      <c r="D148" s="13"/>
      <c r="E148" s="13"/>
      <c r="F148" s="13"/>
      <c r="G148" s="13"/>
      <c r="H148" s="13"/>
      <c r="I148" s="77"/>
      <c r="L148" s="50"/>
      <c r="M148" s="38" t="s">
        <v>231</v>
      </c>
      <c r="N148" s="15"/>
      <c r="O148" s="10"/>
      <c r="P148" s="10"/>
      <c r="Q148" s="10"/>
      <c r="R148" s="10"/>
      <c r="S148" s="10"/>
    </row>
    <row r="149" spans="2:13" ht="14.25" customHeight="1">
      <c r="B149" s="13"/>
      <c r="C149" s="37"/>
      <c r="D149" s="37"/>
      <c r="E149" s="37"/>
      <c r="F149" s="51"/>
      <c r="G149" s="38"/>
      <c r="H149" s="78"/>
      <c r="I149" s="78"/>
      <c r="L149" s="51"/>
      <c r="M149" s="38" t="s">
        <v>230</v>
      </c>
    </row>
    <row r="150" spans="2:20" ht="14.25" customHeight="1">
      <c r="B150" s="183" t="s">
        <v>90</v>
      </c>
      <c r="C150" s="184"/>
      <c r="D150" s="185" t="s">
        <v>91</v>
      </c>
      <c r="E150" s="184"/>
      <c r="F150" s="185" t="s">
        <v>92</v>
      </c>
      <c r="G150" s="183"/>
      <c r="H150" s="185" t="s">
        <v>93</v>
      </c>
      <c r="I150" s="184"/>
      <c r="J150" s="185" t="s">
        <v>18</v>
      </c>
      <c r="K150" s="183"/>
      <c r="L150" s="116" t="s">
        <v>242</v>
      </c>
      <c r="M150" s="143" t="s">
        <v>243</v>
      </c>
      <c r="T150" s="10"/>
    </row>
    <row r="151" spans="2:20" ht="14.25" customHeight="1">
      <c r="B151" s="144" t="s">
        <v>94</v>
      </c>
      <c r="C151" s="136" t="s">
        <v>95</v>
      </c>
      <c r="D151" s="120" t="s">
        <v>96</v>
      </c>
      <c r="E151" s="136" t="s">
        <v>95</v>
      </c>
      <c r="F151" s="120" t="s">
        <v>94</v>
      </c>
      <c r="G151" s="172" t="s">
        <v>95</v>
      </c>
      <c r="H151" s="120" t="s">
        <v>94</v>
      </c>
      <c r="I151" s="136" t="s">
        <v>97</v>
      </c>
      <c r="J151" s="120" t="s">
        <v>98</v>
      </c>
      <c r="K151" s="172" t="s">
        <v>99</v>
      </c>
      <c r="L151" s="223"/>
      <c r="M151" s="225"/>
      <c r="T151" s="10"/>
    </row>
    <row r="152" spans="2:20" ht="14.25" customHeight="1">
      <c r="B152" s="145"/>
      <c r="C152" s="179"/>
      <c r="D152" s="121"/>
      <c r="E152" s="137"/>
      <c r="F152" s="121"/>
      <c r="G152" s="118"/>
      <c r="H152" s="121"/>
      <c r="I152" s="137"/>
      <c r="J152" s="121"/>
      <c r="K152" s="118"/>
      <c r="L152" s="223"/>
      <c r="M152" s="225"/>
      <c r="T152" s="10"/>
    </row>
    <row r="153" spans="2:20" ht="14.25" customHeight="1">
      <c r="B153" s="145"/>
      <c r="C153" s="179"/>
      <c r="D153" s="121"/>
      <c r="E153" s="137"/>
      <c r="F153" s="121"/>
      <c r="G153" s="118"/>
      <c r="H153" s="121"/>
      <c r="I153" s="137"/>
      <c r="J153" s="121"/>
      <c r="K153" s="118"/>
      <c r="L153" s="223"/>
      <c r="M153" s="225"/>
      <c r="T153" s="10"/>
    </row>
    <row r="154" spans="2:20" ht="14.25" customHeight="1">
      <c r="B154" s="146"/>
      <c r="C154" s="180"/>
      <c r="D154" s="122"/>
      <c r="E154" s="138"/>
      <c r="F154" s="122"/>
      <c r="G154" s="119"/>
      <c r="H154" s="122"/>
      <c r="I154" s="138"/>
      <c r="J154" s="122"/>
      <c r="K154" s="119"/>
      <c r="L154" s="224"/>
      <c r="M154" s="226"/>
      <c r="T154" s="10"/>
    </row>
    <row r="155" spans="2:19" ht="14.25" customHeight="1">
      <c r="B155" s="47">
        <v>6</v>
      </c>
      <c r="C155" s="47">
        <v>885</v>
      </c>
      <c r="D155" s="47">
        <v>13</v>
      </c>
      <c r="E155" s="47" t="s">
        <v>236</v>
      </c>
      <c r="F155" s="47">
        <v>7</v>
      </c>
      <c r="G155" s="47">
        <v>15322</v>
      </c>
      <c r="H155" s="47">
        <v>1</v>
      </c>
      <c r="I155" s="47" t="s">
        <v>236</v>
      </c>
      <c r="J155" s="47" t="s">
        <v>238</v>
      </c>
      <c r="K155" s="47" t="s">
        <v>238</v>
      </c>
      <c r="L155" s="47">
        <v>8</v>
      </c>
      <c r="M155" s="47">
        <v>2</v>
      </c>
      <c r="N155" s="14"/>
      <c r="O155" s="14"/>
      <c r="P155" s="14"/>
      <c r="Q155" s="14"/>
      <c r="R155" s="14"/>
      <c r="S155" s="14"/>
    </row>
    <row r="156" ht="9.75" customHeight="1">
      <c r="T156" s="10"/>
    </row>
    <row r="157" ht="9.75" customHeight="1"/>
    <row r="158" spans="1:19" s="11" customFormat="1" ht="14.25" customHeight="1">
      <c r="A158" s="6" t="s">
        <v>278</v>
      </c>
      <c r="C158" s="65"/>
      <c r="D158" s="13"/>
      <c r="E158" s="13"/>
      <c r="F158" s="13"/>
      <c r="G158" s="37"/>
      <c r="H158" s="37"/>
      <c r="I158" s="37"/>
      <c r="J158" s="13"/>
      <c r="K158" s="13"/>
      <c r="L158" s="13"/>
      <c r="M158" s="13"/>
      <c r="N158" s="13"/>
      <c r="O158" s="13"/>
      <c r="P158" s="13"/>
      <c r="Q158" s="13"/>
      <c r="R158" s="37"/>
      <c r="S158" s="37"/>
    </row>
    <row r="159" spans="2:19" s="11" customFormat="1" ht="14.25" customHeight="1">
      <c r="B159" s="13"/>
      <c r="C159" s="13"/>
      <c r="D159" s="13"/>
      <c r="E159" s="10"/>
      <c r="F159" s="38"/>
      <c r="G159" s="10"/>
      <c r="H159" s="109" t="s">
        <v>253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2:8" ht="14.25" customHeight="1">
      <c r="B160" s="134" t="s">
        <v>109</v>
      </c>
      <c r="C160" s="115" t="s">
        <v>246</v>
      </c>
      <c r="D160" s="115"/>
      <c r="E160" s="115"/>
      <c r="F160" s="115"/>
      <c r="G160" s="115" t="s">
        <v>247</v>
      </c>
      <c r="H160" s="142" t="s">
        <v>248</v>
      </c>
    </row>
    <row r="161" spans="2:8" ht="14.25" customHeight="1">
      <c r="B161" s="135"/>
      <c r="C161" s="115" t="s">
        <v>249</v>
      </c>
      <c r="D161" s="115" t="s">
        <v>250</v>
      </c>
      <c r="E161" s="115" t="s">
        <v>251</v>
      </c>
      <c r="F161" s="115" t="s">
        <v>252</v>
      </c>
      <c r="G161" s="115"/>
      <c r="H161" s="142"/>
    </row>
    <row r="162" spans="2:8" ht="14.25" customHeight="1">
      <c r="B162" s="135"/>
      <c r="C162" s="115"/>
      <c r="D162" s="115"/>
      <c r="E162" s="115"/>
      <c r="F162" s="115"/>
      <c r="G162" s="115"/>
      <c r="H162" s="142"/>
    </row>
    <row r="163" spans="2:8" ht="14.25" customHeight="1">
      <c r="B163" s="135"/>
      <c r="C163" s="115"/>
      <c r="D163" s="115"/>
      <c r="E163" s="115"/>
      <c r="F163" s="115"/>
      <c r="G163" s="115"/>
      <c r="H163" s="142"/>
    </row>
    <row r="164" spans="2:8" ht="14.25" customHeight="1">
      <c r="B164" s="135"/>
      <c r="C164" s="116"/>
      <c r="D164" s="116"/>
      <c r="E164" s="116"/>
      <c r="F164" s="116"/>
      <c r="G164" s="116"/>
      <c r="H164" s="143"/>
    </row>
    <row r="165" spans="2:8" ht="14.25" customHeight="1">
      <c r="B165" s="232">
        <f>SUM(C165,G165:H165)</f>
        <v>2106</v>
      </c>
      <c r="C165" s="232">
        <f>SUM(D165:F165)</f>
        <v>595</v>
      </c>
      <c r="D165" s="232">
        <v>575</v>
      </c>
      <c r="E165" s="232">
        <v>14</v>
      </c>
      <c r="F165" s="232">
        <v>6</v>
      </c>
      <c r="G165" s="232">
        <v>80</v>
      </c>
      <c r="H165" s="232">
        <v>1431</v>
      </c>
    </row>
    <row r="166" spans="2:6" ht="9.75" customHeight="1">
      <c r="B166" s="36"/>
      <c r="C166" s="36"/>
      <c r="D166" s="36"/>
      <c r="E166" s="36"/>
      <c r="F166" s="36"/>
    </row>
    <row r="167" spans="2:19" s="11" customFormat="1" ht="14.25" customHeight="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s="11" customFormat="1" ht="14.25" customHeight="1">
      <c r="A168" s="6" t="s">
        <v>279</v>
      </c>
      <c r="C168" s="13"/>
      <c r="D168" s="13"/>
      <c r="E168" s="13"/>
      <c r="F168" s="13"/>
      <c r="G168" s="13"/>
      <c r="H168" s="13"/>
      <c r="I168" s="66"/>
      <c r="J168" s="66"/>
      <c r="K168" s="66"/>
      <c r="L168" s="66"/>
      <c r="M168" s="66"/>
      <c r="N168" s="66"/>
      <c r="O168" s="66"/>
      <c r="P168" s="13"/>
      <c r="Q168" s="65"/>
      <c r="R168" s="65"/>
      <c r="S168" s="65"/>
    </row>
    <row r="169" spans="2:19" ht="14.25" customHeight="1">
      <c r="B169" s="13"/>
      <c r="C169" s="13"/>
      <c r="D169" s="13"/>
      <c r="E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13"/>
      <c r="R169" s="13"/>
      <c r="S169" s="67" t="s">
        <v>167</v>
      </c>
    </row>
    <row r="170" spans="2:19" ht="14.25" customHeight="1">
      <c r="B170" s="139" t="s">
        <v>109</v>
      </c>
      <c r="C170" s="68"/>
      <c r="D170" s="69"/>
      <c r="E170" s="221" t="s">
        <v>207</v>
      </c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</row>
    <row r="171" spans="2:19" ht="14.25" customHeight="1">
      <c r="B171" s="158"/>
      <c r="C171" s="136" t="s">
        <v>205</v>
      </c>
      <c r="D171" s="136" t="s">
        <v>206</v>
      </c>
      <c r="E171" s="136" t="s">
        <v>166</v>
      </c>
      <c r="F171" s="136" t="s">
        <v>165</v>
      </c>
      <c r="G171" s="136" t="s">
        <v>164</v>
      </c>
      <c r="H171" s="136" t="s">
        <v>163</v>
      </c>
      <c r="I171" s="136" t="s">
        <v>162</v>
      </c>
      <c r="J171" s="136" t="s">
        <v>161</v>
      </c>
      <c r="K171" s="136" t="s">
        <v>160</v>
      </c>
      <c r="L171" s="136" t="s">
        <v>159</v>
      </c>
      <c r="M171" s="136" t="s">
        <v>158</v>
      </c>
      <c r="N171" s="136" t="s">
        <v>157</v>
      </c>
      <c r="O171" s="136" t="s">
        <v>156</v>
      </c>
      <c r="P171" s="136" t="s">
        <v>155</v>
      </c>
      <c r="Q171" s="152" t="s">
        <v>154</v>
      </c>
      <c r="R171" s="155" t="s">
        <v>153</v>
      </c>
      <c r="S171" s="149" t="s">
        <v>152</v>
      </c>
    </row>
    <row r="172" spans="2:19" ht="14.25" customHeight="1">
      <c r="B172" s="158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53"/>
      <c r="R172" s="156"/>
      <c r="S172" s="150"/>
    </row>
    <row r="173" spans="2:19" ht="14.25" customHeight="1">
      <c r="B173" s="158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53"/>
      <c r="R173" s="156"/>
      <c r="S173" s="150"/>
    </row>
    <row r="174" spans="2:19" ht="14.25" customHeight="1">
      <c r="B174" s="159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54"/>
      <c r="R174" s="157"/>
      <c r="S174" s="151"/>
    </row>
    <row r="175" spans="2:19" ht="14.25" customHeight="1">
      <c r="B175" s="47">
        <f>SUM(C175:D175)</f>
        <v>2106</v>
      </c>
      <c r="C175" s="47">
        <v>1984</v>
      </c>
      <c r="D175" s="47">
        <v>122</v>
      </c>
      <c r="E175" s="47">
        <v>1</v>
      </c>
      <c r="F175" s="47">
        <v>1</v>
      </c>
      <c r="G175" s="47">
        <v>10</v>
      </c>
      <c r="H175" s="47">
        <v>8</v>
      </c>
      <c r="I175" s="47">
        <v>25</v>
      </c>
      <c r="J175" s="47">
        <v>31</v>
      </c>
      <c r="K175" s="47">
        <v>41</v>
      </c>
      <c r="L175" s="47">
        <v>79</v>
      </c>
      <c r="M175" s="47">
        <v>142</v>
      </c>
      <c r="N175" s="47">
        <v>268</v>
      </c>
      <c r="O175" s="47">
        <v>414</v>
      </c>
      <c r="P175" s="47">
        <v>420</v>
      </c>
      <c r="Q175" s="47">
        <v>298</v>
      </c>
      <c r="R175" s="47">
        <v>220</v>
      </c>
      <c r="S175" s="47">
        <v>148</v>
      </c>
    </row>
    <row r="176" spans="2:19" s="11" customFormat="1" ht="14.25" customHeight="1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2:19" s="11" customFormat="1" ht="14.25" customHeight="1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</row>
    <row r="178" spans="1:19" s="11" customFormat="1" ht="14.25" customHeight="1">
      <c r="A178" s="6" t="s">
        <v>280</v>
      </c>
      <c r="C178" s="13"/>
      <c r="D178" s="13"/>
      <c r="E178" s="13"/>
      <c r="F178" s="13"/>
      <c r="G178" s="13"/>
      <c r="H178" s="37"/>
      <c r="I178" s="37"/>
      <c r="J178" s="37"/>
      <c r="K178" s="37"/>
      <c r="L178" s="37"/>
      <c r="M178" s="37"/>
      <c r="N178" s="37"/>
      <c r="O178" s="13"/>
      <c r="P178" s="13"/>
      <c r="Q178" s="13"/>
      <c r="R178" s="13"/>
      <c r="S178" s="13"/>
    </row>
    <row r="179" spans="2:19" ht="14.25" customHeight="1">
      <c r="B179" s="13"/>
      <c r="C179" s="13"/>
      <c r="D179" s="13"/>
      <c r="E179" s="13"/>
      <c r="F179" s="13"/>
      <c r="G179" s="13"/>
      <c r="I179" s="13"/>
      <c r="J179" s="13"/>
      <c r="K179" s="13"/>
      <c r="L179" s="37"/>
      <c r="M179" s="37"/>
      <c r="N179" s="37"/>
      <c r="O179" s="37"/>
      <c r="P179" s="37"/>
      <c r="Q179" s="13"/>
      <c r="R179" s="13"/>
      <c r="S179" s="67" t="s">
        <v>167</v>
      </c>
    </row>
    <row r="180" spans="2:19" ht="14.25" customHeight="1">
      <c r="B180" s="139" t="s">
        <v>109</v>
      </c>
      <c r="C180" s="68"/>
      <c r="D180" s="69"/>
      <c r="E180" s="221" t="s">
        <v>207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</row>
    <row r="181" spans="2:19" ht="14.25" customHeight="1">
      <c r="B181" s="158"/>
      <c r="C181" s="136" t="s">
        <v>205</v>
      </c>
      <c r="D181" s="136" t="s">
        <v>206</v>
      </c>
      <c r="E181" s="136" t="s">
        <v>166</v>
      </c>
      <c r="F181" s="136" t="s">
        <v>165</v>
      </c>
      <c r="G181" s="136" t="s">
        <v>164</v>
      </c>
      <c r="H181" s="136" t="s">
        <v>163</v>
      </c>
      <c r="I181" s="136" t="s">
        <v>162</v>
      </c>
      <c r="J181" s="136" t="s">
        <v>161</v>
      </c>
      <c r="K181" s="136" t="s">
        <v>160</v>
      </c>
      <c r="L181" s="136" t="s">
        <v>159</v>
      </c>
      <c r="M181" s="136" t="s">
        <v>158</v>
      </c>
      <c r="N181" s="136" t="s">
        <v>157</v>
      </c>
      <c r="O181" s="136" t="s">
        <v>156</v>
      </c>
      <c r="P181" s="136" t="s">
        <v>155</v>
      </c>
      <c r="Q181" s="152" t="s">
        <v>154</v>
      </c>
      <c r="R181" s="155" t="s">
        <v>153</v>
      </c>
      <c r="S181" s="149" t="s">
        <v>152</v>
      </c>
    </row>
    <row r="182" spans="2:19" ht="14.25" customHeight="1">
      <c r="B182" s="158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53"/>
      <c r="R182" s="156"/>
      <c r="S182" s="150"/>
    </row>
    <row r="183" spans="2:19" ht="14.25" customHeight="1">
      <c r="B183" s="158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53"/>
      <c r="R183" s="156"/>
      <c r="S183" s="150"/>
    </row>
    <row r="184" spans="2:19" ht="14.25" customHeight="1">
      <c r="B184" s="159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54"/>
      <c r="R184" s="157"/>
      <c r="S184" s="151"/>
    </row>
    <row r="185" spans="2:19" ht="14.25" customHeight="1">
      <c r="B185" s="47">
        <f>SUM(C185:D185)</f>
        <v>4562</v>
      </c>
      <c r="C185" s="47">
        <v>2520</v>
      </c>
      <c r="D185" s="47">
        <v>2042</v>
      </c>
      <c r="E185" s="47">
        <v>32</v>
      </c>
      <c r="F185" s="47">
        <v>48</v>
      </c>
      <c r="G185" s="47">
        <v>99</v>
      </c>
      <c r="H185" s="47">
        <v>98</v>
      </c>
      <c r="I185" s="47">
        <v>150</v>
      </c>
      <c r="J185" s="47">
        <v>166</v>
      </c>
      <c r="K185" s="47">
        <v>198</v>
      </c>
      <c r="L185" s="47">
        <v>252</v>
      </c>
      <c r="M185" s="47">
        <v>381</v>
      </c>
      <c r="N185" s="47">
        <v>547</v>
      </c>
      <c r="O185" s="47">
        <v>755</v>
      </c>
      <c r="P185" s="47">
        <v>709</v>
      </c>
      <c r="Q185" s="47">
        <v>503</v>
      </c>
      <c r="R185" s="47">
        <v>361</v>
      </c>
      <c r="S185" s="47">
        <v>263</v>
      </c>
    </row>
    <row r="186" spans="2:19" s="11" customFormat="1" ht="14.25" customHeight="1">
      <c r="B186" s="65"/>
      <c r="C186" s="65"/>
      <c r="D186" s="10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</row>
    <row r="187" spans="2:19" s="11" customFormat="1" ht="14.25" customHeight="1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</row>
    <row r="188" spans="1:17" s="11" customFormat="1" ht="14.25" customHeight="1">
      <c r="A188" s="6" t="s">
        <v>281</v>
      </c>
      <c r="C188" s="13"/>
      <c r="D188" s="13"/>
      <c r="E188" s="13"/>
      <c r="F188" s="13"/>
      <c r="G188" s="13"/>
      <c r="H188" s="37"/>
      <c r="I188" s="13"/>
      <c r="J188" s="37"/>
      <c r="K188" s="37"/>
      <c r="L188" s="37"/>
      <c r="M188" s="37"/>
      <c r="N188" s="37"/>
      <c r="O188" s="13"/>
      <c r="P188" s="13"/>
      <c r="Q188" s="13"/>
    </row>
    <row r="189" spans="2:19" ht="14.2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37"/>
      <c r="M189" s="37"/>
      <c r="N189" s="37"/>
      <c r="O189" s="37"/>
      <c r="P189" s="37"/>
      <c r="Q189" s="13"/>
      <c r="R189" s="13"/>
      <c r="S189" s="67" t="s">
        <v>167</v>
      </c>
    </row>
    <row r="190" spans="2:19" ht="14.25" customHeight="1">
      <c r="B190" s="139" t="s">
        <v>109</v>
      </c>
      <c r="C190" s="68"/>
      <c r="D190" s="69"/>
      <c r="E190" s="221" t="s">
        <v>207</v>
      </c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</row>
    <row r="191" spans="2:19" ht="14.25" customHeight="1">
      <c r="B191" s="140"/>
      <c r="C191" s="136" t="s">
        <v>205</v>
      </c>
      <c r="D191" s="136" t="s">
        <v>206</v>
      </c>
      <c r="E191" s="136" t="s">
        <v>166</v>
      </c>
      <c r="F191" s="136" t="s">
        <v>165</v>
      </c>
      <c r="G191" s="136" t="s">
        <v>164</v>
      </c>
      <c r="H191" s="136" t="s">
        <v>163</v>
      </c>
      <c r="I191" s="136" t="s">
        <v>162</v>
      </c>
      <c r="J191" s="136" t="s">
        <v>161</v>
      </c>
      <c r="K191" s="136" t="s">
        <v>160</v>
      </c>
      <c r="L191" s="136" t="s">
        <v>159</v>
      </c>
      <c r="M191" s="136" t="s">
        <v>158</v>
      </c>
      <c r="N191" s="136" t="s">
        <v>157</v>
      </c>
      <c r="O191" s="136" t="s">
        <v>156</v>
      </c>
      <c r="P191" s="136" t="s">
        <v>155</v>
      </c>
      <c r="Q191" s="152" t="s">
        <v>154</v>
      </c>
      <c r="R191" s="155" t="s">
        <v>153</v>
      </c>
      <c r="S191" s="149" t="s">
        <v>152</v>
      </c>
    </row>
    <row r="192" spans="2:19" ht="14.25" customHeight="1">
      <c r="B192" s="140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53"/>
      <c r="R192" s="156"/>
      <c r="S192" s="150"/>
    </row>
    <row r="193" spans="2:19" ht="14.25" customHeight="1">
      <c r="B193" s="140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53"/>
      <c r="R193" s="156"/>
      <c r="S193" s="150"/>
    </row>
    <row r="194" spans="2:19" ht="14.25" customHeight="1">
      <c r="B194" s="141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54"/>
      <c r="R194" s="157"/>
      <c r="S194" s="151"/>
    </row>
    <row r="195" spans="2:19" ht="14.25" customHeight="1">
      <c r="B195" s="47">
        <f>SUM(C195:D195)</f>
        <v>2521</v>
      </c>
      <c r="C195" s="47">
        <v>1577</v>
      </c>
      <c r="D195" s="47">
        <v>944</v>
      </c>
      <c r="E195" s="47">
        <v>3</v>
      </c>
      <c r="F195" s="47">
        <v>6</v>
      </c>
      <c r="G195" s="47">
        <v>20</v>
      </c>
      <c r="H195" s="47">
        <v>15</v>
      </c>
      <c r="I195" s="47">
        <v>38</v>
      </c>
      <c r="J195" s="47">
        <v>54</v>
      </c>
      <c r="K195" s="47">
        <v>48</v>
      </c>
      <c r="L195" s="47">
        <v>74</v>
      </c>
      <c r="M195" s="47">
        <v>106</v>
      </c>
      <c r="N195" s="47">
        <v>234</v>
      </c>
      <c r="O195" s="47">
        <v>476</v>
      </c>
      <c r="P195" s="47">
        <v>529</v>
      </c>
      <c r="Q195" s="47">
        <v>418</v>
      </c>
      <c r="R195" s="47">
        <v>305</v>
      </c>
      <c r="S195" s="47">
        <v>195</v>
      </c>
    </row>
    <row r="196" spans="2:19" s="11" customFormat="1" ht="12" customHeight="1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2:19" s="11" customFormat="1" ht="12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s="11" customFormat="1" ht="14.25" customHeight="1">
      <c r="A198" s="6" t="s">
        <v>282</v>
      </c>
      <c r="C198" s="13"/>
      <c r="D198" s="13"/>
      <c r="E198" s="13"/>
      <c r="F198" s="13"/>
      <c r="G198" s="13"/>
      <c r="H198" s="37"/>
      <c r="I198" s="37"/>
      <c r="J198" s="37"/>
      <c r="K198" s="37"/>
      <c r="L198" s="37"/>
      <c r="M198" s="37"/>
      <c r="N198" s="13"/>
      <c r="O198" s="13"/>
      <c r="P198" s="13"/>
      <c r="Q198" s="13"/>
      <c r="R198" s="13"/>
      <c r="S198" s="13"/>
    </row>
    <row r="199" spans="2:17" ht="14.25" customHeight="1">
      <c r="B199" s="13"/>
      <c r="C199" s="13"/>
      <c r="D199" s="13"/>
      <c r="E199" s="13"/>
      <c r="F199" s="13"/>
      <c r="G199" s="13"/>
      <c r="H199" s="37"/>
      <c r="I199" s="13"/>
      <c r="J199" s="15" t="s">
        <v>151</v>
      </c>
      <c r="K199" s="37"/>
      <c r="L199" s="37"/>
      <c r="M199" s="15"/>
      <c r="N199" s="37"/>
      <c r="O199" s="13"/>
      <c r="Q199" s="14"/>
    </row>
    <row r="200" spans="2:19" ht="14.25" customHeight="1">
      <c r="B200" s="123" t="s">
        <v>283</v>
      </c>
      <c r="C200" s="123"/>
      <c r="D200" s="124"/>
      <c r="E200" s="127" t="s">
        <v>150</v>
      </c>
      <c r="F200" s="123"/>
      <c r="G200" s="124"/>
      <c r="H200" s="129" t="s">
        <v>149</v>
      </c>
      <c r="I200" s="130"/>
      <c r="J200" s="131"/>
      <c r="K200" s="79"/>
      <c r="N200" s="14"/>
      <c r="O200" s="14"/>
      <c r="P200" s="14"/>
      <c r="Q200" s="14"/>
      <c r="R200" s="14"/>
      <c r="S200" s="14"/>
    </row>
    <row r="201" spans="2:19" ht="14.25" customHeight="1">
      <c r="B201" s="125"/>
      <c r="C201" s="125"/>
      <c r="D201" s="126"/>
      <c r="E201" s="128"/>
      <c r="F201" s="125"/>
      <c r="G201" s="126"/>
      <c r="H201" s="132"/>
      <c r="I201" s="132"/>
      <c r="J201" s="133"/>
      <c r="K201" s="79"/>
      <c r="N201" s="14"/>
      <c r="O201" s="14"/>
      <c r="P201" s="14"/>
      <c r="Q201" s="14"/>
      <c r="R201" s="14"/>
      <c r="S201" s="14"/>
    </row>
    <row r="202" spans="2:19" ht="14.25" customHeight="1">
      <c r="B202" s="144" t="s">
        <v>148</v>
      </c>
      <c r="C202" s="120" t="s">
        <v>147</v>
      </c>
      <c r="D202" s="120" t="s">
        <v>146</v>
      </c>
      <c r="E202" s="120" t="s">
        <v>148</v>
      </c>
      <c r="F202" s="120" t="s">
        <v>147</v>
      </c>
      <c r="G202" s="120" t="s">
        <v>146</v>
      </c>
      <c r="H202" s="120" t="s">
        <v>148</v>
      </c>
      <c r="I202" s="120" t="s">
        <v>147</v>
      </c>
      <c r="J202" s="117" t="s">
        <v>146</v>
      </c>
      <c r="K202" s="79"/>
      <c r="N202" s="14"/>
      <c r="O202" s="14"/>
      <c r="P202" s="14"/>
      <c r="Q202" s="14"/>
      <c r="R202" s="14"/>
      <c r="S202" s="14"/>
    </row>
    <row r="203" spans="2:19" ht="14.25" customHeight="1">
      <c r="B203" s="145"/>
      <c r="C203" s="121"/>
      <c r="D203" s="121"/>
      <c r="E203" s="121"/>
      <c r="F203" s="121"/>
      <c r="G203" s="121"/>
      <c r="H203" s="121"/>
      <c r="I203" s="121"/>
      <c r="J203" s="147"/>
      <c r="K203" s="79"/>
      <c r="N203" s="14"/>
      <c r="O203" s="14"/>
      <c r="P203" s="14"/>
      <c r="Q203" s="14"/>
      <c r="R203" s="14"/>
      <c r="S203" s="14"/>
    </row>
    <row r="204" spans="2:19" ht="14.25" customHeight="1">
      <c r="B204" s="146"/>
      <c r="C204" s="122"/>
      <c r="D204" s="122"/>
      <c r="E204" s="122"/>
      <c r="F204" s="122"/>
      <c r="G204" s="122"/>
      <c r="H204" s="122"/>
      <c r="I204" s="122"/>
      <c r="J204" s="148"/>
      <c r="K204" s="79"/>
      <c r="N204" s="14"/>
      <c r="O204" s="14"/>
      <c r="P204" s="14"/>
      <c r="Q204" s="14"/>
      <c r="R204" s="14"/>
      <c r="S204" s="14"/>
    </row>
    <row r="205" spans="2:19" ht="14.25" customHeight="1">
      <c r="B205" s="239">
        <v>69.3</v>
      </c>
      <c r="C205" s="239">
        <v>69.06</v>
      </c>
      <c r="D205" s="239">
        <v>73.67</v>
      </c>
      <c r="E205" s="239">
        <v>63.82</v>
      </c>
      <c r="F205" s="239">
        <v>63.36</v>
      </c>
      <c r="G205" s="239">
        <v>64.39</v>
      </c>
      <c r="H205" s="239">
        <v>69.76</v>
      </c>
      <c r="I205" s="239">
        <v>69.74</v>
      </c>
      <c r="J205" s="239">
        <v>69.8</v>
      </c>
      <c r="K205" s="14"/>
      <c r="N205" s="14"/>
      <c r="O205" s="14"/>
      <c r="P205" s="14"/>
      <c r="Q205" s="14"/>
      <c r="R205" s="14"/>
      <c r="S205" s="14"/>
    </row>
    <row r="206" spans="2:17" ht="12.75" customHeight="1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4"/>
    </row>
    <row r="207" spans="2:19" s="11" customFormat="1" ht="12" customHeight="1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R207" s="10"/>
      <c r="S207" s="10"/>
    </row>
    <row r="208" spans="1:19" s="11" customFormat="1" ht="14.25" customHeight="1">
      <c r="A208" s="5" t="s">
        <v>270</v>
      </c>
      <c r="B208" s="33"/>
      <c r="C208" s="33"/>
      <c r="D208" s="33"/>
      <c r="E208" s="33"/>
      <c r="F208" s="33"/>
      <c r="G208" s="33"/>
      <c r="H208" s="33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2" s="11" customFormat="1" ht="14.25" customHeight="1">
      <c r="A209" s="6" t="s">
        <v>216</v>
      </c>
      <c r="B209" s="13"/>
      <c r="C209" s="13"/>
      <c r="D209" s="13"/>
      <c r="E209" s="13"/>
      <c r="F209" s="13"/>
      <c r="G209" s="13"/>
      <c r="H209" s="13"/>
      <c r="I209" s="13"/>
      <c r="J209" s="37"/>
      <c r="K209" s="37"/>
      <c r="L209" s="37"/>
    </row>
    <row r="210" spans="2:19" ht="14.25" customHeight="1">
      <c r="B210" s="37"/>
      <c r="C210" s="13"/>
      <c r="D210" s="13"/>
      <c r="E210" s="37"/>
      <c r="F210" s="37"/>
      <c r="G210" s="37"/>
      <c r="H210" s="37"/>
      <c r="I210" s="37"/>
      <c r="J210" s="37"/>
      <c r="K210" s="37"/>
      <c r="L210" s="37"/>
      <c r="M210" s="38" t="s">
        <v>139</v>
      </c>
      <c r="N210" s="14"/>
      <c r="O210" s="14"/>
      <c r="P210" s="14"/>
      <c r="Q210" s="14"/>
      <c r="R210" s="14"/>
      <c r="S210" s="14"/>
    </row>
    <row r="211" spans="2:19" ht="12" customHeight="1">
      <c r="B211" s="39"/>
      <c r="C211" s="120" t="s">
        <v>187</v>
      </c>
      <c r="D211" s="80"/>
      <c r="E211" s="80"/>
      <c r="F211" s="80"/>
      <c r="G211" s="80"/>
      <c r="H211" s="80"/>
      <c r="I211" s="80"/>
      <c r="J211" s="80"/>
      <c r="K211" s="80"/>
      <c r="L211" s="80"/>
      <c r="M211" s="88"/>
      <c r="N211" s="14"/>
      <c r="O211" s="14"/>
      <c r="P211" s="14"/>
      <c r="Q211" s="14"/>
      <c r="R211" s="14"/>
      <c r="S211" s="14"/>
    </row>
    <row r="212" spans="2:19" ht="12" customHeight="1">
      <c r="B212" s="92"/>
      <c r="C212" s="121"/>
      <c r="D212" s="26"/>
      <c r="E212" s="26"/>
      <c r="F212" s="26"/>
      <c r="G212" s="26"/>
      <c r="H212" s="26"/>
      <c r="I212" s="81"/>
      <c r="J212" s="81"/>
      <c r="K212" s="81"/>
      <c r="L212" s="81"/>
      <c r="M212" s="85"/>
      <c r="N212" s="14"/>
      <c r="O212" s="14"/>
      <c r="P212" s="14"/>
      <c r="Q212" s="14"/>
      <c r="R212" s="14"/>
      <c r="S212" s="14"/>
    </row>
    <row r="213" spans="2:19" ht="12" customHeight="1">
      <c r="B213" s="92" t="s">
        <v>109</v>
      </c>
      <c r="C213" s="121"/>
      <c r="D213" s="81" t="s">
        <v>188</v>
      </c>
      <c r="E213" s="81" t="s">
        <v>267</v>
      </c>
      <c r="F213" s="81" t="s">
        <v>107</v>
      </c>
      <c r="G213" s="81" t="s">
        <v>106</v>
      </c>
      <c r="H213" s="81" t="s">
        <v>105</v>
      </c>
      <c r="I213" s="81" t="s">
        <v>104</v>
      </c>
      <c r="J213" s="81" t="s">
        <v>103</v>
      </c>
      <c r="K213" s="81" t="s">
        <v>102</v>
      </c>
      <c r="L213" s="81" t="s">
        <v>101</v>
      </c>
      <c r="M213" s="85" t="s">
        <v>100</v>
      </c>
      <c r="N213" s="14"/>
      <c r="O213" s="14"/>
      <c r="P213" s="14"/>
      <c r="Q213" s="14"/>
      <c r="R213" s="14"/>
      <c r="S213" s="14"/>
    </row>
    <row r="214" spans="2:19" ht="12" customHeight="1">
      <c r="B214" s="92"/>
      <c r="C214" s="121"/>
      <c r="D214" s="81"/>
      <c r="E214" s="71"/>
      <c r="F214" s="81"/>
      <c r="G214" s="71"/>
      <c r="H214" s="81"/>
      <c r="I214" s="81"/>
      <c r="J214" s="81"/>
      <c r="K214" s="81"/>
      <c r="L214" s="81"/>
      <c r="M214" s="85"/>
      <c r="N214" s="14"/>
      <c r="O214" s="14"/>
      <c r="P214" s="14"/>
      <c r="Q214" s="14"/>
      <c r="R214" s="14"/>
      <c r="S214" s="14"/>
    </row>
    <row r="215" spans="2:19" ht="12" customHeight="1">
      <c r="B215" s="93"/>
      <c r="C215" s="122"/>
      <c r="D215" s="82"/>
      <c r="E215" s="82"/>
      <c r="F215" s="82"/>
      <c r="G215" s="82"/>
      <c r="H215" s="82"/>
      <c r="I215" s="82"/>
      <c r="J215" s="82"/>
      <c r="K215" s="82"/>
      <c r="L215" s="82"/>
      <c r="M215" s="86"/>
      <c r="N215" s="14"/>
      <c r="O215" s="14"/>
      <c r="P215" s="14"/>
      <c r="Q215" s="14"/>
      <c r="R215" s="14"/>
      <c r="S215" s="14"/>
    </row>
    <row r="216" spans="2:19" ht="14.25" customHeight="1">
      <c r="B216" s="47">
        <f>SUM(C216:M216)</f>
        <v>30</v>
      </c>
      <c r="C216" s="47" t="s">
        <v>238</v>
      </c>
      <c r="D216" s="47" t="s">
        <v>229</v>
      </c>
      <c r="E216" s="47">
        <v>5</v>
      </c>
      <c r="F216" s="47">
        <v>7</v>
      </c>
      <c r="G216" s="47">
        <v>4</v>
      </c>
      <c r="H216" s="47">
        <v>3</v>
      </c>
      <c r="I216" s="47">
        <v>3</v>
      </c>
      <c r="J216" s="47">
        <v>2</v>
      </c>
      <c r="K216" s="47">
        <v>5</v>
      </c>
      <c r="L216" s="47">
        <v>1</v>
      </c>
      <c r="M216" s="47" t="s">
        <v>238</v>
      </c>
      <c r="N216" s="14"/>
      <c r="O216" s="14"/>
      <c r="P216" s="14"/>
      <c r="Q216" s="14"/>
      <c r="R216" s="14"/>
      <c r="S216" s="14"/>
    </row>
    <row r="217" spans="2:19" ht="12" customHeight="1">
      <c r="B217" s="10"/>
      <c r="N217" s="14"/>
      <c r="O217" s="14"/>
      <c r="P217" s="14"/>
      <c r="Q217" s="14"/>
      <c r="R217" s="14"/>
      <c r="S217" s="14"/>
    </row>
    <row r="218" spans="2:19" ht="12" customHeight="1">
      <c r="B218" s="10"/>
      <c r="N218" s="14"/>
      <c r="O218" s="14"/>
      <c r="P218" s="14"/>
      <c r="Q218" s="14"/>
      <c r="R218" s="14"/>
      <c r="S218" s="14"/>
    </row>
    <row r="219" spans="1:19" s="11" customFormat="1" ht="14.25" customHeight="1">
      <c r="A219" s="5" t="s">
        <v>271</v>
      </c>
      <c r="B219" s="3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4.25" customHeight="1">
      <c r="A220" s="6" t="s">
        <v>244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2:19" ht="14.25" customHeight="1">
      <c r="B221" s="53"/>
      <c r="C221" s="54"/>
      <c r="E221" s="55" t="s">
        <v>110</v>
      </c>
      <c r="S221" s="14"/>
    </row>
    <row r="222" spans="2:19" ht="14.25" customHeight="1">
      <c r="B222" s="173" t="s">
        <v>121</v>
      </c>
      <c r="C222" s="176" t="s">
        <v>120</v>
      </c>
      <c r="D222" s="18"/>
      <c r="E222" s="176" t="s">
        <v>119</v>
      </c>
      <c r="S222" s="14"/>
    </row>
    <row r="223" spans="2:19" ht="14.25" customHeight="1">
      <c r="B223" s="174"/>
      <c r="C223" s="164"/>
      <c r="D223" s="107"/>
      <c r="E223" s="177"/>
      <c r="S223" s="14"/>
    </row>
    <row r="224" spans="2:19" ht="14.25" customHeight="1">
      <c r="B224" s="174"/>
      <c r="C224" s="164"/>
      <c r="D224" s="210" t="s">
        <v>245</v>
      </c>
      <c r="E224" s="177"/>
      <c r="S224" s="14"/>
    </row>
    <row r="225" spans="2:19" ht="14.25" customHeight="1">
      <c r="B225" s="174"/>
      <c r="C225" s="164"/>
      <c r="D225" s="210"/>
      <c r="E225" s="177"/>
      <c r="S225" s="14"/>
    </row>
    <row r="226" spans="2:19" ht="14.25" customHeight="1">
      <c r="B226" s="175"/>
      <c r="C226" s="165"/>
      <c r="D226" s="211"/>
      <c r="E226" s="178"/>
      <c r="S226" s="14"/>
    </row>
    <row r="227" spans="2:19" ht="14.25" customHeight="1">
      <c r="B227" s="47">
        <f>SUM(C227,E227)</f>
        <v>3172</v>
      </c>
      <c r="C227" s="47">
        <v>2027</v>
      </c>
      <c r="D227" s="19">
        <v>19</v>
      </c>
      <c r="E227" s="47">
        <v>1145</v>
      </c>
      <c r="S227" s="14"/>
    </row>
    <row r="228" spans="2:5" ht="12" customHeight="1">
      <c r="B228" s="36"/>
      <c r="C228" s="36"/>
      <c r="D228" s="36"/>
      <c r="E228" s="36"/>
    </row>
    <row r="229" spans="2:19" s="11" customFormat="1" ht="12" customHeight="1">
      <c r="B229" s="32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4.25" customHeight="1">
      <c r="A230" s="6" t="s">
        <v>185</v>
      </c>
      <c r="B230" s="14"/>
      <c r="C230" s="14"/>
      <c r="D230" s="14"/>
      <c r="E230" s="56"/>
      <c r="F230" s="50"/>
      <c r="G230" s="58" t="s">
        <v>118</v>
      </c>
      <c r="H230" s="57"/>
      <c r="I230" s="57"/>
      <c r="L230" s="13"/>
      <c r="M230" s="50"/>
      <c r="N230" s="15"/>
      <c r="O230" s="14"/>
      <c r="P230" s="14"/>
      <c r="Q230" s="14"/>
      <c r="R230" s="14"/>
      <c r="S230" s="14"/>
    </row>
    <row r="231" spans="2:19" ht="14.25" customHeight="1">
      <c r="B231" s="56"/>
      <c r="C231" s="56"/>
      <c r="D231" s="56"/>
      <c r="E231" s="56"/>
      <c r="F231" s="51"/>
      <c r="G231" s="55" t="s">
        <v>111</v>
      </c>
      <c r="H231" s="57"/>
      <c r="I231" s="57"/>
      <c r="L231" s="13"/>
      <c r="M231" s="51"/>
      <c r="N231" s="38"/>
      <c r="O231" s="14"/>
      <c r="P231" s="14"/>
      <c r="Q231" s="14"/>
      <c r="R231" s="14"/>
      <c r="S231" s="14"/>
    </row>
    <row r="232" spans="2:7" ht="14.25" customHeight="1">
      <c r="B232" s="160" t="s">
        <v>117</v>
      </c>
      <c r="C232" s="163" t="s">
        <v>116</v>
      </c>
      <c r="D232" s="166" t="s">
        <v>115</v>
      </c>
      <c r="E232" s="167"/>
      <c r="F232" s="98"/>
      <c r="G232" s="98"/>
    </row>
    <row r="233" spans="2:7" ht="14.25" customHeight="1">
      <c r="B233" s="161"/>
      <c r="C233" s="164"/>
      <c r="D233" s="168"/>
      <c r="E233" s="169"/>
      <c r="F233" s="170" t="s">
        <v>114</v>
      </c>
      <c r="G233" s="171"/>
    </row>
    <row r="234" spans="2:7" ht="14.25" customHeight="1">
      <c r="B234" s="161"/>
      <c r="C234" s="164"/>
      <c r="D234" s="59"/>
      <c r="E234" s="59"/>
      <c r="F234" s="59"/>
      <c r="G234" s="96"/>
    </row>
    <row r="235" spans="2:7" ht="14.25" customHeight="1">
      <c r="B235" s="161"/>
      <c r="C235" s="164"/>
      <c r="D235" s="60" t="s">
        <v>113</v>
      </c>
      <c r="E235" s="60" t="s">
        <v>112</v>
      </c>
      <c r="F235" s="60" t="s">
        <v>113</v>
      </c>
      <c r="G235" s="61" t="s">
        <v>112</v>
      </c>
    </row>
    <row r="236" spans="2:7" ht="14.25" customHeight="1">
      <c r="B236" s="162"/>
      <c r="C236" s="165"/>
      <c r="D236" s="62"/>
      <c r="E236" s="62"/>
      <c r="F236" s="62"/>
      <c r="G236" s="97"/>
    </row>
    <row r="237" spans="2:7" ht="14.25" customHeight="1">
      <c r="B237" s="47">
        <v>3159</v>
      </c>
      <c r="C237" s="47">
        <v>358713</v>
      </c>
      <c r="D237" s="47">
        <v>3120</v>
      </c>
      <c r="E237" s="47">
        <v>278173</v>
      </c>
      <c r="F237" s="47">
        <v>998</v>
      </c>
      <c r="G237" s="47">
        <v>53868</v>
      </c>
    </row>
    <row r="238" spans="2:7" ht="12" customHeight="1">
      <c r="B238" s="36"/>
      <c r="C238" s="36"/>
      <c r="D238" s="36"/>
      <c r="E238" s="36"/>
      <c r="F238" s="36"/>
      <c r="G238" s="36"/>
    </row>
    <row r="239" spans="2:19" s="11" customFormat="1" ht="12" customHeight="1">
      <c r="B239" s="56"/>
      <c r="C239" s="5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4" ht="14.25" customHeight="1">
      <c r="A240" s="6" t="s">
        <v>186</v>
      </c>
      <c r="B240" s="14"/>
      <c r="C240" s="14"/>
      <c r="D240" s="14"/>
      <c r="E240" s="63"/>
      <c r="F240" s="50"/>
      <c r="G240" s="58" t="s">
        <v>118</v>
      </c>
      <c r="H240" s="13"/>
      <c r="I240" s="13"/>
      <c r="J240" s="13"/>
      <c r="K240" s="13"/>
      <c r="L240" s="13"/>
      <c r="M240" s="50"/>
      <c r="N240" s="15"/>
    </row>
    <row r="241" spans="2:14" ht="14.25" customHeight="1">
      <c r="B241" s="56"/>
      <c r="C241" s="56"/>
      <c r="D241" s="56"/>
      <c r="E241" s="56"/>
      <c r="F241" s="51"/>
      <c r="G241" s="55" t="s">
        <v>111</v>
      </c>
      <c r="H241" s="13"/>
      <c r="I241" s="13"/>
      <c r="J241" s="13"/>
      <c r="K241" s="13"/>
      <c r="L241" s="13"/>
      <c r="M241" s="51"/>
      <c r="N241" s="38"/>
    </row>
    <row r="242" spans="2:7" ht="14.25" customHeight="1">
      <c r="B242" s="160" t="s">
        <v>117</v>
      </c>
      <c r="C242" s="163" t="s">
        <v>116</v>
      </c>
      <c r="D242" s="166" t="s">
        <v>115</v>
      </c>
      <c r="E242" s="167"/>
      <c r="F242" s="98"/>
      <c r="G242" s="98"/>
    </row>
    <row r="243" spans="2:7" ht="14.25" customHeight="1">
      <c r="B243" s="161"/>
      <c r="C243" s="164"/>
      <c r="D243" s="168"/>
      <c r="E243" s="169"/>
      <c r="F243" s="170" t="s">
        <v>114</v>
      </c>
      <c r="G243" s="171"/>
    </row>
    <row r="244" spans="2:7" ht="14.25" customHeight="1">
      <c r="B244" s="161"/>
      <c r="C244" s="164"/>
      <c r="D244" s="59"/>
      <c r="E244" s="59"/>
      <c r="F244" s="59"/>
      <c r="G244" s="96"/>
    </row>
    <row r="245" spans="2:7" ht="14.25" customHeight="1">
      <c r="B245" s="161"/>
      <c r="C245" s="164"/>
      <c r="D245" s="60" t="s">
        <v>113</v>
      </c>
      <c r="E245" s="60" t="s">
        <v>112</v>
      </c>
      <c r="F245" s="60" t="s">
        <v>113</v>
      </c>
      <c r="G245" s="61" t="s">
        <v>112</v>
      </c>
    </row>
    <row r="246" spans="2:7" ht="14.25" customHeight="1">
      <c r="B246" s="162"/>
      <c r="C246" s="165"/>
      <c r="D246" s="62"/>
      <c r="E246" s="62"/>
      <c r="F246" s="62"/>
      <c r="G246" s="97"/>
    </row>
    <row r="247" spans="2:7" ht="14.25" customHeight="1">
      <c r="B247" s="47">
        <v>1139</v>
      </c>
      <c r="C247" s="47">
        <v>19931</v>
      </c>
      <c r="D247" s="47">
        <v>1129</v>
      </c>
      <c r="E247" s="47">
        <v>49815</v>
      </c>
      <c r="F247" s="47">
        <v>517</v>
      </c>
      <c r="G247" s="47">
        <v>30451</v>
      </c>
    </row>
    <row r="250" spans="1:12" s="11" customFormat="1" ht="14.25" customHeight="1">
      <c r="A250" s="6" t="s">
        <v>272</v>
      </c>
      <c r="C250" s="56"/>
      <c r="D250" s="72"/>
      <c r="E250" s="72"/>
      <c r="F250" s="72"/>
      <c r="G250" s="72"/>
      <c r="H250" s="72"/>
      <c r="I250" s="72"/>
      <c r="J250" s="72"/>
      <c r="K250" s="72"/>
      <c r="L250" s="55"/>
    </row>
    <row r="251" spans="2:19" ht="14.25" customHeight="1">
      <c r="B251" s="72"/>
      <c r="C251" s="56"/>
      <c r="D251" s="72"/>
      <c r="E251" s="72"/>
      <c r="F251" s="72"/>
      <c r="G251" s="72"/>
      <c r="H251" s="72"/>
      <c r="I251" s="72"/>
      <c r="J251" s="72"/>
      <c r="K251" s="72"/>
      <c r="L251" s="55" t="s">
        <v>110</v>
      </c>
      <c r="M251" s="14"/>
      <c r="N251" s="14"/>
      <c r="O251" s="14"/>
      <c r="P251" s="14"/>
      <c r="Q251" s="14"/>
      <c r="R251" s="14"/>
      <c r="S251" s="14"/>
    </row>
    <row r="252" spans="2:19" ht="12" customHeight="1">
      <c r="B252" s="73"/>
      <c r="C252" s="59"/>
      <c r="D252" s="59"/>
      <c r="E252" s="59"/>
      <c r="F252" s="59"/>
      <c r="G252" s="59"/>
      <c r="H252" s="59"/>
      <c r="I252" s="59"/>
      <c r="J252" s="59"/>
      <c r="K252" s="59"/>
      <c r="L252" s="96"/>
      <c r="M252" s="14"/>
      <c r="N252" s="14"/>
      <c r="O252" s="14"/>
      <c r="P252" s="14"/>
      <c r="Q252" s="14"/>
      <c r="R252" s="14"/>
      <c r="S252" s="14"/>
    </row>
    <row r="253" spans="2:19" ht="12" customHeight="1">
      <c r="B253" s="100"/>
      <c r="C253" s="60"/>
      <c r="D253" s="74"/>
      <c r="E253" s="74"/>
      <c r="F253" s="74"/>
      <c r="G253" s="74"/>
      <c r="H253" s="60"/>
      <c r="I253" s="60"/>
      <c r="J253" s="60"/>
      <c r="K253" s="60"/>
      <c r="L253" s="61"/>
      <c r="M253" s="14"/>
      <c r="N253" s="14"/>
      <c r="O253" s="14"/>
      <c r="P253" s="14"/>
      <c r="Q253" s="14"/>
      <c r="R253" s="14"/>
      <c r="S253" s="14"/>
    </row>
    <row r="254" spans="2:19" ht="12" customHeight="1">
      <c r="B254" s="100" t="s">
        <v>109</v>
      </c>
      <c r="C254" s="60" t="s">
        <v>108</v>
      </c>
      <c r="D254" s="60" t="s">
        <v>267</v>
      </c>
      <c r="E254" s="60" t="s">
        <v>107</v>
      </c>
      <c r="F254" s="60" t="s">
        <v>106</v>
      </c>
      <c r="G254" s="60" t="s">
        <v>105</v>
      </c>
      <c r="H254" s="60" t="s">
        <v>104</v>
      </c>
      <c r="I254" s="60" t="s">
        <v>103</v>
      </c>
      <c r="J254" s="60" t="s">
        <v>102</v>
      </c>
      <c r="K254" s="60" t="s">
        <v>101</v>
      </c>
      <c r="L254" s="61" t="s">
        <v>100</v>
      </c>
      <c r="M254" s="14"/>
      <c r="N254" s="14"/>
      <c r="O254" s="14"/>
      <c r="P254" s="14"/>
      <c r="Q254" s="14"/>
      <c r="R254" s="14"/>
      <c r="S254" s="14"/>
    </row>
    <row r="255" spans="2:19" ht="12" customHeight="1">
      <c r="B255" s="100"/>
      <c r="C255" s="75"/>
      <c r="D255" s="76"/>
      <c r="E255" s="60"/>
      <c r="F255" s="76"/>
      <c r="G255" s="60"/>
      <c r="H255" s="60"/>
      <c r="I255" s="60"/>
      <c r="J255" s="60"/>
      <c r="K255" s="60"/>
      <c r="L255" s="61"/>
      <c r="M255" s="14"/>
      <c r="N255" s="14"/>
      <c r="O255" s="14"/>
      <c r="P255" s="14"/>
      <c r="Q255" s="14"/>
      <c r="R255" s="14"/>
      <c r="S255" s="14"/>
    </row>
    <row r="256" spans="2:19" ht="12" customHeight="1">
      <c r="B256" s="99"/>
      <c r="C256" s="62"/>
      <c r="D256" s="62"/>
      <c r="E256" s="62"/>
      <c r="F256" s="62"/>
      <c r="G256" s="62"/>
      <c r="H256" s="62"/>
      <c r="I256" s="62"/>
      <c r="J256" s="62"/>
      <c r="K256" s="62"/>
      <c r="L256" s="97"/>
      <c r="M256" s="14"/>
      <c r="N256" s="14"/>
      <c r="O256" s="14"/>
      <c r="P256" s="14"/>
      <c r="Q256" s="14"/>
      <c r="R256" s="14"/>
      <c r="S256" s="14"/>
    </row>
    <row r="257" spans="2:19" ht="14.25" customHeight="1">
      <c r="B257" s="47">
        <f>SUM(C257:M257)</f>
        <v>825</v>
      </c>
      <c r="C257" s="47">
        <v>379</v>
      </c>
      <c r="D257" s="47">
        <v>177</v>
      </c>
      <c r="E257" s="47">
        <v>130</v>
      </c>
      <c r="F257" s="47">
        <v>75</v>
      </c>
      <c r="G257" s="47">
        <v>26</v>
      </c>
      <c r="H257" s="47">
        <v>16</v>
      </c>
      <c r="I257" s="47">
        <v>9</v>
      </c>
      <c r="J257" s="47">
        <v>12</v>
      </c>
      <c r="K257" s="47" t="s">
        <v>48</v>
      </c>
      <c r="L257" s="47">
        <v>1</v>
      </c>
      <c r="M257" s="14"/>
      <c r="N257" s="14"/>
      <c r="O257" s="14"/>
      <c r="P257" s="14"/>
      <c r="Q257" s="14"/>
      <c r="R257" s="14"/>
      <c r="S257" s="14"/>
    </row>
    <row r="265" ht="14.25" customHeight="1">
      <c r="B265" s="10"/>
    </row>
    <row r="273" spans="1:2" ht="14.25" customHeight="1">
      <c r="A273" s="10"/>
      <c r="B273" s="10"/>
    </row>
  </sheetData>
  <sheetProtection/>
  <mergeCells count="214">
    <mergeCell ref="F10:F11"/>
    <mergeCell ref="J10:J11"/>
    <mergeCell ref="L129:L132"/>
    <mergeCell ref="L139:L142"/>
    <mergeCell ref="L150:L154"/>
    <mergeCell ref="M150:M154"/>
    <mergeCell ref="D224:D226"/>
    <mergeCell ref="B7:B11"/>
    <mergeCell ref="C8:C11"/>
    <mergeCell ref="G8:G11"/>
    <mergeCell ref="D9:D11"/>
    <mergeCell ref="H9:H11"/>
    <mergeCell ref="C17:N17"/>
    <mergeCell ref="C28:N28"/>
    <mergeCell ref="B38:B42"/>
    <mergeCell ref="C38:R38"/>
    <mergeCell ref="O17:O21"/>
    <mergeCell ref="P17:P21"/>
    <mergeCell ref="C18:C21"/>
    <mergeCell ref="D18:D21"/>
    <mergeCell ref="E18:I18"/>
    <mergeCell ref="J18:M18"/>
    <mergeCell ref="G19:G21"/>
    <mergeCell ref="M19:M21"/>
    <mergeCell ref="O28:O32"/>
    <mergeCell ref="P28:P32"/>
    <mergeCell ref="C29:C32"/>
    <mergeCell ref="D29:D32"/>
    <mergeCell ref="E29:I29"/>
    <mergeCell ref="J29:M29"/>
    <mergeCell ref="G30:G32"/>
    <mergeCell ref="M30:M32"/>
    <mergeCell ref="S38:S42"/>
    <mergeCell ref="C39:C42"/>
    <mergeCell ref="D39:D42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Q39:Q42"/>
    <mergeCell ref="R39:R42"/>
    <mergeCell ref="K58:K62"/>
    <mergeCell ref="Q58:Q62"/>
    <mergeCell ref="C68:C72"/>
    <mergeCell ref="E68:L68"/>
    <mergeCell ref="E69:E72"/>
    <mergeCell ref="G69:G72"/>
    <mergeCell ref="H69:H72"/>
    <mergeCell ref="I69:I72"/>
    <mergeCell ref="L69:L72"/>
    <mergeCell ref="K70:K72"/>
    <mergeCell ref="C78:C82"/>
    <mergeCell ref="B88:B92"/>
    <mergeCell ref="C88:C92"/>
    <mergeCell ref="E89:E92"/>
    <mergeCell ref="H88:I88"/>
    <mergeCell ref="F89:F92"/>
    <mergeCell ref="G89:G92"/>
    <mergeCell ref="H89:H92"/>
    <mergeCell ref="I89:I92"/>
    <mergeCell ref="D88:E88"/>
    <mergeCell ref="B99:B102"/>
    <mergeCell ref="C99:C102"/>
    <mergeCell ref="D99:D102"/>
    <mergeCell ref="E99:E102"/>
    <mergeCell ref="F99:F102"/>
    <mergeCell ref="M109:M112"/>
    <mergeCell ref="G99:G102"/>
    <mergeCell ref="F88:G88"/>
    <mergeCell ref="K109:K112"/>
    <mergeCell ref="L109:L112"/>
    <mergeCell ref="H99:H102"/>
    <mergeCell ref="I99:I102"/>
    <mergeCell ref="D129:D132"/>
    <mergeCell ref="E129:E132"/>
    <mergeCell ref="F129:F132"/>
    <mergeCell ref="G129:G132"/>
    <mergeCell ref="H129:H132"/>
    <mergeCell ref="D109:D112"/>
    <mergeCell ref="E109:E112"/>
    <mergeCell ref="F109:F112"/>
    <mergeCell ref="G109:G112"/>
    <mergeCell ref="H109:H112"/>
    <mergeCell ref="C108:C112"/>
    <mergeCell ref="J109:J112"/>
    <mergeCell ref="D108:M108"/>
    <mergeCell ref="H139:H142"/>
    <mergeCell ref="I139:I142"/>
    <mergeCell ref="C139:C142"/>
    <mergeCell ref="D139:D142"/>
    <mergeCell ref="E139:E142"/>
    <mergeCell ref="F139:F142"/>
    <mergeCell ref="C129:C132"/>
    <mergeCell ref="G139:G142"/>
    <mergeCell ref="O139:O142"/>
    <mergeCell ref="I109:I112"/>
    <mergeCell ref="B150:C150"/>
    <mergeCell ref="D150:E150"/>
    <mergeCell ref="F150:G150"/>
    <mergeCell ref="H150:I150"/>
    <mergeCell ref="J150:K150"/>
    <mergeCell ref="O129:O132"/>
    <mergeCell ref="I129:I132"/>
    <mergeCell ref="B151:B154"/>
    <mergeCell ref="C151:C154"/>
    <mergeCell ref="D151:D154"/>
    <mergeCell ref="E151:E154"/>
    <mergeCell ref="F151:F154"/>
    <mergeCell ref="G151:G154"/>
    <mergeCell ref="H151:H154"/>
    <mergeCell ref="I151:I154"/>
    <mergeCell ref="J151:J154"/>
    <mergeCell ref="K151:K154"/>
    <mergeCell ref="B222:B226"/>
    <mergeCell ref="C222:C226"/>
    <mergeCell ref="E222:E226"/>
    <mergeCell ref="B170:B174"/>
    <mergeCell ref="E170:S170"/>
    <mergeCell ref="C171:C174"/>
    <mergeCell ref="B232:B236"/>
    <mergeCell ref="C232:C236"/>
    <mergeCell ref="D232:E233"/>
    <mergeCell ref="F233:G233"/>
    <mergeCell ref="B242:B246"/>
    <mergeCell ref="C242:C246"/>
    <mergeCell ref="D242:E243"/>
    <mergeCell ref="F243:G243"/>
    <mergeCell ref="D171:D174"/>
    <mergeCell ref="E171:E174"/>
    <mergeCell ref="F171:F174"/>
    <mergeCell ref="P171:P174"/>
    <mergeCell ref="Q171:Q174"/>
    <mergeCell ref="R171:R174"/>
    <mergeCell ref="G171:G174"/>
    <mergeCell ref="H171:H174"/>
    <mergeCell ref="I171:I174"/>
    <mergeCell ref="J171:J174"/>
    <mergeCell ref="G181:G184"/>
    <mergeCell ref="H181:H184"/>
    <mergeCell ref="I181:I184"/>
    <mergeCell ref="M171:M174"/>
    <mergeCell ref="J181:J184"/>
    <mergeCell ref="K181:K184"/>
    <mergeCell ref="L181:L184"/>
    <mergeCell ref="M181:M184"/>
    <mergeCell ref="N181:N184"/>
    <mergeCell ref="O181:O184"/>
    <mergeCell ref="S171:S174"/>
    <mergeCell ref="K171:K174"/>
    <mergeCell ref="L171:L174"/>
    <mergeCell ref="P181:P184"/>
    <mergeCell ref="Q181:Q184"/>
    <mergeCell ref="R181:R184"/>
    <mergeCell ref="S181:S184"/>
    <mergeCell ref="N171:N174"/>
    <mergeCell ref="O171:O174"/>
    <mergeCell ref="E9:E11"/>
    <mergeCell ref="I9:I11"/>
    <mergeCell ref="Q191:Q194"/>
    <mergeCell ref="R191:R194"/>
    <mergeCell ref="L191:L194"/>
    <mergeCell ref="B180:B184"/>
    <mergeCell ref="E180:S180"/>
    <mergeCell ref="C181:C184"/>
    <mergeCell ref="D181:D184"/>
    <mergeCell ref="E181:E184"/>
    <mergeCell ref="B202:B204"/>
    <mergeCell ref="C202:C204"/>
    <mergeCell ref="D202:D204"/>
    <mergeCell ref="N191:N194"/>
    <mergeCell ref="O191:O194"/>
    <mergeCell ref="H202:H204"/>
    <mergeCell ref="I202:I204"/>
    <mergeCell ref="J202:J204"/>
    <mergeCell ref="I191:I194"/>
    <mergeCell ref="J191:J194"/>
    <mergeCell ref="R139:R142"/>
    <mergeCell ref="G160:G164"/>
    <mergeCell ref="H160:H164"/>
    <mergeCell ref="C161:C164"/>
    <mergeCell ref="D161:D164"/>
    <mergeCell ref="M191:M194"/>
    <mergeCell ref="K191:K194"/>
    <mergeCell ref="E191:E194"/>
    <mergeCell ref="F191:F194"/>
    <mergeCell ref="G191:G194"/>
    <mergeCell ref="B160:B164"/>
    <mergeCell ref="C160:F160"/>
    <mergeCell ref="P191:P194"/>
    <mergeCell ref="B190:B194"/>
    <mergeCell ref="E190:S190"/>
    <mergeCell ref="C191:C194"/>
    <mergeCell ref="D191:D194"/>
    <mergeCell ref="S191:S194"/>
    <mergeCell ref="H191:H194"/>
    <mergeCell ref="F181:F184"/>
    <mergeCell ref="E161:E164"/>
    <mergeCell ref="F161:F164"/>
    <mergeCell ref="R129:R132"/>
    <mergeCell ref="C211:C215"/>
    <mergeCell ref="E202:E204"/>
    <mergeCell ref="F202:F204"/>
    <mergeCell ref="G202:G204"/>
    <mergeCell ref="B200:D201"/>
    <mergeCell ref="E200:G201"/>
    <mergeCell ref="H200:J201"/>
  </mergeCells>
  <printOptions horizontalCentered="1"/>
  <pageMargins left="0.6692913385826772" right="0.2362204724409449" top="0.7480314960629921" bottom="0.35433070866141736" header="0.31496062992125984" footer="0.31496062992125984"/>
  <pageSetup horizontalDpi="600" verticalDpi="600" orientation="landscape" paperSize="9" scale="65" r:id="rId2"/>
  <rowBreaks count="4" manualBreakCount="4">
    <brk id="54" max="19" man="1"/>
    <brk id="104" max="19" man="1"/>
    <brk id="166" max="19" man="1"/>
    <brk id="20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 作成担当</dc:creator>
  <cp:keywords/>
  <dc:description/>
  <cp:lastModifiedBy>川口 佐智</cp:lastModifiedBy>
  <cp:lastPrinted>2021-12-15T05:20:28Z</cp:lastPrinted>
  <dcterms:created xsi:type="dcterms:W3CDTF">2011-03-16T01:28:53Z</dcterms:created>
  <dcterms:modified xsi:type="dcterms:W3CDTF">2021-12-15T05:23:30Z</dcterms:modified>
  <cp:category/>
  <cp:version/>
  <cp:contentType/>
  <cp:contentStatus/>
</cp:coreProperties>
</file>