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08020_財政状況資料集\H30\030_財政状況資料集の作成（2回目）\03　提出\"/>
    </mc:Choice>
  </mc:AlternateContent>
  <bookViews>
    <workbookView xWindow="0" yWindow="0" windowWidth="23040" windowHeight="8925" tabRatio="84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F88" i="12" l="1"/>
  <c r="AU63" i="12" l="1"/>
  <c r="AP63" i="12"/>
  <c r="DQ102" i="12"/>
  <c r="DB102" i="12"/>
  <c r="CW102" i="12"/>
  <c r="CR102" i="12"/>
  <c r="BG38" i="10" l="1"/>
  <c r="BG37" i="10"/>
  <c r="BG36" i="10"/>
  <c r="BG35" i="10"/>
  <c r="BG34" i="10"/>
  <c r="AO35"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BE38" i="10"/>
  <c r="AM38" i="10"/>
  <c r="U38" i="10"/>
  <c r="C38" i="10"/>
  <c r="BE37" i="10"/>
  <c r="AM37" i="10"/>
  <c r="U37" i="10"/>
  <c r="C37" i="10"/>
  <c r="BE36" i="10"/>
  <c r="AM36" i="10"/>
  <c r="U36" i="10"/>
  <c r="C36" i="10"/>
  <c r="BE35" i="10"/>
  <c r="AM35" i="10"/>
  <c r="U35" i="10"/>
  <c r="C35" i="10"/>
  <c r="BW34" i="10"/>
  <c r="BW35" i="10" s="1"/>
  <c r="BW36" i="10" s="1"/>
  <c r="BW37" i="10" s="1"/>
  <c r="BW38" i="10" s="1"/>
  <c r="BE34" i="10"/>
  <c r="AM34" i="10"/>
  <c r="U34" i="10"/>
  <c r="C34" i="10"/>
  <c r="CO34" i="10" l="1"/>
  <c r="CO35" i="10" s="1"/>
  <c r="CO36" i="10" s="1"/>
  <c r="CO37" i="10" s="1"/>
  <c r="CO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<sst xmlns="http://schemas.openxmlformats.org/spreadsheetml/2006/main" count="1163" uniqueCount="622">
  <si>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</si>
  <si>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</si>
  <si>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</si>
  <si>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</si>
  <si>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</si>
  <si>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</si>
  <si>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</si>
  <si>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</si>
  <si>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</si>
  <si>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</si>
  <si>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</si>
  <si>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</si>
  <si>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</si>
  <si>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</si>
  <si>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</si>
  <si>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</si>
  <si>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</si>
  <si>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</si>
  <si>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</si>
  <si>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</si>
  <si>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</si>
  <si>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</si>
  <si>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</si>
  <si>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</si>
  <si>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</si>
  <si>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</si>
  <si>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</si>
  <si>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</si>
  <si>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</si>
  <si>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</si>
  <si>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</si>
  <si>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</si>
  <si>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</si>
  <si>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</si>
  <si>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</si>
  <si>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</si>
  <si>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</si>
  <si>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</si>
  <si>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</si>
  <si>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</si>
  <si>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</si>
  <si>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</si>
  <si>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</si>
  <si>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</si>
  <si>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</si>
  <si>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</si>
  <si>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</si>
  <si>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</si>
  <si>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</si>
  <si>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</si>
  <si>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</si>
  <si>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</si>
  <si>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</si>
  <si>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</si>
  <si>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</si>
  <si>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</si>
  <si>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</si>
  <si>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</si>
  <si>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</si>
  <si>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</si>
  <si>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</si>
  <si>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</si>
  <si>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</si>
  <si>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</si>
  <si>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</si>
  <si>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</si>
  <si>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</si>
  <si>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</si>
  <si>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</si>
  <si>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</si>
  <si>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</si>
  <si>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</si>
  <si>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</si>
  <si>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</si>
  <si>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</si>
  <si>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</si>
  <si>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</si>
  <si>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</si>
  <si>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</si>
  <si>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</si>
  <si>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</si>
  <si>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</si>
  <si>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</si>
  <si>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</si>
  <si>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</si>
  <si>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Ⅲ－１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</si>
  <si>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</si>
  <si>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</si>
  <si>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</si>
  <si>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</si>
  <si>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</si>
  <si>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</si>
  <si>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</si>
  <si>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</si>
  <si>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</si>
  <si>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</si>
  <si>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</si>
  <si>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</si>
  <si>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西条市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</si>
  <si>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</si>
  <si>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</si>
  <si>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</si>
  <si>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</si>
  <si>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</si>
  <si>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</si>
  <si>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</si>
  <si>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</si>
  <si>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</si>
  <si>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</si>
  <si>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</si>
  <si>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</si>
  <si>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</si>
  <si>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</si>
  <si>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</si>
  <si>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</si>
  <si>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</si>
  <si>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</si>
  <si>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</si>
  <si>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</si>
  <si>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</si>
  <si>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</si>
  <si>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</si>
  <si>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</si>
  <si>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-3.5</t>
    <phoneticPr fontId="5"/>
  </si>
  <si>
    <t>山振</t>
    <rPh sb="0" eb="1">
      <t>ヤマ</t>
    </rPh>
    <rPh sb="1" eb="2">
      <t>フ</t>
    </rPh>
    <phoneticPr fontId="5"/>
  </si>
  <si>
    <t>○</t>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</si>
  <si>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</si>
  <si>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</si>
  <si>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</si>
  <si>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</si>
  <si>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</si>
  <si>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</si>
  <si>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</si>
  <si>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</si>
  <si>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</si>
  <si>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</si>
  <si>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</si>
  <si>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</si>
  <si>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</si>
  <si>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</si>
  <si>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</si>
  <si>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</si>
  <si>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</si>
  <si>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</si>
  <si>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</si>
  <si>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</si>
  <si>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</si>
  <si>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</si>
  <si>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</si>
  <si>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</si>
  <si>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4"/>
  </si>
  <si>
    <t>うち日本人(％)</t>
    <phoneticPr fontId="5"/>
  </si>
  <si>
    <t>-1.0</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</si>
  <si>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</si>
  <si>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</si>
  <si>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</si>
  <si>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</si>
  <si>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</si>
  <si>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</si>
  <si>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</si>
  <si>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</si>
  <si>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</si>
  <si>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</si>
  <si>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</si>
  <si>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</si>
  <si>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</si>
  <si>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</si>
  <si>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</si>
  <si>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</si>
  <si>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</si>
  <si>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</si>
  <si>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</si>
  <si>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</si>
  <si>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</si>
  <si>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</si>
  <si>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</si>
  <si>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</si>
  <si>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</si>
  <si>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</si>
  <si>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</si>
  <si>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</si>
  <si>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</si>
  <si>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</si>
  <si>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</si>
  <si>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</si>
  <si>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</si>
  <si>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</si>
  <si>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</si>
  <si>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</si>
  <si>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</si>
  <si>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</si>
  <si>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</si>
  <si>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</si>
  <si>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</si>
  <si>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</si>
  <si>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</si>
  <si>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</si>
  <si>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</si>
  <si>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</si>
  <si>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</si>
  <si>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</si>
  <si>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</si>
  <si>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</si>
  <si>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</si>
  <si>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</si>
  <si>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</si>
  <si>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</si>
  <si>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</si>
  <si>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</si>
  <si>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</si>
  <si>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愛媛県西条市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</si>
  <si>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</si>
  <si>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</si>
  <si>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</si>
  <si>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</si>
  <si>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</si>
  <si>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</si>
  <si>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</si>
  <si>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</si>
  <si>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</si>
  <si>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</si>
  <si>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</si>
  <si>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</si>
  <si>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</si>
  <si>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</si>
  <si>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</si>
  <si>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</si>
  <si>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</si>
  <si>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</si>
  <si>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</si>
  <si>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</si>
  <si>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</si>
  <si>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</si>
  <si>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</si>
  <si>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</si>
  <si>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</si>
  <si>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</si>
  <si>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</si>
  <si>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</si>
  <si>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</si>
  <si>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</si>
  <si>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</si>
  <si>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</si>
  <si>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</si>
  <si>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</si>
  <si>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</si>
  <si>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</si>
  <si>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</si>
  <si>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</si>
  <si>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</si>
  <si>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</si>
  <si>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</si>
  <si>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</si>
  <si>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</si>
  <si>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</si>
  <si>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</si>
  <si>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</si>
  <si>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</si>
  <si>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</si>
  <si>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</si>
  <si>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</si>
  <si>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</si>
  <si>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</si>
  <si>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</si>
  <si>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</si>
  <si>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</si>
  <si>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</si>
  <si>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</si>
  <si>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</si>
  <si>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</si>
  <si>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</si>
  <si>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</si>
  <si>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</si>
  <si>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</si>
  <si>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</si>
  <si>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</si>
  <si>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</si>
  <si>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</si>
  <si>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</si>
  <si>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</si>
  <si>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</si>
  <si>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</si>
  <si>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</si>
  <si>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</si>
  <si>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</si>
  <si>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</si>
  <si>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</si>
  <si>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</si>
  <si>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</si>
  <si>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</si>
  <si>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</si>
  <si>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</si>
  <si>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</si>
  <si>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</si>
  <si>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</si>
  <si>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</si>
  <si>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</si>
  <si>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</si>
  <si>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</si>
  <si>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</si>
  <si>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</si>
  <si>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</si>
  <si>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</si>
  <si>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</si>
  <si>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</si>
  <si>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</si>
  <si>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</si>
  <si>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</si>
  <si>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</si>
  <si>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</si>
  <si>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</si>
  <si>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</si>
  <si>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</si>
  <si>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</si>
  <si>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</si>
  <si>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</si>
  <si>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</si>
  <si>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</si>
  <si>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</si>
  <si>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</si>
  <si>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</si>
  <si>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</si>
  <si>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</si>
  <si>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</si>
  <si>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</si>
  <si>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</si>
  <si>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</si>
  <si>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</si>
  <si>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</si>
  <si>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</si>
  <si>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</si>
  <si>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</si>
  <si>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</si>
  <si>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</si>
  <si>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</si>
  <si>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</si>
  <si>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</si>
  <si>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</si>
  <si>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観光施設</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</si>
  <si>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</si>
  <si>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</si>
  <si>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</si>
  <si>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</si>
  <si>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</si>
  <si>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</si>
  <si>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</si>
  <si>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</si>
  <si>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</si>
  <si>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</si>
  <si>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</si>
  <si>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</si>
  <si>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</si>
  <si>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</si>
  <si>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</si>
  <si>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</si>
  <si>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</si>
  <si>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</si>
  <si>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</si>
  <si>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</si>
  <si>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</si>
  <si>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</si>
  <si>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愛媛県西条市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</si>
  <si>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</si>
  <si>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</si>
  <si>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</si>
  <si>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</si>
  <si>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</si>
  <si>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</si>
  <si>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</si>
  <si>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</si>
  <si>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</si>
  <si>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</si>
  <si>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</si>
  <si>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</si>
  <si>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</si>
  <si>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</si>
  <si>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</si>
  <si>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</si>
  <si>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</si>
  <si>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</si>
  <si>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</si>
  <si>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</si>
  <si>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ひうち地域振興整備事業特別会計</t>
    <phoneticPr fontId="5"/>
  </si>
  <si>
    <t>-</t>
    <phoneticPr fontId="5"/>
  </si>
  <si>
    <t>土地開発事業特別会計</t>
    <phoneticPr fontId="5"/>
  </si>
  <si>
    <t>-</t>
    <phoneticPr fontId="5"/>
  </si>
  <si>
    <t>住宅新築資金等貸付事業特別会計</t>
    <phoneticPr fontId="5"/>
  </si>
  <si>
    <t>畑地かん水事業特別会計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</si>
  <si>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</si>
  <si>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</si>
  <si>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</si>
  <si>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</si>
  <si>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</si>
  <si>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</si>
  <si>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</si>
  <si>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</si>
  <si>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</si>
  <si>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</si>
  <si>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</si>
  <si>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</si>
  <si>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</si>
  <si>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</si>
  <si>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</si>
  <si>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介護保険特別会計（介護保険事業勘定）</t>
    <phoneticPr fontId="5"/>
  </si>
  <si>
    <t>介護保険特別会計（介護サービス事業勘定）</t>
    <phoneticPr fontId="5"/>
  </si>
  <si>
    <t>後期高齢者医療保険特別会計</t>
    <phoneticPr fontId="5"/>
  </si>
  <si>
    <t>水道事業会計</t>
    <phoneticPr fontId="5"/>
  </si>
  <si>
    <t>法適用企業</t>
    <phoneticPr fontId="5"/>
  </si>
  <si>
    <t>病院事業会計</t>
    <phoneticPr fontId="5"/>
  </si>
  <si>
    <t>法適用企業</t>
    <phoneticPr fontId="5"/>
  </si>
  <si>
    <t>簡易水道事業特別会計</t>
    <phoneticPr fontId="5"/>
  </si>
  <si>
    <t>法非適用企業</t>
    <phoneticPr fontId="5"/>
  </si>
  <si>
    <t>公共下水道事業特別会計</t>
    <phoneticPr fontId="5"/>
  </si>
  <si>
    <t>-</t>
    <phoneticPr fontId="5"/>
  </si>
  <si>
    <t>法非適用企業</t>
    <phoneticPr fontId="5"/>
  </si>
  <si>
    <t>港湾上屋事業特別会計</t>
    <phoneticPr fontId="5"/>
  </si>
  <si>
    <t>法非適用企業</t>
    <phoneticPr fontId="5"/>
  </si>
  <si>
    <t>小松地域交流事業特別会計</t>
    <phoneticPr fontId="5"/>
  </si>
  <si>
    <t>法非適用企業</t>
    <phoneticPr fontId="5"/>
  </si>
  <si>
    <t>本谷温泉事業特別会計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</si>
  <si>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</si>
  <si>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</si>
  <si>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</si>
  <si>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</si>
  <si>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</si>
  <si>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</si>
  <si>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</si>
  <si>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</si>
  <si>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</si>
  <si>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</si>
  <si>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</si>
  <si>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</si>
  <si>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</si>
  <si>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</si>
  <si>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</si>
  <si>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</si>
  <si>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</si>
  <si>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</si>
  <si>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</si>
  <si>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</si>
  <si>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</si>
  <si>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</si>
  <si>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</si>
  <si>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</si>
  <si>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</si>
  <si>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</si>
  <si>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</si>
  <si>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</si>
  <si>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</si>
  <si>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</si>
  <si>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</si>
  <si>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</si>
  <si>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</si>
  <si>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</si>
  <si>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</si>
  <si>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</si>
  <si>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</si>
  <si>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</si>
  <si>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</si>
  <si>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</si>
  <si>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</si>
  <si>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</si>
  <si>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</si>
  <si>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</si>
  <si>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</si>
  <si>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</si>
  <si>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</si>
  <si>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</si>
  <si>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</si>
  <si>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</si>
  <si>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</si>
  <si>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</si>
  <si>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</si>
  <si>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</si>
  <si>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</si>
  <si>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</si>
  <si>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</si>
  <si>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</si>
  <si>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</si>
  <si>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</si>
  <si>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</si>
  <si>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</si>
  <si>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t>
    <phoneticPr fontId="5"/>
  </si>
  <si>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</si>
  <si>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</si>
  <si>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水道事業会計</t>
    <phoneticPr fontId="5"/>
  </si>
  <si>
    <t>(Ｆ)</t>
    <phoneticPr fontId="5"/>
  </si>
  <si>
    <t>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</si>
  <si>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</si>
  <si>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</si>
  <si>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</si>
  <si>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</si>
  <si>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</si>
  <si>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</si>
  <si>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</si>
  <si>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</si>
  <si>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</si>
  <si>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</si>
  <si>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</si>
  <si>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</si>
  <si>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</si>
  <si>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</si>
  <si>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</si>
  <si>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</si>
  <si>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</si>
  <si>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</si>
  <si>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</si>
  <si>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</si>
  <si>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</si>
  <si>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</si>
  <si>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</si>
  <si>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</si>
  <si>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</si>
  <si>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</si>
  <si>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</si>
  <si>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</si>
  <si>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</si>
  <si>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</si>
  <si>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</si>
  <si>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</si>
  <si>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</si>
  <si>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</si>
  <si>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</si>
  <si>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</si>
  <si>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</si>
  <si>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</si>
  <si>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</si>
  <si>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</si>
  <si>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</si>
  <si>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</si>
  <si>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</si>
  <si>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</si>
  <si>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</si>
  <si>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</si>
  <si>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</si>
  <si>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</si>
  <si>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</si>
  <si>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</si>
  <si>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</si>
  <si>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</si>
  <si>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</si>
  <si>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</si>
  <si>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</si>
  <si>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</si>
  <si>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</si>
  <si>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</si>
  <si>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</si>
  <si>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</si>
  <si>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</si>
  <si>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</si>
  <si>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</si>
  <si>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</si>
  <si>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</si>
  <si>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</si>
  <si>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</si>
  <si>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</si>
  <si>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</si>
  <si>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</si>
  <si>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</si>
  <si>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</si>
  <si>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</si>
  <si>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</si>
  <si>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</si>
  <si>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</si>
  <si>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</si>
  <si>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</si>
  <si>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</si>
  <si>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</si>
  <si>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</si>
  <si>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</si>
  <si>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</si>
  <si>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</si>
  <si>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0.80</t>
  </si>
  <si>
    <t>▲ 3.50</t>
  </si>
  <si>
    <t>▲ 0.81</t>
  </si>
  <si>
    <t>一般会計</t>
  </si>
  <si>
    <t>水道事業会計</t>
  </si>
  <si>
    <t>国民健康保険特別会計</t>
  </si>
  <si>
    <t>▲ 0.86</t>
  </si>
  <si>
    <t>介護保険特別会計（介護保険事業勘定）</t>
  </si>
  <si>
    <t>介護保険特別会計（介護サービス事業勘定）</t>
  </si>
  <si>
    <t>後期高齢者医療保険特別会計</t>
  </si>
  <si>
    <t>病院事業会計</t>
  </si>
  <si>
    <t>畑地かん水事業特別会計</t>
  </si>
  <si>
    <t>その他会計（赤字）</t>
  </si>
  <si>
    <t>その他会計（黒字）</t>
  </si>
  <si>
    <t>H25末</t>
    <phoneticPr fontId="5"/>
  </si>
  <si>
    <t>H26末</t>
    <phoneticPr fontId="5"/>
  </si>
  <si>
    <t>H27末</t>
    <phoneticPr fontId="5"/>
  </si>
  <si>
    <t>H28末</t>
    <phoneticPr fontId="5"/>
  </si>
  <si>
    <t>H29末</t>
    <phoneticPr fontId="5"/>
  </si>
  <si>
    <t>合併振興基金</t>
    <phoneticPr fontId="2"/>
  </si>
  <si>
    <t>福祉基金</t>
    <phoneticPr fontId="2"/>
  </si>
  <si>
    <t>ひうち緑地等管理基金</t>
    <phoneticPr fontId="2"/>
  </si>
  <si>
    <t>水産資源育成基金</t>
    <phoneticPr fontId="2"/>
  </si>
  <si>
    <t>漁業振興対策基金</t>
    <phoneticPr fontId="2"/>
  </si>
  <si>
    <t>－</t>
  </si>
  <si>
    <t>-</t>
    <phoneticPr fontId="18"/>
  </si>
  <si>
    <t>-</t>
    <phoneticPr fontId="18"/>
  </si>
  <si>
    <t>西条産業情報支援センター</t>
    <rPh sb="0" eb="2">
      <t>サイジョウ</t>
    </rPh>
    <rPh sb="2" eb="4">
      <t>サンギョウ</t>
    </rPh>
    <rPh sb="4" eb="6">
      <t>ジョウホウ</t>
    </rPh>
    <rPh sb="6" eb="8">
      <t>シエン</t>
    </rPh>
    <phoneticPr fontId="5"/>
  </si>
  <si>
    <t>西条市体育協会</t>
    <rPh sb="0" eb="2">
      <t>サイジョウ</t>
    </rPh>
    <rPh sb="2" eb="3">
      <t>シ</t>
    </rPh>
    <rPh sb="3" eb="5">
      <t>タイイク</t>
    </rPh>
    <rPh sb="5" eb="7">
      <t>キョウカイ</t>
    </rPh>
    <phoneticPr fontId="5"/>
  </si>
  <si>
    <t>西条市土地開発公社</t>
    <rPh sb="0" eb="3">
      <t>サイジョウシ</t>
    </rPh>
    <rPh sb="3" eb="5">
      <t>トチ</t>
    </rPh>
    <rPh sb="5" eb="7">
      <t>カイハツ</t>
    </rPh>
    <rPh sb="7" eb="9">
      <t>コウシャ</t>
    </rPh>
    <phoneticPr fontId="5"/>
  </si>
  <si>
    <t>佐伯記念育英会</t>
    <rPh sb="0" eb="2">
      <t>サエキ</t>
    </rPh>
    <rPh sb="2" eb="4">
      <t>キネン</t>
    </rPh>
    <rPh sb="4" eb="7">
      <t>イクエイカイ</t>
    </rPh>
    <phoneticPr fontId="5"/>
  </si>
  <si>
    <t>ソラヤマいしづち</t>
    <phoneticPr fontId="18"/>
  </si>
  <si>
    <t>-</t>
    <phoneticPr fontId="18"/>
  </si>
  <si>
    <t>愛媛県市町総合事務組合（消防補償事業分）</t>
    <rPh sb="0" eb="3">
      <t>エヒメケン</t>
    </rPh>
    <rPh sb="3" eb="5">
      <t>シチョウ</t>
    </rPh>
    <rPh sb="5" eb="7">
      <t>ソウゴウ</t>
    </rPh>
    <rPh sb="7" eb="9">
      <t>ジム</t>
    </rPh>
    <rPh sb="9" eb="11">
      <t>クミアイ</t>
    </rPh>
    <rPh sb="12" eb="14">
      <t>ショウボウ</t>
    </rPh>
    <rPh sb="14" eb="16">
      <t>ホショウ</t>
    </rPh>
    <rPh sb="16" eb="18">
      <t>ジギョウ</t>
    </rPh>
    <rPh sb="18" eb="19">
      <t>ブン</t>
    </rPh>
    <phoneticPr fontId="5"/>
  </si>
  <si>
    <t>愛媛県市町総合事務組合（交通災害事業分）</t>
    <rPh sb="0" eb="3">
      <t>エヒメケン</t>
    </rPh>
    <rPh sb="3" eb="5">
      <t>シチョウ</t>
    </rPh>
    <rPh sb="5" eb="7">
      <t>ソウゴウ</t>
    </rPh>
    <rPh sb="7" eb="9">
      <t>ジム</t>
    </rPh>
    <rPh sb="9" eb="11">
      <t>クミアイ</t>
    </rPh>
    <rPh sb="12" eb="14">
      <t>コウツウ</t>
    </rPh>
    <rPh sb="14" eb="16">
      <t>サイガイ</t>
    </rPh>
    <rPh sb="16" eb="18">
      <t>ジギョウ</t>
    </rPh>
    <rPh sb="18" eb="19">
      <t>ブン</t>
    </rPh>
    <phoneticPr fontId="5"/>
  </si>
  <si>
    <t>愛媛地方税滞納整理機構</t>
    <rPh sb="0" eb="2">
      <t>エヒメ</t>
    </rPh>
    <rPh sb="2" eb="5">
      <t>チホウゼイ</t>
    </rPh>
    <rPh sb="5" eb="7">
      <t>タイノウ</t>
    </rPh>
    <rPh sb="7" eb="9">
      <t>セイリ</t>
    </rPh>
    <rPh sb="9" eb="11">
      <t>キコウ</t>
    </rPh>
    <phoneticPr fontId="5"/>
  </si>
  <si>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5"/>
  </si>
  <si>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</si>
  <si>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</si>
  <si>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</si>
  <si>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</si>
  <si>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H27～H30年度数値は、類似団体平均と比べ、将来負担比率、有形固定資産減価償却率ともに高い水準となっており、他の類似団体と比べて老朽化した施設が多く、将来負担額（地方債残高等）が多くなっている。将来負担比率については、350％が早期健全化基準であるため、大幅に下回ってはいるものの、H28年度から増加傾向であり、今後は両指標ともに改善させる健全な財政運営に努める。</t>
    <rPh sb="7" eb="8">
      <t>ネン</t>
    </rPh>
    <rPh sb="8" eb="9">
      <t>ド</t>
    </rPh>
    <rPh sb="9" eb="11">
      <t>スウチ</t>
    </rPh>
    <rPh sb="13" eb="19">
      <t>ルイジダンタイヘイキン</t>
    </rPh>
    <rPh sb="20" eb="21">
      <t>クラ</t>
    </rPh>
    <rPh sb="23" eb="25">
      <t>ショウライ</t>
    </rPh>
    <rPh sb="25" eb="27">
      <t>フタン</t>
    </rPh>
    <rPh sb="27" eb="29">
      <t>ヒリツ</t>
    </rPh>
    <rPh sb="30" eb="32">
      <t>ユウケイ</t>
    </rPh>
    <rPh sb="32" eb="34">
      <t>コテイ</t>
    </rPh>
    <rPh sb="34" eb="36">
      <t>シサン</t>
    </rPh>
    <rPh sb="36" eb="38">
      <t>ゲンカ</t>
    </rPh>
    <rPh sb="38" eb="40">
      <t>ショウキャク</t>
    </rPh>
    <rPh sb="40" eb="41">
      <t>リツ</t>
    </rPh>
    <rPh sb="44" eb="45">
      <t>タカ</t>
    </rPh>
    <rPh sb="46" eb="48">
      <t>スイジュン</t>
    </rPh>
    <rPh sb="55" eb="56">
      <t>タ</t>
    </rPh>
    <rPh sb="57" eb="59">
      <t>ルイジ</t>
    </rPh>
    <rPh sb="59" eb="61">
      <t>ダンタイ</t>
    </rPh>
    <rPh sb="62" eb="63">
      <t>クラ</t>
    </rPh>
    <rPh sb="65" eb="68">
      <t>ロウキュウカ</t>
    </rPh>
    <rPh sb="70" eb="72">
      <t>シセツ</t>
    </rPh>
    <rPh sb="73" eb="74">
      <t>オオ</t>
    </rPh>
    <rPh sb="76" eb="78">
      <t>ショウライ</t>
    </rPh>
    <rPh sb="78" eb="80">
      <t>フタン</t>
    </rPh>
    <rPh sb="80" eb="81">
      <t>ガク</t>
    </rPh>
    <rPh sb="82" eb="85">
      <t>チホウサイ</t>
    </rPh>
    <rPh sb="85" eb="87">
      <t>ザンダカ</t>
    </rPh>
    <rPh sb="87" eb="88">
      <t>トウ</t>
    </rPh>
    <rPh sb="90" eb="91">
      <t>オオ</t>
    </rPh>
    <rPh sb="98" eb="100">
      <t>ショウライ</t>
    </rPh>
    <rPh sb="100" eb="102">
      <t>フタン</t>
    </rPh>
    <rPh sb="102" eb="104">
      <t>ヒリツ</t>
    </rPh>
    <rPh sb="115" eb="117">
      <t>ソウキ</t>
    </rPh>
    <rPh sb="117" eb="120">
      <t>ケンゼンカ</t>
    </rPh>
    <rPh sb="120" eb="122">
      <t>キジュン</t>
    </rPh>
    <rPh sb="128" eb="130">
      <t>オオハバ</t>
    </rPh>
    <rPh sb="131" eb="133">
      <t>シタマワ</t>
    </rPh>
    <rPh sb="145" eb="146">
      <t>ネン</t>
    </rPh>
    <rPh sb="146" eb="147">
      <t>ド</t>
    </rPh>
    <rPh sb="149" eb="151">
      <t>ゾウカ</t>
    </rPh>
    <rPh sb="151" eb="153">
      <t>ケイコウ</t>
    </rPh>
    <rPh sb="157" eb="159">
      <t>コンゴ</t>
    </rPh>
    <rPh sb="160" eb="161">
      <t>リョウ</t>
    </rPh>
    <rPh sb="161" eb="163">
      <t>シヒョウ</t>
    </rPh>
    <rPh sb="166" eb="168">
      <t>カイゼン</t>
    </rPh>
    <rPh sb="171" eb="173">
      <t>ケンゼン</t>
    </rPh>
    <rPh sb="174" eb="176">
      <t>ザイセイ</t>
    </rPh>
    <rPh sb="176" eb="178">
      <t>ウンエイ</t>
    </rPh>
    <rPh sb="179" eb="180">
      <t>ツト</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</si>
  <si>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</si>
  <si>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</si>
  <si>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</si>
  <si>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</si>
  <si>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</si>
  <si>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</si>
  <si>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</si>
  <si>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本市の実質公債費比率は、他の類似団体平均と比較するとH28年度から下回ってはいるものの、将来負担比率は上回っている。早期健全化基準は、それぞれ実質公債費比率が25％以上、将来負担比率が350％以上であるから、本市の指標は大幅に下回ってはいるものの将来負担比率は、H28年度以降増加しているため引き続き指標の動向に留意した財政運営に努める。</t>
    <rPh sb="0" eb="2">
      <t>ホンシ</t>
    </rPh>
    <rPh sb="3" eb="5">
      <t>ジッシツ</t>
    </rPh>
    <rPh sb="5" eb="8">
      <t>コウサイヒ</t>
    </rPh>
    <rPh sb="8" eb="10">
      <t>ヒリツ</t>
    </rPh>
    <rPh sb="12" eb="13">
      <t>タ</t>
    </rPh>
    <rPh sb="14" eb="16">
      <t>ルイジ</t>
    </rPh>
    <rPh sb="16" eb="18">
      <t>ダンタイ</t>
    </rPh>
    <rPh sb="18" eb="20">
      <t>ヘイキン</t>
    </rPh>
    <rPh sb="21" eb="23">
      <t>ヒカク</t>
    </rPh>
    <rPh sb="29" eb="30">
      <t>ネン</t>
    </rPh>
    <rPh sb="30" eb="31">
      <t>ド</t>
    </rPh>
    <rPh sb="33" eb="35">
      <t>シタマワ</t>
    </rPh>
    <rPh sb="44" eb="46">
      <t>ショウライ</t>
    </rPh>
    <rPh sb="46" eb="48">
      <t>フタン</t>
    </rPh>
    <rPh sb="48" eb="50">
      <t>ヒリツ</t>
    </rPh>
    <rPh sb="51" eb="53">
      <t>ウワマワ</t>
    </rPh>
    <rPh sb="58" eb="60">
      <t>ソウキ</t>
    </rPh>
    <rPh sb="60" eb="63">
      <t>ケンゼンカ</t>
    </rPh>
    <rPh sb="63" eb="65">
      <t>キジュン</t>
    </rPh>
    <rPh sb="71" eb="73">
      <t>ジッシツ</t>
    </rPh>
    <rPh sb="73" eb="76">
      <t>コウサイヒ</t>
    </rPh>
    <rPh sb="76" eb="78">
      <t>ヒリツ</t>
    </rPh>
    <rPh sb="82" eb="84">
      <t>イジョウ</t>
    </rPh>
    <rPh sb="85" eb="87">
      <t>ショウライ</t>
    </rPh>
    <rPh sb="87" eb="89">
      <t>フタン</t>
    </rPh>
    <rPh sb="89" eb="91">
      <t>ヒリツ</t>
    </rPh>
    <rPh sb="96" eb="98">
      <t>イジョウ</t>
    </rPh>
    <rPh sb="104" eb="106">
      <t>ホンシ</t>
    </rPh>
    <rPh sb="107" eb="109">
      <t>シヒョウ</t>
    </rPh>
    <rPh sb="110" eb="112">
      <t>オオハバ</t>
    </rPh>
    <rPh sb="113" eb="115">
      <t>シタマワ</t>
    </rPh>
    <rPh sb="123" eb="125">
      <t>ショウライ</t>
    </rPh>
    <rPh sb="125" eb="127">
      <t>フタン</t>
    </rPh>
    <rPh sb="127" eb="129">
      <t>ヒリツ</t>
    </rPh>
    <rPh sb="134" eb="135">
      <t>ネン</t>
    </rPh>
    <rPh sb="135" eb="136">
      <t>ド</t>
    </rPh>
    <rPh sb="136" eb="138">
      <t>イコウ</t>
    </rPh>
    <rPh sb="138" eb="140">
      <t>ゾウカ</t>
    </rPh>
    <rPh sb="146" eb="147">
      <t>ヒ</t>
    </rPh>
    <rPh sb="148" eb="149">
      <t>ツヅ</t>
    </rPh>
    <rPh sb="150" eb="152">
      <t>シヒョウ</t>
    </rPh>
    <rPh sb="153" eb="155">
      <t>ドウコウ</t>
    </rPh>
    <rPh sb="156" eb="158">
      <t>リュウイ</t>
    </rPh>
    <rPh sb="160" eb="162">
      <t>ザイセイ</t>
    </rPh>
    <rPh sb="162" eb="164">
      <t>ウンエイ</t>
    </rPh>
    <rPh sb="165" eb="166">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</si>
</sst>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177" fontId="33" fillId="8" borderId="18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53605</c:v>
                </c:pt>
                <c:pt idx="1">
                  <c:v>58051</c:v>
                </c:pt>
                <c:pt idx="2">
                  <c:v>65942</c:v>
                </c:pt>
                <c:pt idx="3">
                  <c:v>68655</c:v>
                </c:pt>
                <c:pt idx="4">
                  <c:v>66863</c:v>
                </c:pt>
              </c:numCache>
            </c:numRef>
          </c:val>
          <c:smooth val="0"/>
          <c:extLst>
            <c:ext xmlns:c16="http://schemas.microsoft.com/office/drawing/2014/chart" uri="{C3380CC4-5D6E-409C-BE32-E72D297353CC}">
              <c16:uniqueId val="{00000000-A4F3-4AF8-82C4-56F9C750B3F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77155</c:v>
                </c:pt>
                <c:pt idx="1">
                  <c:v>67600</c:v>
                </c:pt>
                <c:pt idx="2">
                  <c:v>90738</c:v>
                </c:pt>
                <c:pt idx="3">
                  <c:v>75143</c:v>
                </c:pt>
                <c:pt idx="4">
                  <c:v>76834</c:v>
                </c:pt>
              </c:numCache>
            </c:numRef>
          </c:val>
          <c:smooth val="0"/>
          <c:extLst>
            <c:ext xmlns:c16="http://schemas.microsoft.com/office/drawing/2014/chart" uri="{C3380CC4-5D6E-409C-BE32-E72D297353CC}">
              <c16:uniqueId val="{00000001-A4F3-4AF8-82C4-56F9C750B3F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9.1300000000000008</c:v>
                </c:pt>
                <c:pt idx="1">
                  <c:v>11.78</c:v>
                </c:pt>
                <c:pt idx="2">
                  <c:v>7.57</c:v>
                </c:pt>
                <c:pt idx="3">
                  <c:v>7.16</c:v>
                </c:pt>
                <c:pt idx="4">
                  <c:v>9.08</c:v>
                </c:pt>
              </c:numCache>
            </c:numRef>
          </c:val>
          <c:extLst>
            <c:ext xmlns:c16="http://schemas.microsoft.com/office/drawing/2014/chart" uri="{C3380CC4-5D6E-409C-BE32-E72D297353CC}">
              <c16:uniqueId val="{00000000-C3D4-4A98-8015-E3E8E589C31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18.149999999999999</c:v>
                </c:pt>
                <c:pt idx="1">
                  <c:v>18.73</c:v>
                </c:pt>
                <c:pt idx="2">
                  <c:v>24.78</c:v>
                </c:pt>
                <c:pt idx="3">
                  <c:v>21.76</c:v>
                </c:pt>
                <c:pt idx="4">
                  <c:v>18.559999999999999</c:v>
                </c:pt>
              </c:numCache>
            </c:numRef>
          </c:val>
          <c:extLst>
            <c:ext xmlns:c16="http://schemas.microsoft.com/office/drawing/2014/chart" uri="{C3380CC4-5D6E-409C-BE32-E72D297353CC}">
              <c16:uniqueId val="{00000001-C3D4-4A98-8015-E3E8E589C31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-0.8</c:v>
                </c:pt>
                <c:pt idx="1">
                  <c:v>3.17</c:v>
                </c:pt>
                <c:pt idx="2">
                  <c:v>1.38</c:v>
                </c:pt>
                <c:pt idx="3">
                  <c:v>-3.5</c:v>
                </c:pt>
                <c:pt idx="4">
                  <c:v>-0.81</c:v>
                </c:pt>
              </c:numCache>
            </c:numRef>
          </c:val>
          <c:smooth val="0"/>
          <c:extLst>
            <c:ext xmlns:c16="http://schemas.microsoft.com/office/drawing/2014/chart" uri="{C3380CC4-5D6E-409C-BE32-E72D297353CC}">
              <c16:uniqueId val="{00000002-C3D4-4A98-8015-E3E8E589C31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0.02</c:v>
                </c:pt>
                <c:pt idx="4">
                  <c:v>#N/A</c:v>
                </c:pt>
                <c:pt idx="5">
                  <c:v>0.4</c:v>
                </c:pt>
                <c:pt idx="6">
                  <c:v>#N/A</c:v>
                </c:pt>
                <c:pt idx="7">
                  <c:v>0.35</c:v>
                </c:pt>
                <c:pt idx="8">
                  <c:v>#N/A</c:v>
                </c:pt>
                <c:pt idx="9">
                  <c:v>0</c:v>
                </c:pt>
              </c:numCache>
            </c:numRef>
          </c:val>
          <c:extLst>
            <c:ext xmlns:c16="http://schemas.microsoft.com/office/drawing/2014/chart" uri="{C3380CC4-5D6E-409C-BE32-E72D297353CC}">
              <c16:uniqueId val="{00000000-3194-4F87-9D6A-A60A7CB207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194-4F87-9D6A-A60A7CB207FA}"/>
            </c:ext>
          </c:extLst>
        </c:ser>
        <c:ser>
          <c:idx val="2"/>
          <c:order val="2"/>
          <c:tx>
            <c:strRef>
              <c:f>データシート!$A$29</c:f>
              <c:strCache>
                <c:ptCount val="1"/>
                <c:pt idx="0">
                  <c:v>畑地かん水事業特別会計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0.04</c:v>
                </c:pt>
                <c:pt idx="2">
                  <c:v>#N/A</c:v>
                </c:pt>
                <c:pt idx="3">
                  <c:v>0.04</c:v>
                </c:pt>
                <c:pt idx="4">
                  <c:v>#N/A</c:v>
                </c:pt>
                <c:pt idx="5">
                  <c:v>0.04</c:v>
                </c:pt>
                <c:pt idx="6">
                  <c:v>#N/A</c:v>
                </c:pt>
                <c:pt idx="7">
                  <c:v>0.04</c:v>
                </c:pt>
                <c:pt idx="8">
                  <c:v>#N/A</c:v>
                </c:pt>
                <c:pt idx="9">
                  <c:v>0.04</c:v>
                </c:pt>
              </c:numCache>
            </c:numRef>
          </c:val>
          <c:extLst>
            <c:ext xmlns:c16="http://schemas.microsoft.com/office/drawing/2014/chart" uri="{C3380CC4-5D6E-409C-BE32-E72D297353CC}">
              <c16:uniqueId val="{00000002-3194-4F87-9D6A-A60A7CB207FA}"/>
            </c:ext>
          </c:extLst>
        </c:ser>
        <c:ser>
          <c:idx val="3"/>
          <c:order val="3"/>
          <c:tx>
            <c:strRef>
              <c:f>データシート!$A$30</c:f>
              <c:strCache>
                <c:ptCount val="1"/>
                <c:pt idx="0">
                  <c:v>病院事業会計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0.04</c:v>
                </c:pt>
                <c:pt idx="2">
                  <c:v>#N/A</c:v>
                </c:pt>
                <c:pt idx="3">
                  <c:v>0.04</c:v>
                </c:pt>
                <c:pt idx="4">
                  <c:v>#N/A</c:v>
                </c:pt>
                <c:pt idx="5">
                  <c:v>0.05</c:v>
                </c:pt>
                <c:pt idx="6">
                  <c:v>#N/A</c:v>
                </c:pt>
                <c:pt idx="7">
                  <c:v>0.04</c:v>
                </c:pt>
                <c:pt idx="8">
                  <c:v>#N/A</c:v>
                </c:pt>
                <c:pt idx="9">
                  <c:v>0.04</c:v>
                </c:pt>
              </c:numCache>
            </c:numRef>
          </c:val>
          <c:extLst>
            <c:ext xmlns:c16="http://schemas.microsoft.com/office/drawing/2014/chart" uri="{C3380CC4-5D6E-409C-BE32-E72D297353CC}">
              <c16:uniqueId val="{00000003-3194-4F87-9D6A-A60A7CB207FA}"/>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0.1</c:v>
                </c:pt>
                <c:pt idx="2">
                  <c:v>#N/A</c:v>
                </c:pt>
                <c:pt idx="3">
                  <c:v>0.09</c:v>
                </c:pt>
                <c:pt idx="4">
                  <c:v>#N/A</c:v>
                </c:pt>
                <c:pt idx="5">
                  <c:v>0.1</c:v>
                </c:pt>
                <c:pt idx="6">
                  <c:v>#N/A</c:v>
                </c:pt>
                <c:pt idx="7">
                  <c:v>0.1</c:v>
                </c:pt>
                <c:pt idx="8">
                  <c:v>#N/A</c:v>
                </c:pt>
                <c:pt idx="9">
                  <c:v>0.1</c:v>
                </c:pt>
              </c:numCache>
            </c:numRef>
          </c:val>
          <c:extLst>
            <c:ext xmlns:c16="http://schemas.microsoft.com/office/drawing/2014/chart" uri="{C3380CC4-5D6E-409C-BE32-E72D297353CC}">
              <c16:uniqueId val="{00000004-3194-4F87-9D6A-A60A7CB207FA}"/>
            </c:ext>
          </c:extLst>
        </c:ser>
        <c:ser>
          <c:idx val="5"/>
          <c:order val="5"/>
          <c:tx>
            <c:strRef>
              <c:f>データシート!$A$32</c:f>
              <c:strCache>
                <c:ptCount val="1"/>
                <c:pt idx="0">
                  <c:v>介護保険特別会計（介護サービス事業勘定）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0.34</c:v>
                </c:pt>
                <c:pt idx="2">
                  <c:v>#N/A</c:v>
                </c:pt>
                <c:pt idx="3">
                  <c:v>0.33</c:v>
                </c:pt>
                <c:pt idx="4">
                  <c:v>#N/A</c:v>
                </c:pt>
                <c:pt idx="5">
                  <c:v>0.3</c:v>
                </c:pt>
                <c:pt idx="6">
                  <c:v>#N/A</c:v>
                </c:pt>
                <c:pt idx="7">
                  <c:v>0.3</c:v>
                </c:pt>
                <c:pt idx="8">
                  <c:v>#N/A</c:v>
                </c:pt>
                <c:pt idx="9">
                  <c:v>0.25</c:v>
                </c:pt>
              </c:numCache>
            </c:numRef>
          </c:val>
          <c:extLst>
            <c:ext xmlns:c16="http://schemas.microsoft.com/office/drawing/2014/chart" uri="{C3380CC4-5D6E-409C-BE32-E72D297353CC}">
              <c16:uniqueId val="{00000005-3194-4F87-9D6A-A60A7CB207FA}"/>
            </c:ext>
          </c:extLst>
        </c:ser>
        <c:ser>
          <c:idx val="6"/>
          <c:order val="6"/>
          <c:tx>
            <c:strRef>
              <c:f>データシート!$A$33</c:f>
              <c:strCache>
                <c:ptCount val="1"/>
                <c:pt idx="0">
                  <c:v>介護保険特別会計（介護保険事業勘定）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0.54</c:v>
                </c:pt>
                <c:pt idx="2">
                  <c:v>#N/A</c:v>
                </c:pt>
                <c:pt idx="3">
                  <c:v>0.77</c:v>
                </c:pt>
                <c:pt idx="4">
                  <c:v>#N/A</c:v>
                </c:pt>
                <c:pt idx="5">
                  <c:v>1.08</c:v>
                </c:pt>
                <c:pt idx="6">
                  <c:v>#N/A</c:v>
                </c:pt>
                <c:pt idx="7">
                  <c:v>0.6</c:v>
                </c:pt>
                <c:pt idx="8">
                  <c:v>#N/A</c:v>
                </c:pt>
                <c:pt idx="9">
                  <c:v>0.28000000000000003</c:v>
                </c:pt>
              </c:numCache>
            </c:numRef>
          </c:val>
          <c:extLst>
            <c:ext xmlns:c16="http://schemas.microsoft.com/office/drawing/2014/chart" uri="{C3380CC4-5D6E-409C-BE32-E72D297353CC}">
              <c16:uniqueId val="{00000006-3194-4F87-9D6A-A60A7CB207FA}"/>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0.86</c:v>
                </c:pt>
                <c:pt idx="1">
                  <c:v>#N/A</c:v>
                </c:pt>
                <c:pt idx="2">
                  <c:v>#N/A</c:v>
                </c:pt>
                <c:pt idx="3">
                  <c:v>0.67</c:v>
                </c:pt>
                <c:pt idx="4">
                  <c:v>#N/A</c:v>
                </c:pt>
                <c:pt idx="5">
                  <c:v>1.29</c:v>
                </c:pt>
                <c:pt idx="6">
                  <c:v>#N/A</c:v>
                </c:pt>
                <c:pt idx="7">
                  <c:v>2.04</c:v>
                </c:pt>
                <c:pt idx="8">
                  <c:v>#N/A</c:v>
                </c:pt>
                <c:pt idx="9">
                  <c:v>1.44</c:v>
                </c:pt>
              </c:numCache>
            </c:numRef>
          </c:val>
          <c:extLst>
            <c:ext xmlns:c16="http://schemas.microsoft.com/office/drawing/2014/chart" uri="{C3380CC4-5D6E-409C-BE32-E72D297353CC}">
              <c16:uniqueId val="{00000007-3194-4F87-9D6A-A60A7CB207F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5.26</c:v>
                </c:pt>
                <c:pt idx="2">
                  <c:v>#N/A</c:v>
                </c:pt>
                <c:pt idx="3">
                  <c:v>5.27</c:v>
                </c:pt>
                <c:pt idx="4">
                  <c:v>#N/A</c:v>
                </c:pt>
                <c:pt idx="5">
                  <c:v>5.46</c:v>
                </c:pt>
                <c:pt idx="6">
                  <c:v>#N/A</c:v>
                </c:pt>
                <c:pt idx="7">
                  <c:v>5.58</c:v>
                </c:pt>
                <c:pt idx="8">
                  <c:v>#N/A</c:v>
                </c:pt>
                <c:pt idx="9">
                  <c:v>5.74</c:v>
                </c:pt>
              </c:numCache>
            </c:numRef>
          </c:val>
          <c:extLst>
            <c:ext xmlns:c16="http://schemas.microsoft.com/office/drawing/2014/chart" uri="{C3380CC4-5D6E-409C-BE32-E72D297353CC}">
              <c16:uniqueId val="{00000008-3194-4F87-9D6A-A60A7CB207F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9.08</c:v>
                </c:pt>
                <c:pt idx="2">
                  <c:v>#N/A</c:v>
                </c:pt>
                <c:pt idx="3">
                  <c:v>11.71</c:v>
                </c:pt>
                <c:pt idx="4">
                  <c:v>#N/A</c:v>
                </c:pt>
                <c:pt idx="5">
                  <c:v>7.49</c:v>
                </c:pt>
                <c:pt idx="6">
                  <c:v>#N/A</c:v>
                </c:pt>
                <c:pt idx="7">
                  <c:v>7.07</c:v>
                </c:pt>
                <c:pt idx="8">
                  <c:v>#N/A</c:v>
                </c:pt>
                <c:pt idx="9">
                  <c:v>9.0299999999999994</c:v>
                </c:pt>
              </c:numCache>
            </c:numRef>
          </c:val>
          <c:extLst>
            <c:ext xmlns:c16="http://schemas.microsoft.com/office/drawing/2014/chart" uri="{C3380CC4-5D6E-409C-BE32-E72D297353CC}">
              <c16:uniqueId val="{00000009-3194-4F87-9D6A-A60A7CB207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3847</c:v>
                </c:pt>
                <c:pt idx="5">
                  <c:v>3779</c:v>
                </c:pt>
                <c:pt idx="8">
                  <c:v>3800</c:v>
                </c:pt>
                <c:pt idx="11">
                  <c:v>4021</c:v>
                </c:pt>
                <c:pt idx="14">
                  <c:v>4225</c:v>
                </c:pt>
              </c:numCache>
            </c:numRef>
          </c:val>
          <c:extLst>
            <c:ext xmlns:c16="http://schemas.microsoft.com/office/drawing/2014/chart" uri="{C3380CC4-5D6E-409C-BE32-E72D297353CC}">
              <c16:uniqueId val="{00000000-1462-4FAF-A27A-325BE54675F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462-4FAF-A27A-325BE54675F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9</c:v>
                </c:pt>
                <c:pt idx="3">
                  <c:v>9</c:v>
                </c:pt>
                <c:pt idx="6">
                  <c:v>9</c:v>
                </c:pt>
                <c:pt idx="9">
                  <c:v>9</c:v>
                </c:pt>
                <c:pt idx="12">
                  <c:v>9</c:v>
                </c:pt>
              </c:numCache>
            </c:numRef>
          </c:val>
          <c:extLst>
            <c:ext xmlns:c16="http://schemas.microsoft.com/office/drawing/2014/chart" uri="{C3380CC4-5D6E-409C-BE32-E72D297353CC}">
              <c16:uniqueId val="{00000002-1462-4FAF-A27A-325BE54675F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62-4FAF-A27A-325BE54675F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1523</c:v>
                </c:pt>
                <c:pt idx="3">
                  <c:v>1341</c:v>
                </c:pt>
                <c:pt idx="6">
                  <c:v>1455</c:v>
                </c:pt>
                <c:pt idx="9">
                  <c:v>1490</c:v>
                </c:pt>
                <c:pt idx="12">
                  <c:v>1597</c:v>
                </c:pt>
              </c:numCache>
            </c:numRef>
          </c:val>
          <c:extLst>
            <c:ext xmlns:c16="http://schemas.microsoft.com/office/drawing/2014/chart" uri="{C3380CC4-5D6E-409C-BE32-E72D297353CC}">
              <c16:uniqueId val="{00000004-1462-4FAF-A27A-325BE54675F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62-4FAF-A27A-325BE54675F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462-4FAF-A27A-325BE54675F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4749</c:v>
                </c:pt>
                <c:pt idx="3">
                  <c:v>4310</c:v>
                </c:pt>
                <c:pt idx="6">
                  <c:v>4013</c:v>
                </c:pt>
                <c:pt idx="9">
                  <c:v>4050</c:v>
                </c:pt>
                <c:pt idx="12">
                  <c:v>4135</c:v>
                </c:pt>
              </c:numCache>
            </c:numRef>
          </c:val>
          <c:extLst>
            <c:ext xmlns:c16="http://schemas.microsoft.com/office/drawing/2014/chart" uri="{C3380CC4-5D6E-409C-BE32-E72D297353CC}">
              <c16:uniqueId val="{00000007-1462-4FAF-A27A-325BE54675F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2434</c:v>
                </c:pt>
                <c:pt idx="2">
                  <c:v>#N/A</c:v>
                </c:pt>
                <c:pt idx="3">
                  <c:v>#N/A</c:v>
                </c:pt>
                <c:pt idx="4">
                  <c:v>1881</c:v>
                </c:pt>
                <c:pt idx="5">
                  <c:v>#N/A</c:v>
                </c:pt>
                <c:pt idx="6">
                  <c:v>#N/A</c:v>
                </c:pt>
                <c:pt idx="7">
                  <c:v>1677</c:v>
                </c:pt>
                <c:pt idx="8">
                  <c:v>#N/A</c:v>
                </c:pt>
                <c:pt idx="9">
                  <c:v>#N/A</c:v>
                </c:pt>
                <c:pt idx="10">
                  <c:v>1528</c:v>
                </c:pt>
                <c:pt idx="11">
                  <c:v>#N/A</c:v>
                </c:pt>
                <c:pt idx="12">
                  <c:v>#N/A</c:v>
                </c:pt>
                <c:pt idx="13">
                  <c:v>1516</c:v>
                </c:pt>
                <c:pt idx="14">
                  <c:v>#N/A</c:v>
                </c:pt>
              </c:numCache>
            </c:numRef>
          </c:val>
          <c:smooth val="0"/>
          <c:extLst>
            <c:ext xmlns:c16="http://schemas.microsoft.com/office/drawing/2014/chart" uri="{C3380CC4-5D6E-409C-BE32-E72D297353CC}">
              <c16:uniqueId val="{00000008-1462-4FAF-A27A-325BE54675F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48640</c:v>
                </c:pt>
                <c:pt idx="5">
                  <c:v>50039</c:v>
                </c:pt>
                <c:pt idx="8">
                  <c:v>50272</c:v>
                </c:pt>
                <c:pt idx="11">
                  <c:v>51503</c:v>
                </c:pt>
                <c:pt idx="14">
                  <c:v>53591</c:v>
                </c:pt>
              </c:numCache>
            </c:numRef>
          </c:val>
          <c:extLst>
            <c:ext xmlns:c16="http://schemas.microsoft.com/office/drawing/2014/chart" uri="{C3380CC4-5D6E-409C-BE32-E72D297353CC}">
              <c16:uniqueId val="{00000000-B976-4AA3-A76A-AA44B3B3355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1040</c:v>
                </c:pt>
                <c:pt idx="5">
                  <c:v>936</c:v>
                </c:pt>
                <c:pt idx="8">
                  <c:v>873</c:v>
                </c:pt>
                <c:pt idx="11">
                  <c:v>860</c:v>
                </c:pt>
                <c:pt idx="14">
                  <c:v>974</c:v>
                </c:pt>
              </c:numCache>
            </c:numRef>
          </c:val>
          <c:extLst>
            <c:ext xmlns:c16="http://schemas.microsoft.com/office/drawing/2014/chart" uri="{C3380CC4-5D6E-409C-BE32-E72D297353CC}">
              <c16:uniqueId val="{00000001-B976-4AA3-A76A-AA44B3B3355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9511</c:v>
                </c:pt>
                <c:pt idx="5">
                  <c:v>9546</c:v>
                </c:pt>
                <c:pt idx="8">
                  <c:v>10348</c:v>
                </c:pt>
                <c:pt idx="11">
                  <c:v>10114</c:v>
                </c:pt>
                <c:pt idx="14">
                  <c:v>10036</c:v>
                </c:pt>
              </c:numCache>
            </c:numRef>
          </c:val>
          <c:extLst>
            <c:ext xmlns:c16="http://schemas.microsoft.com/office/drawing/2014/chart" uri="{C3380CC4-5D6E-409C-BE32-E72D297353CC}">
              <c16:uniqueId val="{00000002-B976-4AA3-A76A-AA44B3B3355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976-4AA3-A76A-AA44B3B3355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976-4AA3-A76A-AA44B3B3355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12</c:v>
                </c:pt>
                <c:pt idx="6">
                  <c:v>17</c:v>
                </c:pt>
                <c:pt idx="9">
                  <c:v>0</c:v>
                </c:pt>
                <c:pt idx="12">
                  <c:v>21</c:v>
                </c:pt>
              </c:numCache>
            </c:numRef>
          </c:val>
          <c:extLst>
            <c:ext xmlns:c16="http://schemas.microsoft.com/office/drawing/2014/chart" uri="{C3380CC4-5D6E-409C-BE32-E72D297353CC}">
              <c16:uniqueId val="{00000005-B976-4AA3-A76A-AA44B3B3355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7185</c:v>
                </c:pt>
                <c:pt idx="3">
                  <c:v>7069</c:v>
                </c:pt>
                <c:pt idx="6">
                  <c:v>7040</c:v>
                </c:pt>
                <c:pt idx="9">
                  <c:v>6725</c:v>
                </c:pt>
                <c:pt idx="12">
                  <c:v>6491</c:v>
                </c:pt>
              </c:numCache>
            </c:numRef>
          </c:val>
          <c:extLst>
            <c:ext xmlns:c16="http://schemas.microsoft.com/office/drawing/2014/chart" uri="{C3380CC4-5D6E-409C-BE32-E72D297353CC}">
              <c16:uniqueId val="{00000006-B976-4AA3-A76A-AA44B3B3355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B976-4AA3-A76A-AA44B3B3355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20079</c:v>
                </c:pt>
                <c:pt idx="3">
                  <c:v>19257</c:v>
                </c:pt>
                <c:pt idx="6">
                  <c:v>19153</c:v>
                </c:pt>
                <c:pt idx="9">
                  <c:v>18899</c:v>
                </c:pt>
                <c:pt idx="12">
                  <c:v>18596</c:v>
                </c:pt>
              </c:numCache>
            </c:numRef>
          </c:val>
          <c:extLst>
            <c:ext xmlns:c16="http://schemas.microsoft.com/office/drawing/2014/chart" uri="{C3380CC4-5D6E-409C-BE32-E72D297353CC}">
              <c16:uniqueId val="{00000008-B976-4AA3-A76A-AA44B3B3355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30</c:v>
                </c:pt>
                <c:pt idx="3">
                  <c:v>23</c:v>
                </c:pt>
                <c:pt idx="6">
                  <c:v>15</c:v>
                </c:pt>
                <c:pt idx="9">
                  <c:v>8</c:v>
                </c:pt>
                <c:pt idx="12">
                  <c:v>0</c:v>
                </c:pt>
              </c:numCache>
            </c:numRef>
          </c:val>
          <c:extLst>
            <c:ext xmlns:c16="http://schemas.microsoft.com/office/drawing/2014/chart" uri="{C3380CC4-5D6E-409C-BE32-E72D297353CC}">
              <c16:uniqueId val="{00000009-B976-4AA3-A76A-AA44B3B3355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46589</c:v>
                </c:pt>
                <c:pt idx="3">
                  <c:v>49338</c:v>
                </c:pt>
                <c:pt idx="6">
                  <c:v>50154</c:v>
                </c:pt>
                <c:pt idx="9">
                  <c:v>52403</c:v>
                </c:pt>
                <c:pt idx="12">
                  <c:v>56500</c:v>
                </c:pt>
              </c:numCache>
            </c:numRef>
          </c:val>
          <c:extLst>
            <c:ext xmlns:c16="http://schemas.microsoft.com/office/drawing/2014/chart" uri="{C3380CC4-5D6E-409C-BE32-E72D297353CC}">
              <c16:uniqueId val="{0000000A-B976-4AA3-A76A-AA44B3B3355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14693</c:v>
                </c:pt>
                <c:pt idx="2">
                  <c:v>#N/A</c:v>
                </c:pt>
                <c:pt idx="3">
                  <c:v>#N/A</c:v>
                </c:pt>
                <c:pt idx="4">
                  <c:v>15177</c:v>
                </c:pt>
                <c:pt idx="5">
                  <c:v>#N/A</c:v>
                </c:pt>
                <c:pt idx="6">
                  <c:v>#N/A</c:v>
                </c:pt>
                <c:pt idx="7">
                  <c:v>14885</c:v>
                </c:pt>
                <c:pt idx="8">
                  <c:v>#N/A</c:v>
                </c:pt>
                <c:pt idx="9">
                  <c:v>#N/A</c:v>
                </c:pt>
                <c:pt idx="10">
                  <c:v>15557</c:v>
                </c:pt>
                <c:pt idx="11">
                  <c:v>#N/A</c:v>
                </c:pt>
                <c:pt idx="12">
                  <c:v>#N/A</c:v>
                </c:pt>
                <c:pt idx="13">
                  <c:v>17007</c:v>
                </c:pt>
                <c:pt idx="14">
                  <c:v>#N/A</c:v>
                </c:pt>
              </c:numCache>
            </c:numRef>
          </c:val>
          <c:smooth val="0"/>
          <c:extLst>
            <c:ext xmlns:c16="http://schemas.microsoft.com/office/drawing/2014/chart" uri="{C3380CC4-5D6E-409C-BE32-E72D297353CC}">
              <c16:uniqueId val="{0000000B-B976-4AA3-A76A-AA44B3B3355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6659</c:v>
                </c:pt>
                <c:pt idx="1">
                  <c:v>5836</c:v>
                </c:pt>
                <c:pt idx="2">
                  <c:v>5060</c:v>
                </c:pt>
              </c:numCache>
            </c:numRef>
          </c:val>
          <c:extLst>
            <c:ext xmlns:c16="http://schemas.microsoft.com/office/drawing/2014/chart" uri="{C3380CC4-5D6E-409C-BE32-E72D297353CC}">
              <c16:uniqueId val="{00000000-758D-4125-A720-48F82061D87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1057</c:v>
                </c:pt>
                <c:pt idx="1">
                  <c:v>1849</c:v>
                </c:pt>
                <c:pt idx="2">
                  <c:v>1831</c:v>
                </c:pt>
              </c:numCache>
            </c:numRef>
          </c:val>
          <c:extLst>
            <c:ext xmlns:c16="http://schemas.microsoft.com/office/drawing/2014/chart" uri="{C3380CC4-5D6E-409C-BE32-E72D297353CC}">
              <c16:uniqueId val="{00000001-758D-4125-A720-48F82061D87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1263</c:v>
                </c:pt>
                <c:pt idx="1">
                  <c:v>2185</c:v>
                </c:pt>
                <c:pt idx="2">
                  <c:v>3354</c:v>
                </c:pt>
              </c:numCache>
            </c:numRef>
          </c:val>
          <c:extLst>
            <c:ext xmlns:c16="http://schemas.microsoft.com/office/drawing/2014/chart" uri="{C3380CC4-5D6E-409C-BE32-E72D297353CC}">
              <c16:uniqueId val="{00000002-758D-4125-A720-48F82061D87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{00C33A7C-DF4F-4AD4-AE60-CD45A5422AF1}</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ED66-42DE-B969-AC3DA5BBB0D1}"/>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{62F6BBAF-43DD-40D4-A9FE-F36729C50BBC}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D66-42DE-B969-AC3DA5BBB0D1}"/>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{BC26F51F-7B9C-4A25-AA31-D5D919299178}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D66-42DE-B969-AC3DA5BBB0D1}"/>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{8AFF62E5-10DE-4A5E-963D-24C489C7E34F}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D66-42DE-B969-AC3DA5BBB0D1}"/>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{B0DE4F4C-EC19-4DCD-883C-2B3C7CB837CD}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D66-42DE-B969-AC3DA5BBB0D1}"/>
                </c:ext>
              </c:extLst>
            </c:dLbl>
            <c:dLbl>
              <c:idx val="8"/>
              <c:layout>
                <c:manualLayout>
                  <c:x val="-2.6902264367109921E-2"/>
                  <c:y val="-6.4739042105865174E-2"/>
                </c:manualLayout>
              </c:layout>
              <c:tx>
                <c:strRef>
                  <c:f>公会計指標分析・財政指標組合せ分析表!$BX$50</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{A89B24C6-659D-437A-B1DC-99624A50F4EA}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ED66-42DE-B969-AC3DA5BBB0D1}"/>
                </c:ext>
              </c:extLst>
            </c:dLbl>
            <c:dLbl>
              <c:idx val="16"/>
              <c:layout>
                <c:manualLayout>
                  <c:x val="-3.7388136572034956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{0FDA4A12-0A7F-499D-97E2-0BB74D366299}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ED66-42DE-B969-AC3DA5BBB0D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{BC6A5060-3891-40D3-83AA-B0E4900D90F2}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ED66-42DE-B969-AC3DA5BBB0D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{15B046A1-2D6C-4BF4-9686-9DC323E8EE93}</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ED66-42DE-B969-AC3DA5BBB0D1}"/>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65.400000000000006</c:v>
                </c:pt>
                <c:pt idx="16">
                  <c:v>65.2</c:v>
                </c:pt>
                <c:pt idx="24">
                  <c:v>66.2</c:v>
                </c:pt>
                <c:pt idx="32">
                  <c:v>66</c:v>
                </c:pt>
              </c:numCache>
            </c:numRef>
          </c:xVal>
          <c:yVal>
            <c:numRef>
              <c:f>公会計指標分析・財政指標組合せ分析表!$BP$51:$DC$51</c:f>
              <c:numCache>
                <c:formatCode>#,##0.0;"▲ "#,##0.0</c:formatCode>
                <c:ptCount val="40"/>
                <c:pt idx="8">
                  <c:v>64.2</c:v>
                </c:pt>
                <c:pt idx="16">
                  <c:v>64.099999999999994</c:v>
                </c:pt>
                <c:pt idx="24">
                  <c:v>67.8</c:v>
                </c:pt>
                <c:pt idx="32">
                  <c:v>73.400000000000006</c:v>
                </c:pt>
              </c:numCache>
            </c:numRef>
          </c:yVal>
          <c:smooth val="0"/>
          <c:extLst>
            <c:ext xmlns:c16="http://schemas.microsoft.com/office/drawing/2014/chart" uri="{C3380CC4-5D6E-409C-BE32-E72D297353CC}">
              <c16:uniqueId val="{00000009-ED66-42DE-B969-AC3DA5BBB0D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{C11884C1-F50D-48D7-AEEB-270B91670BAA}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ED66-42DE-B969-AC3DA5BBB0D1}"/>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{2CF082AC-E050-461B-B331-823EB0DE982E}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D66-42DE-B969-AC3DA5BBB0D1}"/>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{2F5BA431-511D-4D82-8B72-16C273152130}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D66-42DE-B969-AC3DA5BBB0D1}"/>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{D6615E47-7DCF-495B-ACE4-98AF59E7A2A5}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D66-42DE-B969-AC3DA5BBB0D1}"/>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{E1A50C20-A180-482D-A3A7-0208C452536D}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D66-42DE-B969-AC3DA5BBB0D1}"/>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{22DF083E-4185-4245-918C-6B174E1954F0}</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ED66-42DE-B969-AC3DA5BBB0D1}"/>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{D0AB9BF7-736C-4F0E-AD4D-1D80DA1BD730}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ED66-42DE-B969-AC3DA5BBB0D1}"/>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{44A1E84E-A1E2-4497-A213-48EF02D3218C}</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ED66-42DE-B969-AC3DA5BBB0D1}"/>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{A08BE2E7-B561-4243-8AB8-37173B905D39}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ED66-42DE-B969-AC3DA5BBB0D1}"/>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60.2</c:v>
                </c:pt>
                <c:pt idx="16">
                  <c:v>57.4</c:v>
                </c:pt>
                <c:pt idx="24">
                  <c:v>58.7</c:v>
                </c:pt>
                <c:pt idx="32">
                  <c:v>59.8</c:v>
                </c:pt>
              </c:numCache>
            </c:numRef>
          </c:xVal>
          <c:yVal>
            <c:numRef>
              <c:f>公会計指標分析・財政指標組合せ分析表!$BP$55:$DC$55</c:f>
              <c:numCache>
                <c:formatCode>#,##0.0;"▲ "#,##0.0</c:formatCode>
                <c:ptCount val="40"/>
                <c:pt idx="8">
                  <c:v>34.9</c:v>
                </c:pt>
                <c:pt idx="16">
                  <c:v>53.1</c:v>
                </c:pt>
                <c:pt idx="24">
                  <c:v>51.2</c:v>
                </c:pt>
                <c:pt idx="32">
                  <c:v>47.2</c:v>
                </c:pt>
              </c:numCache>
            </c:numRef>
          </c:yVal>
          <c:smooth val="0"/>
          <c:extLst>
            <c:ext xmlns:c16="http://schemas.microsoft.com/office/drawing/2014/chart" uri="{C3380CC4-5D6E-409C-BE32-E72D297353CC}">
              <c16:uniqueId val="{00000013-ED66-42DE-B969-AC3DA5BBB0D1}"/>
            </c:ext>
          </c:extLst>
        </c:ser>
        <c:dLbls>
          <c:showLegendKey val="0"/>
          <c:showVal val="1"/>
          <c:showCatName val="0"/>
          <c:showSerName val="0"/>
          <c:showPercent val="0"/>
          <c:showBubbleSize val="0"/>
        </c:dLbls>
        <c:axId val="46179840"/>
        <c:axId val="46181760"/>
      </c:scatterChart>
      <c:valAx>
        <c:axId val="46179840"/>
        <c:scaling>
          <c:orientation val="minMax"/>
          <c:max val="67"/>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8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{1A4A6501-97B0-4DF6-B1E5-CDE3A7111F2F}</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08C4-49F2-A0E9-65E6567B206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{91C021C5-7CBE-4213-85B5-E6EA0AC97468}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8C4-49F2-A0E9-65E6567B206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{FCE4F4D3-83BA-4067-A3C3-C4EEFF7CDD44}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8C4-49F2-A0E9-65E6567B206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{DCC5EF93-31FC-44A1-B4B5-1839B343D66A}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8C4-49F2-A0E9-65E6567B206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{CE78C41C-1AAE-4256-88D6-1C90E0EBB1A5}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8C4-49F2-A0E9-65E6567B206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{210C4ACB-F45C-433B-88B4-A3196754721C}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08C4-49F2-A0E9-65E6567B206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{958A5ACC-EECE-47D0-94DF-CB1BB99FBF81}</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08C4-49F2-A0E9-65E6567B206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{6EC2898A-0AE2-4745-9B51-A9945FC40F41}</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08C4-49F2-A0E9-65E6567B206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{BACB7F58-357E-4654-8DA8-7774EB362B30}</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08C4-49F2-A0E9-65E6567B206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9.6</c:v>
                </c:pt>
                <c:pt idx="16">
                  <c:v>8.4</c:v>
                </c:pt>
                <c:pt idx="24">
                  <c:v>7.2</c:v>
                </c:pt>
                <c:pt idx="32">
                  <c:v>6.8</c:v>
                </c:pt>
              </c:numCache>
            </c:numRef>
          </c:xVal>
          <c:yVal>
            <c:numRef>
              <c:f>公会計指標分析・財政指標組合せ分析表!$BP$73:$DC$73</c:f>
              <c:numCache>
                <c:formatCode>#,##0.0;"▲ "#,##0.0</c:formatCode>
                <c:ptCount val="40"/>
                <c:pt idx="0">
                  <c:v>62.1</c:v>
                </c:pt>
                <c:pt idx="8">
                  <c:v>64.2</c:v>
                </c:pt>
                <c:pt idx="16">
                  <c:v>64.099999999999994</c:v>
                </c:pt>
                <c:pt idx="24">
                  <c:v>67.8</c:v>
                </c:pt>
                <c:pt idx="32">
                  <c:v>73.400000000000006</c:v>
                </c:pt>
              </c:numCache>
            </c:numRef>
          </c:yVal>
          <c:smooth val="0"/>
          <c:extLst>
            <c:ext xmlns:c16="http://schemas.microsoft.com/office/drawing/2014/chart" uri="{C3380CC4-5D6E-409C-BE32-E72D297353CC}">
              <c16:uniqueId val="{00000009-08C4-49F2-A0E9-65E6567B206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manualLayout>
                  <c:x val="-3.6331833135757573E-2"/>
                  <c:y val="-5.1898511343530788E-2"/>
                </c:manualLayout>
              </c:layout>
              <c:tx>
                <c:strRef>
                  <c:f>公会計指標分析・財政指標組合せ分析表!$BP$72</c:f>
                  <c:strCache>
                    <c:ptCount val="1"/>
                    <c:pt idx="0">
                      <c:v>H26</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{5C61AAEA-E20A-4590-B2B4-31BD0730B482}</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08C4-49F2-A0E9-65E6567B206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{1AADFABA-A22F-4098-9EC9-B3BD5B27EDA2}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8C4-49F2-A0E9-65E6567B206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{5C9344EF-0E30-43C2-9CFB-C0D20662ED85}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8C4-49F2-A0E9-65E6567B206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{51DF02D1-2529-44CB-9495-FF9C6C6EEBEE}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8C4-49F2-A0E9-65E6567B206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{AD419DB8-906E-4571-8009-974291FCF40B}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8C4-49F2-A0E9-65E6567B2065}"/>
                </c:ext>
              </c:extLst>
            </c:dLbl>
            <c:dLbl>
              <c:idx val="8"/>
              <c:layout>
                <c:manualLayout>
                  <c:x val="-2.7064150102463724E-2"/>
                  <c:y val="-7.293512531962644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{DE3ED835-2F1C-4E4D-ACEE-BD52AD2D99CA}</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08C4-49F2-A0E9-65E6567B206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{FF33FAE1-8CBF-4D3C-9129-46C9A5781DD3}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08C4-49F2-A0E9-65E6567B206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{5C55CA7F-25EF-4F2E-B4C8-1F861466351D}</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08C4-49F2-A0E9-65E6567B206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{5B3115BB-DD8A-42F7-B7E2-B0444DE8AA7D}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08C4-49F2-A0E9-65E6567B206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7.1</c:v>
                </c:pt>
                <c:pt idx="8">
                  <c:v>7.2</c:v>
                </c:pt>
                <c:pt idx="16">
                  <c:v>8.6</c:v>
                </c:pt>
                <c:pt idx="24">
                  <c:v>8.1999999999999993</c:v>
                </c:pt>
                <c:pt idx="32">
                  <c:v>7.8</c:v>
                </c:pt>
              </c:numCache>
            </c:numRef>
          </c:xVal>
          <c:yVal>
            <c:numRef>
              <c:f>公会計指標分析・財政指標組合せ分析表!$BP$77:$DC$77</c:f>
              <c:numCache>
                <c:formatCode>#,##0.0;"▲ "#,##0.0</c:formatCode>
                <c:ptCount val="40"/>
                <c:pt idx="0">
                  <c:v>33.799999999999997</c:v>
                </c:pt>
                <c:pt idx="8">
                  <c:v>34.9</c:v>
                </c:pt>
                <c:pt idx="16">
                  <c:v>53.1</c:v>
                </c:pt>
                <c:pt idx="24">
                  <c:v>51.2</c:v>
                </c:pt>
                <c:pt idx="32">
                  <c:v>47.2</c:v>
                </c:pt>
              </c:numCache>
            </c:numRef>
          </c:yVal>
          <c:smooth val="0"/>
          <c:extLst>
            <c:ext xmlns:c16="http://schemas.microsoft.com/office/drawing/2014/chart" uri="{C3380CC4-5D6E-409C-BE32-E72D297353CC}">
              <c16:uniqueId val="{00000013-08C4-49F2-A0E9-65E6567B2065}"/>
            </c:ext>
          </c:extLst>
        </c:ser>
        <c:dLbls>
          <c:showLegendKey val="0"/>
          <c:showVal val="1"/>
          <c:showCatName val="0"/>
          <c:showSerName val="0"/>
          <c:showPercent val="0"/>
          <c:showBubbleSize val="0"/>
        </c:dLbls>
        <c:axId val="84219776"/>
        <c:axId val="84234240"/>
      </c:scatterChart>
      <c:valAx>
        <c:axId val="84219776"/>
        <c:scaling>
          <c:orientation val="minMax"/>
          <c:max val="11.299999999999999"/>
          <c:min val="6.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80"/>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ysClr val="windowText" lastClr="000000"/>
              </a:solidFill>
              <a:latin typeface="ＭＳ ゴシック" pitchFamily="49" charset="-128"/>
              <a:ea typeface="ＭＳ ゴシック" pitchFamily="49" charset="-128"/>
            </a:rPr>
            <a:t>  元利償還金等が１９２百万円増加しているものの、改善要素である算入公債費等が２０４百万円増加したことから、実質公債費比率の分子額、実質公債費比率ともに改善している。</a:t>
          </a:r>
          <a:endParaRPr kumimoji="1" lang="en-US" altLang="ja-JP" sz="1400">
            <a:solidFill>
              <a:sysClr val="windowText" lastClr="000000"/>
            </a:solidFill>
            <a:latin typeface="ＭＳ ゴシック" pitchFamily="49" charset="-128"/>
            <a:ea typeface="ＭＳ ゴシック" pitchFamily="49" charset="-128"/>
          </a:endParaRPr>
        </a:p>
        <a:p>
          <a:r>
            <a:rPr kumimoji="1" lang="ja-JP" altLang="en-US" sz="1400">
              <a:solidFill>
                <a:sysClr val="windowText" lastClr="000000"/>
              </a:solidFill>
              <a:latin typeface="ＭＳ ゴシック" pitchFamily="49" charset="-128"/>
              <a:ea typeface="ＭＳ ゴシック" pitchFamily="49" charset="-128"/>
            </a:rPr>
            <a:t>　</a:t>
          </a:r>
          <a:r>
            <a:rPr kumimoji="1" lang="ja-JP" altLang="ja-JP" sz="1400">
              <a:solidFill>
                <a:sysClr val="windowText" lastClr="000000"/>
              </a:solidFill>
              <a:effectLst/>
              <a:latin typeface="ＭＳ ゴシック" panose="020B0609070205080204" pitchFamily="49" charset="-128"/>
              <a:ea typeface="ＭＳ ゴシック" panose="020B0609070205080204" pitchFamily="49" charset="-128"/>
              <a:cs typeface="+mn-cs"/>
            </a:rPr>
            <a:t>今後は</a:t>
          </a:r>
          <a:r>
            <a:rPr kumimoji="1" lang="ja-JP" altLang="en-US" sz="1400">
              <a:solidFill>
                <a:sysClr val="windowText" lastClr="000000"/>
              </a:solidFill>
              <a:latin typeface="ＭＳ ゴシック" pitchFamily="49" charset="-128"/>
              <a:ea typeface="ＭＳ ゴシック" pitchFamily="49" charset="-128"/>
            </a:rPr>
            <a:t>平成２３年度以降借入れが増加している合併特例債の償還が本格化することから公債費の大幅な増加が見込まれるため、財政環境は一層厳しさを増していくものと考えられる。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建設事業実施による合併特例債や、地方交付税の代替財源である臨時財政対策債の借入により地方債</a:t>
          </a:r>
          <a:r>
            <a:rPr kumimoji="1" lang="ja-JP" altLang="en-US" sz="1400">
              <a:solidFill>
                <a:sysClr val="windowText" lastClr="000000"/>
              </a:solidFill>
              <a:latin typeface="ＭＳ ゴシック" pitchFamily="49" charset="-128"/>
              <a:ea typeface="ＭＳ ゴシック" pitchFamily="49" charset="-128"/>
            </a:rPr>
            <a:t>残高が増加している。臨時財政対策債は、改善要素である基準財政需要算入見込額に全額算入されるものの、合併特例債の算入率は</a:t>
          </a:r>
          <a:r>
            <a:rPr kumimoji="1" lang="en-US" altLang="ja-JP" sz="1400">
              <a:solidFill>
                <a:sysClr val="windowText" lastClr="000000"/>
              </a:solidFill>
              <a:latin typeface="ＭＳ ゴシック" pitchFamily="49" charset="-128"/>
              <a:ea typeface="ＭＳ ゴシック" pitchFamily="49" charset="-128"/>
            </a:rPr>
            <a:t>70</a:t>
          </a:r>
          <a:r>
            <a:rPr kumimoji="1" lang="ja-JP" altLang="en-US" sz="1400">
              <a:solidFill>
                <a:sysClr val="windowText" lastClr="000000"/>
              </a:solidFill>
              <a:latin typeface="ＭＳ ゴシック" pitchFamily="49" charset="-128"/>
              <a:ea typeface="ＭＳ ゴシック" pitchFamily="49" charset="-128"/>
            </a:rPr>
            <a:t>％であり、多額の借入は将来負担比率の悪化要因となるため、注意する必要がある。また、退職手当負担等見込額は、職員の新陳代謝等により減少傾向にある。</a:t>
          </a:r>
        </a:p>
        <a:p>
          <a:r>
            <a:rPr kumimoji="1" lang="ja-JP" altLang="en-US" sz="1400">
              <a:solidFill>
                <a:sysClr val="windowText" lastClr="000000"/>
              </a:solidFill>
              <a:latin typeface="ＭＳ ゴシック" pitchFamily="49" charset="-128"/>
              <a:ea typeface="ＭＳ ゴシック" pitchFamily="49" charset="-128"/>
            </a:rPr>
            <a:t>　今後も道前クリーンセンター整備事業等の大型事業により地方債現在高の増嵩が見込まれることから、財政環境は一層厳しさを増していくものと考えられる。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愛媛県西条市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財政調整基金及び減債基金ともに残高が減少しており、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つを合わせた基金残高は約６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８</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９千万</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と前年同比で７億９千万円の減となっている。また、福祉基金、ひうち緑地等管理基金等は、それぞれ事業実施に伴い基金を取り崩したことから基金残高は減少している。一方、合併振興基金は１１億７千万円を積立てた。この結果、基金全体では３億７千万円の増となっ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合併振興基金を平成２９年度から令和元年度までの３カ年で積立限度額の３５億円まで積立予定としていることから、この間は増加しているが、今後、特定目的基金については、それぞれの設置目的に応じた各種事業の財源として活用を図っていくことから、基金の総額としては、目的の達成とともに減少する見通しとなっている。</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・合併振興基金：本市における市民の連帯の強化及び地域振興に要する経費。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・福祉基金：高齢者等の社会参加の促進及び、保健福祉の増進を図る事業に要する経費。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・ひうち緑地等管理基金：東部臨海土地造成事業により施行した緑地等の管理に要する経費。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・水産資源育成基金：東部臨海土地造成事業に伴う水産資源育成事業に要する経費。</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・漁業振興対策基金：西条地区</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旧西條市</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の漁業振興対策事業に要する経費。</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・合併振興基金：合併特例債を主な財源とした積立による増。</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・福祉基金：シルバーカー購入費補助金、タクシー利用助成などの社会福祉基金事業実施による減。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・ひうち緑地等管理基金：ひうち地域の樹木管理、除草清掃等委託実施による減。</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・水産資源育成基金：ひうち地域で放流するクルマエビ等種苗購入費等による減。</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合併振興基金：平成２９年度から令和元年度までの３カ年で積立限度額の３５憶円を積立予定。今後は、積立の財源として借り入れた合併特例債の償還が完了した額に限り、活用が可能とされていることから、市民の連帯の強化及び地域振興に要する経費に充当していく見込み。</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・福祉基金：福祉基金事業の財源とするため毎年度取崩予定。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・ひうち緑地等管理基金：：ひうち地域の緑地管理の財源とするため毎年度取崩予定。</a:t>
          </a: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・水産資源育成基金：ひうち地域で実施する漁業振興対策事業の財源とするため毎年度取崩予定。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前年度繰越金の１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２以上となる１０憶７千万円を積立てたものの、一般会計の財源不足に対応するため１８憶５千万円を取り崩したことから、基金残高は７億８千万円の減となっている。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年度間の財源不足の備えや、災害により生じる予期せぬ支出・減収に充てるための財源ともなることから、今後も厳しい財政運営が見込まれるものの、一定額の確保を図っていきたい。</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庁舎整備に係る元利償還金に充当したことによる減。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　庁舎整備に係る元利償還金に充当することとし、また経済事情の変動等により一般会計の財源が不足する場合は、</a:t>
          </a:r>
          <a:r>
            <a:rPr kumimoji="1" lang="ja-JP" altLang="ja-JP" sz="1300">
              <a:solidFill>
                <a:sysClr val="windowText" lastClr="000000"/>
              </a:solidFill>
              <a:effectLst/>
              <a:latin typeface="+mn-lt"/>
              <a:ea typeface="+mn-ea"/>
              <a:cs typeface="+mn-cs"/>
            </a:rPr>
            <a:t>元利償還金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に充当するための取崩を行っていく。</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109,681
108,382
510.02
51,504,049
48,934,947
2,475,198
27,259,431
56,499,892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年度数値は、類似団体平均と比べ</a:t>
          </a:r>
          <a:r>
            <a:rPr kumimoji="1" lang="en-US" altLang="ja-JP" sz="1100">
              <a:latin typeface="ＭＳ Ｐゴシック" panose="020B0600070205080204" pitchFamily="50" charset="-128"/>
              <a:ea typeface="ＭＳ Ｐゴシック" panose="020B0600070205080204" pitchFamily="50" charset="-128"/>
            </a:rPr>
            <a:t>6.2</a:t>
          </a:r>
          <a:r>
            <a:rPr kumimoji="1" lang="ja-JP" altLang="en-US" sz="1100">
              <a:latin typeface="ＭＳ Ｐゴシック" panose="020B0600070205080204" pitchFamily="50" charset="-128"/>
              <a:ea typeface="ＭＳ Ｐゴシック" panose="020B0600070205080204" pitchFamily="50" charset="-128"/>
            </a:rPr>
            <a:t>、愛媛県平均と比べ</a:t>
          </a:r>
          <a:r>
            <a:rPr kumimoji="1" lang="en-US" altLang="ja-JP" sz="1100">
              <a:latin typeface="ＭＳ Ｐゴシック" panose="020B0600070205080204" pitchFamily="50" charset="-128"/>
              <a:ea typeface="ＭＳ Ｐゴシック" panose="020B0600070205080204" pitchFamily="50" charset="-128"/>
            </a:rPr>
            <a:t>7.9</a:t>
          </a:r>
          <a:r>
            <a:rPr kumimoji="1" lang="ja-JP" altLang="en-US" sz="1100">
              <a:latin typeface="ＭＳ Ｐゴシック" panose="020B0600070205080204" pitchFamily="50" charset="-128"/>
              <a:ea typeface="ＭＳ Ｐゴシック" panose="020B0600070205080204" pitchFamily="50" charset="-128"/>
            </a:rPr>
            <a:t>上回っており、施設の老朽化が進んでいる。今後、施設の統廃合を進め、施設修繕などの維持管理費の抑制に努める。</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18052</xdr:rowOff>
    </xdr:from>
    <xdr:to>
      <xdr:col>23</xdr:col>
      <xdr:colOff>85090</xdr:colOff>
      <xdr:row>34</xdr:row>
      <xdr:rowOff>23858</xdr:rowOff>
    </xdr:to>
    <xdr:cxnSp macro="">
      <xdr:nvCxnSpPr>
        <xdr:cNvPr id="66" name="直線コネクタ 65"/>
        <xdr:cNvCxnSpPr/>
      </xdr:nvCxnSpPr>
      <xdr:spPr>
        <a:xfrm flipV="1">
          <a:off x="4206240" y="5298712"/>
          <a:ext cx="1270" cy="1179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27685</xdr:rowOff>
    </xdr:from>
    <xdr:ext cx="405111" cy="259045"/>
    <xdr:sp macro="" textlink="">
      <xdr:nvSpPr>
        <xdr:cNvPr id="67" name="有形固定資産減価償却率最小値テキスト"/>
        <xdr:cNvSpPr txBox="1"/>
      </xdr:nvSpPr>
      <xdr:spPr>
        <a:xfrm>
          <a:off x="4258945" y="6481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23858</xdr:rowOff>
    </xdr:from>
    <xdr:to>
      <xdr:col>23</xdr:col>
      <xdr:colOff>174625</xdr:colOff>
      <xdr:row>34</xdr:row>
      <xdr:rowOff>23858</xdr:rowOff>
    </xdr:to>
    <xdr:cxnSp macro="">
      <xdr:nvCxnSpPr>
        <xdr:cNvPr id="68" name="直線コネクタ 67"/>
        <xdr:cNvCxnSpPr/>
      </xdr:nvCxnSpPr>
      <xdr:spPr>
        <a:xfrm>
          <a:off x="4119245" y="6477998"/>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136179</xdr:rowOff>
    </xdr:from>
    <xdr:ext cx="405111" cy="259045"/>
    <xdr:sp macro="" textlink="">
      <xdr:nvSpPr>
        <xdr:cNvPr id="69" name="有形固定資産減価償却率最大値テキスト"/>
        <xdr:cNvSpPr txBox="1"/>
      </xdr:nvSpPr>
      <xdr:spPr>
        <a:xfrm>
          <a:off x="4258945" y="5081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18052</xdr:rowOff>
    </xdr:from>
    <xdr:to>
      <xdr:col>23</xdr:col>
      <xdr:colOff>174625</xdr:colOff>
      <xdr:row>27</xdr:row>
      <xdr:rowOff>18052</xdr:rowOff>
    </xdr:to>
    <xdr:cxnSp macro="">
      <xdr:nvCxnSpPr>
        <xdr:cNvPr id="70" name="直線コネクタ 69"/>
        <xdr:cNvCxnSpPr/>
      </xdr:nvCxnSpPr>
      <xdr:spPr>
        <a:xfrm>
          <a:off x="4119245" y="5298712"/>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xdr:cNvSpPr txBox="1"/>
      </xdr:nvSpPr>
      <xdr:spPr>
        <a:xfrm>
          <a:off x="4258945" y="56844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xdr:cNvSpPr/>
      </xdr:nvSpPr>
      <xdr:spPr>
        <a:xfrm>
          <a:off x="4157345" y="5706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124006</xdr:rowOff>
    </xdr:from>
    <xdr:to>
      <xdr:col>19</xdr:col>
      <xdr:colOff>187325</xdr:colOff>
      <xdr:row>30</xdr:row>
      <xdr:rowOff>54156</xdr:rowOff>
    </xdr:to>
    <xdr:sp macro="" textlink="">
      <xdr:nvSpPr>
        <xdr:cNvPr id="73" name="フローチャート: 判断 72"/>
        <xdr:cNvSpPr/>
      </xdr:nvSpPr>
      <xdr:spPr>
        <a:xfrm>
          <a:off x="3537585" y="573994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164102</xdr:rowOff>
    </xdr:from>
    <xdr:to>
      <xdr:col>15</xdr:col>
      <xdr:colOff>187325</xdr:colOff>
      <xdr:row>30</xdr:row>
      <xdr:rowOff>94252</xdr:rowOff>
    </xdr:to>
    <xdr:sp macro="" textlink="">
      <xdr:nvSpPr>
        <xdr:cNvPr id="74" name="フローチャート: 判断 73"/>
        <xdr:cNvSpPr/>
      </xdr:nvSpPr>
      <xdr:spPr>
        <a:xfrm>
          <a:off x="2867025" y="578004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77742</xdr:rowOff>
    </xdr:from>
    <xdr:to>
      <xdr:col>11</xdr:col>
      <xdr:colOff>187325</xdr:colOff>
      <xdr:row>30</xdr:row>
      <xdr:rowOff>7892</xdr:rowOff>
    </xdr:to>
    <xdr:sp macro="" textlink="">
      <xdr:nvSpPr>
        <xdr:cNvPr id="75" name="フローチャート: 判断 74"/>
        <xdr:cNvSpPr/>
      </xdr:nvSpPr>
      <xdr:spPr>
        <a:xfrm>
          <a:off x="2196465" y="569368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70303</xdr:rowOff>
    </xdr:from>
    <xdr:to>
      <xdr:col>23</xdr:col>
      <xdr:colOff>136525</xdr:colOff>
      <xdr:row>29</xdr:row>
      <xdr:rowOff>453</xdr:rowOff>
    </xdr:to>
    <xdr:sp macro="" textlink="">
      <xdr:nvSpPr>
        <xdr:cNvPr id="81" name="楕円 80"/>
        <xdr:cNvSpPr/>
      </xdr:nvSpPr>
      <xdr:spPr>
        <a:xfrm>
          <a:off x="4157345" y="55186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93180</xdr:rowOff>
    </xdr:from>
    <xdr:ext cx="405111" cy="259045"/>
    <xdr:sp macro="" textlink="">
      <xdr:nvSpPr>
        <xdr:cNvPr id="82" name="有形固定資産減価償却率該当値テキスト"/>
        <xdr:cNvSpPr txBox="1"/>
      </xdr:nvSpPr>
      <xdr:spPr>
        <a:xfrm>
          <a:off x="4258945" y="5373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64135</xdr:rowOff>
    </xdr:from>
    <xdr:to>
      <xdr:col>19</xdr:col>
      <xdr:colOff>187325</xdr:colOff>
      <xdr:row>28</xdr:row>
      <xdr:rowOff>165735</xdr:rowOff>
    </xdr:to>
    <xdr:sp macro="" textlink="">
      <xdr:nvSpPr>
        <xdr:cNvPr id="83" name="楕円 82"/>
        <xdr:cNvSpPr/>
      </xdr:nvSpPr>
      <xdr:spPr>
        <a:xfrm>
          <a:off x="3537585" y="55124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114935</xdr:rowOff>
    </xdr:from>
    <xdr:to>
      <xdr:col>23</xdr:col>
      <xdr:colOff>85725</xdr:colOff>
      <xdr:row>28</xdr:row>
      <xdr:rowOff>121103</xdr:rowOff>
    </xdr:to>
    <xdr:cxnSp macro="">
      <xdr:nvCxnSpPr>
        <xdr:cNvPr id="84" name="直線コネクタ 83"/>
        <xdr:cNvCxnSpPr/>
      </xdr:nvCxnSpPr>
      <xdr:spPr>
        <a:xfrm>
          <a:off x="3588385" y="5563235"/>
          <a:ext cx="619760" cy="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94978</xdr:rowOff>
    </xdr:from>
    <xdr:to>
      <xdr:col>15</xdr:col>
      <xdr:colOff>187325</xdr:colOff>
      <xdr:row>29</xdr:row>
      <xdr:rowOff>25128</xdr:rowOff>
    </xdr:to>
    <xdr:sp macro="" textlink="">
      <xdr:nvSpPr>
        <xdr:cNvPr id="85" name="楕円 84"/>
        <xdr:cNvSpPr/>
      </xdr:nvSpPr>
      <xdr:spPr>
        <a:xfrm>
          <a:off x="2867025" y="55432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114935</xdr:rowOff>
    </xdr:from>
    <xdr:to>
      <xdr:col>19</xdr:col>
      <xdr:colOff>136525</xdr:colOff>
      <xdr:row>28</xdr:row>
      <xdr:rowOff>145778</xdr:rowOff>
    </xdr:to>
    <xdr:cxnSp macro="">
      <xdr:nvCxnSpPr>
        <xdr:cNvPr id="86" name="直線コネクタ 85"/>
        <xdr:cNvCxnSpPr/>
      </xdr:nvCxnSpPr>
      <xdr:spPr>
        <a:xfrm flipV="1">
          <a:off x="2917825" y="5563235"/>
          <a:ext cx="67056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88809</xdr:rowOff>
    </xdr:from>
    <xdr:to>
      <xdr:col>11</xdr:col>
      <xdr:colOff>187325</xdr:colOff>
      <xdr:row>29</xdr:row>
      <xdr:rowOff>18959</xdr:rowOff>
    </xdr:to>
    <xdr:sp macro="" textlink="">
      <xdr:nvSpPr>
        <xdr:cNvPr id="87" name="楕円 86"/>
        <xdr:cNvSpPr/>
      </xdr:nvSpPr>
      <xdr:spPr>
        <a:xfrm>
          <a:off x="2196465" y="55371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139609</xdr:rowOff>
    </xdr:from>
    <xdr:to>
      <xdr:col>15</xdr:col>
      <xdr:colOff>136525</xdr:colOff>
      <xdr:row>28</xdr:row>
      <xdr:rowOff>145778</xdr:rowOff>
    </xdr:to>
    <xdr:cxnSp macro="">
      <xdr:nvCxnSpPr>
        <xdr:cNvPr id="88" name="直線コネクタ 87"/>
        <xdr:cNvCxnSpPr/>
      </xdr:nvCxnSpPr>
      <xdr:spPr>
        <a:xfrm>
          <a:off x="2247265" y="5587909"/>
          <a:ext cx="670560" cy="6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45283</xdr:rowOff>
    </xdr:from>
    <xdr:ext cx="405111" cy="259045"/>
    <xdr:sp macro="" textlink="">
      <xdr:nvSpPr>
        <xdr:cNvPr id="89" name="n_1aveValue有形固定資産減価償却率"/>
        <xdr:cNvSpPr txBox="1"/>
      </xdr:nvSpPr>
      <xdr:spPr>
        <a:xfrm>
          <a:off x="3395989" y="582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85379</xdr:rowOff>
    </xdr:from>
    <xdr:ext cx="405111" cy="259045"/>
    <xdr:sp macro="" textlink="">
      <xdr:nvSpPr>
        <xdr:cNvPr id="90" name="n_2aveValue有形固定資産減価償却率"/>
        <xdr:cNvSpPr txBox="1"/>
      </xdr:nvSpPr>
      <xdr:spPr>
        <a:xfrm>
          <a:off x="2738129" y="5868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170469</xdr:rowOff>
    </xdr:from>
    <xdr:ext cx="405111" cy="259045"/>
    <xdr:sp macro="" textlink="">
      <xdr:nvSpPr>
        <xdr:cNvPr id="91" name="n_3aveValue有形固定資産減価償却率"/>
        <xdr:cNvSpPr txBox="1"/>
      </xdr:nvSpPr>
      <xdr:spPr>
        <a:xfrm>
          <a:off x="2067569" y="57864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10812</xdr:rowOff>
    </xdr:from>
    <xdr:ext cx="405111" cy="259045"/>
    <xdr:sp macro="" textlink="">
      <xdr:nvSpPr>
        <xdr:cNvPr id="92" name="n_1mainValue有形固定資産減価償却率"/>
        <xdr:cNvSpPr txBox="1"/>
      </xdr:nvSpPr>
      <xdr:spPr>
        <a:xfrm>
          <a:off x="3395989" y="5291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41655</xdr:rowOff>
    </xdr:from>
    <xdr:ext cx="405111" cy="259045"/>
    <xdr:sp macro="" textlink="">
      <xdr:nvSpPr>
        <xdr:cNvPr id="93" name="n_2mainValue有形固定資産減価償却率"/>
        <xdr:cNvSpPr txBox="1"/>
      </xdr:nvSpPr>
      <xdr:spPr>
        <a:xfrm>
          <a:off x="2738129" y="5322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35486</xdr:rowOff>
    </xdr:from>
    <xdr:ext cx="405111" cy="259045"/>
    <xdr:sp macro="" textlink="">
      <xdr:nvSpPr>
        <xdr:cNvPr id="94" name="n_3mainValue有形固定資産減価償却率"/>
        <xdr:cNvSpPr txBox="1"/>
      </xdr:nvSpPr>
      <xdr:spPr>
        <a:xfrm>
          <a:off x="2067569" y="5316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[ 880.9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年度数値は類似団体平均と比べ</a:t>
          </a:r>
          <a:r>
            <a:rPr kumimoji="1" lang="en-US" altLang="ja-JP" sz="1100">
              <a:latin typeface="ＭＳ Ｐゴシック" panose="020B0600070205080204" pitchFamily="50" charset="-128"/>
              <a:ea typeface="ＭＳ Ｐゴシック" panose="020B0600070205080204" pitchFamily="50" charset="-128"/>
            </a:rPr>
            <a:t>188.9</a:t>
          </a:r>
          <a:r>
            <a:rPr kumimoji="1" lang="ja-JP" altLang="en-US" sz="1100">
              <a:latin typeface="ＭＳ Ｐゴシック" panose="020B0600070205080204" pitchFamily="50" charset="-128"/>
              <a:ea typeface="ＭＳ Ｐゴシック" panose="020B0600070205080204" pitchFamily="50" charset="-128"/>
            </a:rPr>
            <a:t>％、愛媛県平均と比べ</a:t>
          </a:r>
          <a:r>
            <a:rPr kumimoji="1" lang="en-US" altLang="ja-JP" sz="1100">
              <a:latin typeface="ＭＳ Ｐゴシック" panose="020B0600070205080204" pitchFamily="50" charset="-128"/>
              <a:ea typeface="ＭＳ Ｐゴシック" panose="020B0600070205080204" pitchFamily="50" charset="-128"/>
            </a:rPr>
            <a:t>239.8</a:t>
          </a:r>
          <a:r>
            <a:rPr kumimoji="1" lang="ja-JP" altLang="en-US" sz="1100">
              <a:latin typeface="ＭＳ Ｐゴシック" panose="020B0600070205080204" pitchFamily="50" charset="-128"/>
              <a:ea typeface="ＭＳ Ｐゴシック" panose="020B0600070205080204" pitchFamily="50" charset="-128"/>
            </a:rPr>
            <a:t>％上回っており、実質的な債務が多い。充当可能財源や経常一般財源は限られるため、市債の借入を厳選し、次世代に過度な負担を負わせることのない持続可能な財政基盤の確立に努める。</a:t>
          </a:r>
        </a:p>
      </xdr:txBody>
    </xdr:sp>
    <xdr:clientData/>
  </xdr:twoCellAnchor>
  <xdr:oneCellAnchor>
    <xdr:from>
      <xdr:col>57</xdr:col>
      <xdr:colOff>111125</xdr:colOff>
      <xdr:row>23</xdr:row>
      <xdr:rowOff>47625</xdr:rowOff>
    </xdr:from>
    <xdr:ext cx="349839" cy="225703"/>
    <xdr:sp macro="" textlink="">
      <xdr:nvSpPr>
        <xdr:cNvPr id="108" name="テキスト ボックス 107"/>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10" name="テキスト ボックス 109"/>
        <xdr:cNvSpPr txBox="1"/>
      </xdr:nvSpPr>
      <xdr:spPr>
        <a:xfrm>
          <a:off x="9542936" y="686389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34</xdr:row>
      <xdr:rowOff>108946</xdr:rowOff>
    </xdr:from>
    <xdr:ext cx="410689" cy="225703"/>
    <xdr:sp macro="" textlink="">
      <xdr:nvSpPr>
        <xdr:cNvPr id="112" name="テキスト ボックス 111"/>
        <xdr:cNvSpPr txBox="1"/>
      </xdr:nvSpPr>
      <xdr:spPr>
        <a:xfrm>
          <a:off x="9542936" y="656308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4" name="テキスト ボックス 113"/>
        <xdr:cNvSpPr txBox="1"/>
      </xdr:nvSpPr>
      <xdr:spPr>
        <a:xfrm>
          <a:off x="9542936" y="626227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6" name="テキスト ボックス 115"/>
        <xdr:cNvSpPr txBox="1"/>
      </xdr:nvSpPr>
      <xdr:spPr>
        <a:xfrm>
          <a:off x="9542936" y="5957658"/>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18" name="テキスト ボックス 117"/>
        <xdr:cNvSpPr txBox="1"/>
      </xdr:nvSpPr>
      <xdr:spPr>
        <a:xfrm>
          <a:off x="9486041" y="565685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20" name="テキスト ボックス 119"/>
        <xdr:cNvSpPr txBox="1"/>
      </xdr:nvSpPr>
      <xdr:spPr>
        <a:xfrm>
          <a:off x="9486041" y="53560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22" name="テキスト ボックス 121"/>
        <xdr:cNvSpPr txBox="1"/>
      </xdr:nvSpPr>
      <xdr:spPr>
        <a:xfrm>
          <a:off x="9486041" y="50552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4" name="テキスト ボックス 123"/>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比率グラフ枠"/>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169300</xdr:rowOff>
    </xdr:from>
    <xdr:to>
      <xdr:col>76</xdr:col>
      <xdr:colOff>21589</xdr:colOff>
      <xdr:row>35</xdr:row>
      <xdr:rowOff>68308</xdr:rowOff>
    </xdr:to>
    <xdr:cxnSp macro="">
      <xdr:nvCxnSpPr>
        <xdr:cNvPr id="126" name="直線コネクタ 125"/>
        <xdr:cNvCxnSpPr/>
      </xdr:nvCxnSpPr>
      <xdr:spPr>
        <a:xfrm flipV="1">
          <a:off x="13027660" y="5282320"/>
          <a:ext cx="1269" cy="1407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72135</xdr:rowOff>
    </xdr:from>
    <xdr:ext cx="469744" cy="259045"/>
    <xdr:sp macro="" textlink="">
      <xdr:nvSpPr>
        <xdr:cNvPr id="127" name="債務償還比率最小値テキスト"/>
        <xdr:cNvSpPr txBox="1"/>
      </xdr:nvSpPr>
      <xdr:spPr>
        <a:xfrm>
          <a:off x="13080365" y="6693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68308</xdr:rowOff>
    </xdr:from>
    <xdr:to>
      <xdr:col>76</xdr:col>
      <xdr:colOff>111125</xdr:colOff>
      <xdr:row>35</xdr:row>
      <xdr:rowOff>68308</xdr:rowOff>
    </xdr:to>
    <xdr:cxnSp macro="">
      <xdr:nvCxnSpPr>
        <xdr:cNvPr id="128" name="直線コネクタ 127"/>
        <xdr:cNvCxnSpPr/>
      </xdr:nvCxnSpPr>
      <xdr:spPr>
        <a:xfrm>
          <a:off x="12963525" y="66900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115977</xdr:rowOff>
    </xdr:from>
    <xdr:ext cx="560923" cy="259045"/>
    <xdr:sp macro="" textlink="">
      <xdr:nvSpPr>
        <xdr:cNvPr id="129" name="債務償還比率最大値テキスト"/>
        <xdr:cNvSpPr txBox="1"/>
      </xdr:nvSpPr>
      <xdr:spPr>
        <a:xfrm>
          <a:off x="13080365" y="506135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169300</xdr:rowOff>
    </xdr:from>
    <xdr:to>
      <xdr:col>76</xdr:col>
      <xdr:colOff>111125</xdr:colOff>
      <xdr:row>26</xdr:row>
      <xdr:rowOff>169300</xdr:rowOff>
    </xdr:to>
    <xdr:cxnSp macro="">
      <xdr:nvCxnSpPr>
        <xdr:cNvPr id="130" name="直線コネクタ 129"/>
        <xdr:cNvCxnSpPr/>
      </xdr:nvCxnSpPr>
      <xdr:spPr>
        <a:xfrm>
          <a:off x="12963525" y="5282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22968</xdr:rowOff>
    </xdr:from>
    <xdr:ext cx="469744" cy="259045"/>
    <xdr:sp macro="" textlink="">
      <xdr:nvSpPr>
        <xdr:cNvPr id="131" name="債務償還比率平均値テキスト"/>
        <xdr:cNvSpPr txBox="1"/>
      </xdr:nvSpPr>
      <xdr:spPr>
        <a:xfrm>
          <a:off x="13080365" y="6141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44541</xdr:rowOff>
    </xdr:from>
    <xdr:to>
      <xdr:col>76</xdr:col>
      <xdr:colOff>73025</xdr:colOff>
      <xdr:row>32</xdr:row>
      <xdr:rowOff>146141</xdr:rowOff>
    </xdr:to>
    <xdr:sp macro="" textlink="">
      <xdr:nvSpPr>
        <xdr:cNvPr id="132" name="フローチャート: 判断 131"/>
        <xdr:cNvSpPr/>
      </xdr:nvSpPr>
      <xdr:spPr>
        <a:xfrm>
          <a:off x="13001625" y="616340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32</xdr:row>
      <xdr:rowOff>58882</xdr:rowOff>
    </xdr:from>
    <xdr:to>
      <xdr:col>72</xdr:col>
      <xdr:colOff>123825</xdr:colOff>
      <xdr:row>32</xdr:row>
      <xdr:rowOff>160482</xdr:rowOff>
    </xdr:to>
    <xdr:sp macro="" textlink="">
      <xdr:nvSpPr>
        <xdr:cNvPr id="133" name="フローチャート: 判断 132"/>
        <xdr:cNvSpPr/>
      </xdr:nvSpPr>
      <xdr:spPr>
        <a:xfrm>
          <a:off x="12359005" y="6177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4" name="テキスト ボックス 133"/>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5" name="テキスト ボックス 134"/>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6" name="テキスト ボックス 135"/>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7" name="テキスト ボックス 136"/>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8" name="テキスト ボックス 137"/>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96130</xdr:rowOff>
    </xdr:from>
    <xdr:to>
      <xdr:col>76</xdr:col>
      <xdr:colOff>73025</xdr:colOff>
      <xdr:row>31</xdr:row>
      <xdr:rowOff>26280</xdr:rowOff>
    </xdr:to>
    <xdr:sp macro="" textlink="">
      <xdr:nvSpPr>
        <xdr:cNvPr id="139" name="楕円 138"/>
        <xdr:cNvSpPr/>
      </xdr:nvSpPr>
      <xdr:spPr>
        <a:xfrm>
          <a:off x="13001625" y="58797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119007</xdr:rowOff>
    </xdr:from>
    <xdr:ext cx="469744" cy="259045"/>
    <xdr:sp macro="" textlink="">
      <xdr:nvSpPr>
        <xdr:cNvPr id="140" name="債務償還比率該当値テキスト"/>
        <xdr:cNvSpPr txBox="1"/>
      </xdr:nvSpPr>
      <xdr:spPr>
        <a:xfrm>
          <a:off x="13080365" y="5734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46972</xdr:rowOff>
    </xdr:from>
    <xdr:to>
      <xdr:col>72</xdr:col>
      <xdr:colOff>123825</xdr:colOff>
      <xdr:row>31</xdr:row>
      <xdr:rowOff>148572</xdr:rowOff>
    </xdr:to>
    <xdr:sp macro="" textlink="">
      <xdr:nvSpPr>
        <xdr:cNvPr id="141" name="楕円 140"/>
        <xdr:cNvSpPr/>
      </xdr:nvSpPr>
      <xdr:spPr>
        <a:xfrm>
          <a:off x="12359005" y="599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146930</xdr:rowOff>
    </xdr:from>
    <xdr:to>
      <xdr:col>76</xdr:col>
      <xdr:colOff>22225</xdr:colOff>
      <xdr:row>31</xdr:row>
      <xdr:rowOff>97772</xdr:rowOff>
    </xdr:to>
    <xdr:cxnSp macro="">
      <xdr:nvCxnSpPr>
        <xdr:cNvPr id="142" name="直線コネクタ 141"/>
        <xdr:cNvCxnSpPr/>
      </xdr:nvCxnSpPr>
      <xdr:spPr>
        <a:xfrm flipV="1">
          <a:off x="12409805" y="5930510"/>
          <a:ext cx="619760" cy="118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32</xdr:row>
      <xdr:rowOff>151609</xdr:rowOff>
    </xdr:from>
    <xdr:ext cx="469744" cy="259045"/>
    <xdr:sp macro="" textlink="">
      <xdr:nvSpPr>
        <xdr:cNvPr id="143" name="n_1aveValue債務償還比率"/>
        <xdr:cNvSpPr txBox="1"/>
      </xdr:nvSpPr>
      <xdr:spPr>
        <a:xfrm>
          <a:off x="12185092" y="6270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29</xdr:row>
      <xdr:rowOff>165099</xdr:rowOff>
    </xdr:from>
    <xdr:ext cx="469744" cy="259045"/>
    <xdr:sp macro="" textlink="">
      <xdr:nvSpPr>
        <xdr:cNvPr id="144" name="n_1mainValue債務償還比率"/>
        <xdr:cNvSpPr txBox="1"/>
      </xdr:nvSpPr>
      <xdr:spPr>
        <a:xfrm>
          <a:off x="12185092" y="5781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5" name="正方形/長方形 144"/>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6" name="正方形/長方形 145"/>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7" name="テキスト ボックス 146"/>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8" name="テキスト ボックス 147"/>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9" name="テキスト ボックス 148"/>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0" name="テキスト ボックス 149"/>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109,681
108,382
510.02
51,504,049
48,934,947
2,475,198
27,259,431
56,499,892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76200</xdr:rowOff>
    </xdr:from>
    <xdr:to>
      <xdr:col>24</xdr:col>
      <xdr:colOff>62865</xdr:colOff>
      <xdr:row>42</xdr:row>
      <xdr:rowOff>93345</xdr:rowOff>
    </xdr:to>
    <xdr:cxnSp macro="">
      <xdr:nvCxnSpPr>
        <xdr:cNvPr id="56" name="直線コネクタ 55"/>
        <xdr:cNvCxnSpPr/>
      </xdr:nvCxnSpPr>
      <xdr:spPr>
        <a:xfrm flipV="1">
          <a:off x="4086225" y="560832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97172</xdr:rowOff>
    </xdr:from>
    <xdr:ext cx="405111" cy="259045"/>
    <xdr:sp macro="" textlink="">
      <xdr:nvSpPr>
        <xdr:cNvPr id="57" name="【道路】&#10;有形固定資産減価償却率最小値テキスト"/>
        <xdr:cNvSpPr txBox="1"/>
      </xdr:nvSpPr>
      <xdr:spPr>
        <a:xfrm>
          <a:off x="4124960" y="713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93345</xdr:rowOff>
    </xdr:from>
    <xdr:to>
      <xdr:col>24</xdr:col>
      <xdr:colOff>152400</xdr:colOff>
      <xdr:row>42</xdr:row>
      <xdr:rowOff>93345</xdr:rowOff>
    </xdr:to>
    <xdr:cxnSp macro="">
      <xdr:nvCxnSpPr>
        <xdr:cNvPr id="58" name="直線コネクタ 57"/>
        <xdr:cNvCxnSpPr/>
      </xdr:nvCxnSpPr>
      <xdr:spPr>
        <a:xfrm>
          <a:off x="4020820" y="71342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22877</xdr:rowOff>
    </xdr:from>
    <xdr:ext cx="405111" cy="259045"/>
    <xdr:sp macro="" textlink="">
      <xdr:nvSpPr>
        <xdr:cNvPr id="59" name="【道路】&#10;有形固定資産減価償却率最大値テキスト"/>
        <xdr:cNvSpPr txBox="1"/>
      </xdr:nvSpPr>
      <xdr:spPr>
        <a:xfrm>
          <a:off x="4124960" y="5387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76200</xdr:rowOff>
    </xdr:from>
    <xdr:to>
      <xdr:col>24</xdr:col>
      <xdr:colOff>152400</xdr:colOff>
      <xdr:row>33</xdr:row>
      <xdr:rowOff>76200</xdr:rowOff>
    </xdr:to>
    <xdr:cxnSp macro="">
      <xdr:nvCxnSpPr>
        <xdr:cNvPr id="60" name="直線コネクタ 59"/>
        <xdr:cNvCxnSpPr/>
      </xdr:nvCxnSpPr>
      <xdr:spPr>
        <a:xfrm>
          <a:off x="4020820" y="56083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81932</xdr:rowOff>
    </xdr:from>
    <xdr:ext cx="405111" cy="259045"/>
    <xdr:sp macro="" textlink="">
      <xdr:nvSpPr>
        <xdr:cNvPr id="61" name="【道路】&#10;有形固定資産減価償却率平均値テキスト"/>
        <xdr:cNvSpPr txBox="1"/>
      </xdr:nvSpPr>
      <xdr:spPr>
        <a:xfrm>
          <a:off x="4124960" y="62846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103505</xdr:rowOff>
    </xdr:from>
    <xdr:to>
      <xdr:col>24</xdr:col>
      <xdr:colOff>114300</xdr:colOff>
      <xdr:row>38</xdr:row>
      <xdr:rowOff>33655</xdr:rowOff>
    </xdr:to>
    <xdr:sp macro="" textlink="">
      <xdr:nvSpPr>
        <xdr:cNvPr id="62" name="フローチャート: 判断 61"/>
        <xdr:cNvSpPr/>
      </xdr:nvSpPr>
      <xdr:spPr>
        <a:xfrm>
          <a:off x="4036060" y="63061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124460</xdr:rowOff>
    </xdr:from>
    <xdr:to>
      <xdr:col>20</xdr:col>
      <xdr:colOff>38100</xdr:colOff>
      <xdr:row>38</xdr:row>
      <xdr:rowOff>54610</xdr:rowOff>
    </xdr:to>
    <xdr:sp macro="" textlink="">
      <xdr:nvSpPr>
        <xdr:cNvPr id="63" name="フローチャート: 判断 62"/>
        <xdr:cNvSpPr/>
      </xdr:nvSpPr>
      <xdr:spPr>
        <a:xfrm>
          <a:off x="3312160" y="63271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154940</xdr:rowOff>
    </xdr:from>
    <xdr:to>
      <xdr:col>15</xdr:col>
      <xdr:colOff>101600</xdr:colOff>
      <xdr:row>38</xdr:row>
      <xdr:rowOff>85090</xdr:rowOff>
    </xdr:to>
    <xdr:sp macro="" textlink="">
      <xdr:nvSpPr>
        <xdr:cNvPr id="64" name="フローチャート: 判断 63"/>
        <xdr:cNvSpPr/>
      </xdr:nvSpPr>
      <xdr:spPr>
        <a:xfrm>
          <a:off x="2514600" y="6357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17780</xdr:rowOff>
    </xdr:from>
    <xdr:to>
      <xdr:col>10</xdr:col>
      <xdr:colOff>165100</xdr:colOff>
      <xdr:row>37</xdr:row>
      <xdr:rowOff>119380</xdr:rowOff>
    </xdr:to>
    <xdr:sp macro="" textlink="">
      <xdr:nvSpPr>
        <xdr:cNvPr id="65" name="フローチャート: 判断 64"/>
        <xdr:cNvSpPr/>
      </xdr:nvSpPr>
      <xdr:spPr>
        <a:xfrm>
          <a:off x="1739900" y="622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25400</xdr:rowOff>
    </xdr:from>
    <xdr:to>
      <xdr:col>24</xdr:col>
      <xdr:colOff>114300</xdr:colOff>
      <xdr:row>36</xdr:row>
      <xdr:rowOff>127000</xdr:rowOff>
    </xdr:to>
    <xdr:sp macro="" textlink="">
      <xdr:nvSpPr>
        <xdr:cNvPr id="71" name="楕円 70"/>
        <xdr:cNvSpPr/>
      </xdr:nvSpPr>
      <xdr:spPr>
        <a:xfrm>
          <a:off x="4036060" y="606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48277</xdr:rowOff>
    </xdr:from>
    <xdr:ext cx="405111" cy="259045"/>
    <xdr:sp macro="" textlink="">
      <xdr:nvSpPr>
        <xdr:cNvPr id="72" name="【道路】&#10;有形固定資産減価償却率該当値テキスト"/>
        <xdr:cNvSpPr txBox="1"/>
      </xdr:nvSpPr>
      <xdr:spPr>
        <a:xfrm>
          <a:off x="4124960" y="5915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61595</xdr:rowOff>
    </xdr:from>
    <xdr:to>
      <xdr:col>20</xdr:col>
      <xdr:colOff>38100</xdr:colOff>
      <xdr:row>36</xdr:row>
      <xdr:rowOff>163195</xdr:rowOff>
    </xdr:to>
    <xdr:sp macro="" textlink="">
      <xdr:nvSpPr>
        <xdr:cNvPr id="73" name="楕円 72"/>
        <xdr:cNvSpPr/>
      </xdr:nvSpPr>
      <xdr:spPr>
        <a:xfrm>
          <a:off x="3312160" y="609663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76200</xdr:rowOff>
    </xdr:from>
    <xdr:to>
      <xdr:col>24</xdr:col>
      <xdr:colOff>63500</xdr:colOff>
      <xdr:row>36</xdr:row>
      <xdr:rowOff>112395</xdr:rowOff>
    </xdr:to>
    <xdr:cxnSp macro="">
      <xdr:nvCxnSpPr>
        <xdr:cNvPr id="74" name="直線コネクタ 73"/>
        <xdr:cNvCxnSpPr/>
      </xdr:nvCxnSpPr>
      <xdr:spPr>
        <a:xfrm flipV="1">
          <a:off x="3355340" y="6111240"/>
          <a:ext cx="73152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74930</xdr:rowOff>
    </xdr:from>
    <xdr:to>
      <xdr:col>15</xdr:col>
      <xdr:colOff>101600</xdr:colOff>
      <xdr:row>37</xdr:row>
      <xdr:rowOff>5080</xdr:rowOff>
    </xdr:to>
    <xdr:sp macro="" textlink="">
      <xdr:nvSpPr>
        <xdr:cNvPr id="75" name="楕円 74"/>
        <xdr:cNvSpPr/>
      </xdr:nvSpPr>
      <xdr:spPr>
        <a:xfrm>
          <a:off x="2514600" y="6109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112395</xdr:rowOff>
    </xdr:from>
    <xdr:to>
      <xdr:col>19</xdr:col>
      <xdr:colOff>177800</xdr:colOff>
      <xdr:row>36</xdr:row>
      <xdr:rowOff>125730</xdr:rowOff>
    </xdr:to>
    <xdr:cxnSp macro="">
      <xdr:nvCxnSpPr>
        <xdr:cNvPr id="76" name="直線コネクタ 75"/>
        <xdr:cNvCxnSpPr/>
      </xdr:nvCxnSpPr>
      <xdr:spPr>
        <a:xfrm flipV="1">
          <a:off x="2565400" y="6147435"/>
          <a:ext cx="78994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63500</xdr:rowOff>
    </xdr:from>
    <xdr:to>
      <xdr:col>10</xdr:col>
      <xdr:colOff>165100</xdr:colOff>
      <xdr:row>36</xdr:row>
      <xdr:rowOff>165100</xdr:rowOff>
    </xdr:to>
    <xdr:sp macro="" textlink="">
      <xdr:nvSpPr>
        <xdr:cNvPr id="77" name="楕円 76"/>
        <xdr:cNvSpPr/>
      </xdr:nvSpPr>
      <xdr:spPr>
        <a:xfrm>
          <a:off x="1739900" y="609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114300</xdr:rowOff>
    </xdr:from>
    <xdr:to>
      <xdr:col>15</xdr:col>
      <xdr:colOff>50800</xdr:colOff>
      <xdr:row>36</xdr:row>
      <xdr:rowOff>125730</xdr:rowOff>
    </xdr:to>
    <xdr:cxnSp macro="">
      <xdr:nvCxnSpPr>
        <xdr:cNvPr id="78" name="直線コネクタ 77"/>
        <xdr:cNvCxnSpPr/>
      </xdr:nvCxnSpPr>
      <xdr:spPr>
        <a:xfrm>
          <a:off x="1790700" y="6149340"/>
          <a:ext cx="7747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45737</xdr:rowOff>
    </xdr:from>
    <xdr:ext cx="405111" cy="259045"/>
    <xdr:sp macro="" textlink="">
      <xdr:nvSpPr>
        <xdr:cNvPr id="79" name="n_1aveValue【道路】&#10;有形固定資産減価償却率"/>
        <xdr:cNvSpPr txBox="1"/>
      </xdr:nvSpPr>
      <xdr:spPr>
        <a:xfrm>
          <a:off x="317056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76217</xdr:rowOff>
    </xdr:from>
    <xdr:ext cx="405111" cy="259045"/>
    <xdr:sp macro="" textlink="">
      <xdr:nvSpPr>
        <xdr:cNvPr id="80" name="n_2aveValue【道路】&#10;有形固定資産減価償却率"/>
        <xdr:cNvSpPr txBox="1"/>
      </xdr:nvSpPr>
      <xdr:spPr>
        <a:xfrm>
          <a:off x="2385704" y="6446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110507</xdr:rowOff>
    </xdr:from>
    <xdr:ext cx="405111" cy="259045"/>
    <xdr:sp macro="" textlink="">
      <xdr:nvSpPr>
        <xdr:cNvPr id="81" name="n_3aveValue【道路】&#10;有形固定資産減価償却率"/>
        <xdr:cNvSpPr txBox="1"/>
      </xdr:nvSpPr>
      <xdr:spPr>
        <a:xfrm>
          <a:off x="1611004" y="6313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8272</xdr:rowOff>
    </xdr:from>
    <xdr:ext cx="405111" cy="259045"/>
    <xdr:sp macro="" textlink="">
      <xdr:nvSpPr>
        <xdr:cNvPr id="82" name="n_1mainValue【道路】&#10;有形固定資産減価償却率"/>
        <xdr:cNvSpPr txBox="1"/>
      </xdr:nvSpPr>
      <xdr:spPr>
        <a:xfrm>
          <a:off x="3170564" y="587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21607</xdr:rowOff>
    </xdr:from>
    <xdr:ext cx="405111" cy="259045"/>
    <xdr:sp macro="" textlink="">
      <xdr:nvSpPr>
        <xdr:cNvPr id="83" name="n_2mainValue【道路】&#10;有形固定資産減価償却率"/>
        <xdr:cNvSpPr txBox="1"/>
      </xdr:nvSpPr>
      <xdr:spPr>
        <a:xfrm>
          <a:off x="2385704" y="588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10177</xdr:rowOff>
    </xdr:from>
    <xdr:ext cx="405111" cy="259045"/>
    <xdr:sp macro="" textlink="">
      <xdr:nvSpPr>
        <xdr:cNvPr id="84" name="n_3mainValue【道路】&#10;有形固定資産減価償却率"/>
        <xdr:cNvSpPr txBox="1"/>
      </xdr:nvSpPr>
      <xdr:spPr>
        <a:xfrm>
          <a:off x="1611004" y="587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5" name="直線コネクタ 94"/>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6" name="テキスト ボックス 95"/>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7" name="直線コネクタ 96"/>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8" name="テキスト ボックス 97"/>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9" name="直線コネクタ 98"/>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0" name="テキスト ボックス 99"/>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1" name="直線コネクタ 100"/>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2" name="テキスト ボックス 101"/>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3" name="直線コネクタ 102"/>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4" name="テキスト ボックス 103"/>
        <xdr:cNvSpPr txBox="1"/>
      </xdr:nvSpPr>
      <xdr:spPr>
        <a:xfrm>
          <a:off x="5364041" y="54508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5" name="直線コネクタ 104"/>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6" name="テキスト ボックス 105"/>
        <xdr:cNvSpPr txBox="1"/>
      </xdr:nvSpPr>
      <xdr:spPr>
        <a:xfrm>
          <a:off x="5364041" y="50774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7" name="【道路】&#10;一人当たり延長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6820</xdr:rowOff>
    </xdr:from>
    <xdr:to>
      <xdr:col>54</xdr:col>
      <xdr:colOff>189865</xdr:colOff>
      <xdr:row>41</xdr:row>
      <xdr:rowOff>158648</xdr:rowOff>
    </xdr:to>
    <xdr:cxnSp macro="">
      <xdr:nvCxnSpPr>
        <xdr:cNvPr id="108" name="直線コネクタ 107"/>
        <xdr:cNvCxnSpPr/>
      </xdr:nvCxnSpPr>
      <xdr:spPr>
        <a:xfrm flipV="1">
          <a:off x="9219565" y="5706580"/>
          <a:ext cx="0" cy="13253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162475</xdr:rowOff>
    </xdr:from>
    <xdr:ext cx="469744" cy="259045"/>
    <xdr:sp macro="" textlink="">
      <xdr:nvSpPr>
        <xdr:cNvPr id="109" name="【道路】&#10;一人当たり延長最小値テキスト"/>
        <xdr:cNvSpPr txBox="1"/>
      </xdr:nvSpPr>
      <xdr:spPr>
        <a:xfrm>
          <a:off x="9258300" y="7035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158648</xdr:rowOff>
    </xdr:from>
    <xdr:to>
      <xdr:col>55</xdr:col>
      <xdr:colOff>88900</xdr:colOff>
      <xdr:row>41</xdr:row>
      <xdr:rowOff>158648</xdr:rowOff>
    </xdr:to>
    <xdr:cxnSp macro="">
      <xdr:nvCxnSpPr>
        <xdr:cNvPr id="110" name="直線コネクタ 109"/>
        <xdr:cNvCxnSpPr/>
      </xdr:nvCxnSpPr>
      <xdr:spPr>
        <a:xfrm>
          <a:off x="9154160" y="70318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124947</xdr:rowOff>
    </xdr:from>
    <xdr:ext cx="534377" cy="259045"/>
    <xdr:sp macro="" textlink="">
      <xdr:nvSpPr>
        <xdr:cNvPr id="111" name="【道路】&#10;一人当たり延長最大値テキスト"/>
        <xdr:cNvSpPr txBox="1"/>
      </xdr:nvSpPr>
      <xdr:spPr>
        <a:xfrm>
          <a:off x="9258300" y="5489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6820</xdr:rowOff>
    </xdr:from>
    <xdr:to>
      <xdr:col>55</xdr:col>
      <xdr:colOff>88900</xdr:colOff>
      <xdr:row>34</xdr:row>
      <xdr:rowOff>6820</xdr:rowOff>
    </xdr:to>
    <xdr:cxnSp macro="">
      <xdr:nvCxnSpPr>
        <xdr:cNvPr id="112" name="直線コネクタ 111"/>
        <xdr:cNvCxnSpPr/>
      </xdr:nvCxnSpPr>
      <xdr:spPr>
        <a:xfrm>
          <a:off x="9154160" y="5706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39705</xdr:rowOff>
    </xdr:from>
    <xdr:ext cx="534377" cy="259045"/>
    <xdr:sp macro="" textlink="">
      <xdr:nvSpPr>
        <xdr:cNvPr id="113" name="【道路】&#10;一人当たり延長平均値テキスト"/>
        <xdr:cNvSpPr txBox="1"/>
      </xdr:nvSpPr>
      <xdr:spPr>
        <a:xfrm>
          <a:off x="9258300" y="6410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16828</xdr:rowOff>
    </xdr:from>
    <xdr:to>
      <xdr:col>55</xdr:col>
      <xdr:colOff>50800</xdr:colOff>
      <xdr:row>39</xdr:row>
      <xdr:rowOff>118428</xdr:rowOff>
    </xdr:to>
    <xdr:sp macro="" textlink="">
      <xdr:nvSpPr>
        <xdr:cNvPr id="114" name="フローチャート: 判断 113"/>
        <xdr:cNvSpPr/>
      </xdr:nvSpPr>
      <xdr:spPr>
        <a:xfrm>
          <a:off x="9192260" y="655478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24219</xdr:rowOff>
    </xdr:from>
    <xdr:to>
      <xdr:col>50</xdr:col>
      <xdr:colOff>165100</xdr:colOff>
      <xdr:row>39</xdr:row>
      <xdr:rowOff>125819</xdr:rowOff>
    </xdr:to>
    <xdr:sp macro="" textlink="">
      <xdr:nvSpPr>
        <xdr:cNvPr id="115" name="フローチャート: 判断 114"/>
        <xdr:cNvSpPr/>
      </xdr:nvSpPr>
      <xdr:spPr>
        <a:xfrm>
          <a:off x="8445500" y="6562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26962</xdr:rowOff>
    </xdr:from>
    <xdr:to>
      <xdr:col>46</xdr:col>
      <xdr:colOff>38100</xdr:colOff>
      <xdr:row>39</xdr:row>
      <xdr:rowOff>128562</xdr:rowOff>
    </xdr:to>
    <xdr:sp macro="" textlink="">
      <xdr:nvSpPr>
        <xdr:cNvPr id="116" name="フローチャート: 判断 115"/>
        <xdr:cNvSpPr/>
      </xdr:nvSpPr>
      <xdr:spPr>
        <a:xfrm>
          <a:off x="7670800" y="656492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36449</xdr:rowOff>
    </xdr:from>
    <xdr:to>
      <xdr:col>41</xdr:col>
      <xdr:colOff>101600</xdr:colOff>
      <xdr:row>40</xdr:row>
      <xdr:rowOff>138049</xdr:rowOff>
    </xdr:to>
    <xdr:sp macro="" textlink="">
      <xdr:nvSpPr>
        <xdr:cNvPr id="117" name="フローチャート: 判断 116"/>
        <xdr:cNvSpPr/>
      </xdr:nvSpPr>
      <xdr:spPr>
        <a:xfrm>
          <a:off x="6873240" y="6742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8" name="テキスト ボックス 117"/>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9" name="テキスト ボックス 118"/>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0" name="テキスト ボックス 119"/>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1" name="テキスト ボックス 120"/>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2" name="テキスト ボックス 121"/>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122021</xdr:rowOff>
    </xdr:from>
    <xdr:to>
      <xdr:col>55</xdr:col>
      <xdr:colOff>50800</xdr:colOff>
      <xdr:row>40</xdr:row>
      <xdr:rowOff>52171</xdr:rowOff>
    </xdr:to>
    <xdr:sp macro="" textlink="">
      <xdr:nvSpPr>
        <xdr:cNvPr id="123" name="楕円 122"/>
        <xdr:cNvSpPr/>
      </xdr:nvSpPr>
      <xdr:spPr>
        <a:xfrm>
          <a:off x="9192260" y="665998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100448</xdr:rowOff>
    </xdr:from>
    <xdr:ext cx="469744" cy="259045"/>
    <xdr:sp macro="" textlink="">
      <xdr:nvSpPr>
        <xdr:cNvPr id="124" name="【道路】&#10;一人当たり延長該当値テキスト"/>
        <xdr:cNvSpPr txBox="1"/>
      </xdr:nvSpPr>
      <xdr:spPr>
        <a:xfrm>
          <a:off x="9258300" y="6638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125832</xdr:rowOff>
    </xdr:from>
    <xdr:to>
      <xdr:col>50</xdr:col>
      <xdr:colOff>165100</xdr:colOff>
      <xdr:row>40</xdr:row>
      <xdr:rowOff>55982</xdr:rowOff>
    </xdr:to>
    <xdr:sp macro="" textlink="">
      <xdr:nvSpPr>
        <xdr:cNvPr id="125" name="楕円 124"/>
        <xdr:cNvSpPr/>
      </xdr:nvSpPr>
      <xdr:spPr>
        <a:xfrm>
          <a:off x="8445500" y="66637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1371</xdr:rowOff>
    </xdr:from>
    <xdr:to>
      <xdr:col>55</xdr:col>
      <xdr:colOff>0</xdr:colOff>
      <xdr:row>40</xdr:row>
      <xdr:rowOff>5182</xdr:rowOff>
    </xdr:to>
    <xdr:cxnSp macro="">
      <xdr:nvCxnSpPr>
        <xdr:cNvPr id="126" name="直線コネクタ 125"/>
        <xdr:cNvCxnSpPr/>
      </xdr:nvCxnSpPr>
      <xdr:spPr>
        <a:xfrm flipV="1">
          <a:off x="8496300" y="6706971"/>
          <a:ext cx="7239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128689</xdr:rowOff>
    </xdr:from>
    <xdr:to>
      <xdr:col>46</xdr:col>
      <xdr:colOff>38100</xdr:colOff>
      <xdr:row>40</xdr:row>
      <xdr:rowOff>58839</xdr:rowOff>
    </xdr:to>
    <xdr:sp macro="" textlink="">
      <xdr:nvSpPr>
        <xdr:cNvPr id="127" name="楕円 126"/>
        <xdr:cNvSpPr/>
      </xdr:nvSpPr>
      <xdr:spPr>
        <a:xfrm>
          <a:off x="7670800" y="666664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5182</xdr:rowOff>
    </xdr:from>
    <xdr:to>
      <xdr:col>50</xdr:col>
      <xdr:colOff>114300</xdr:colOff>
      <xdr:row>40</xdr:row>
      <xdr:rowOff>8039</xdr:rowOff>
    </xdr:to>
    <xdr:cxnSp macro="">
      <xdr:nvCxnSpPr>
        <xdr:cNvPr id="128" name="直線コネクタ 127"/>
        <xdr:cNvCxnSpPr/>
      </xdr:nvCxnSpPr>
      <xdr:spPr>
        <a:xfrm flipV="1">
          <a:off x="7713980" y="6710782"/>
          <a:ext cx="78232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130746</xdr:rowOff>
    </xdr:from>
    <xdr:to>
      <xdr:col>41</xdr:col>
      <xdr:colOff>101600</xdr:colOff>
      <xdr:row>40</xdr:row>
      <xdr:rowOff>60896</xdr:rowOff>
    </xdr:to>
    <xdr:sp macro="" textlink="">
      <xdr:nvSpPr>
        <xdr:cNvPr id="129" name="楕円 128"/>
        <xdr:cNvSpPr/>
      </xdr:nvSpPr>
      <xdr:spPr>
        <a:xfrm>
          <a:off x="6873240" y="666870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8039</xdr:rowOff>
    </xdr:from>
    <xdr:to>
      <xdr:col>45</xdr:col>
      <xdr:colOff>177800</xdr:colOff>
      <xdr:row>40</xdr:row>
      <xdr:rowOff>10096</xdr:rowOff>
    </xdr:to>
    <xdr:cxnSp macro="">
      <xdr:nvCxnSpPr>
        <xdr:cNvPr id="130" name="直線コネクタ 129"/>
        <xdr:cNvCxnSpPr/>
      </xdr:nvCxnSpPr>
      <xdr:spPr>
        <a:xfrm flipV="1">
          <a:off x="6924040" y="6713639"/>
          <a:ext cx="789940" cy="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37</xdr:row>
      <xdr:rowOff>142346</xdr:rowOff>
    </xdr:from>
    <xdr:ext cx="534377" cy="259045"/>
    <xdr:sp macro="" textlink="">
      <xdr:nvSpPr>
        <xdr:cNvPr id="131" name="n_1aveValue【道路】&#10;一人当たり延長"/>
        <xdr:cNvSpPr txBox="1"/>
      </xdr:nvSpPr>
      <xdr:spPr>
        <a:xfrm>
          <a:off x="8239271" y="634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145089</xdr:rowOff>
    </xdr:from>
    <xdr:ext cx="534377" cy="259045"/>
    <xdr:sp macro="" textlink="">
      <xdr:nvSpPr>
        <xdr:cNvPr id="132" name="n_2aveValue【道路】&#10;一人当たり延長"/>
        <xdr:cNvSpPr txBox="1"/>
      </xdr:nvSpPr>
      <xdr:spPr>
        <a:xfrm>
          <a:off x="7477271" y="6347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129176</xdr:rowOff>
    </xdr:from>
    <xdr:ext cx="469744" cy="259045"/>
    <xdr:sp macro="" textlink="">
      <xdr:nvSpPr>
        <xdr:cNvPr id="133" name="n_3aveValue【道路】&#10;一人当たり延長"/>
        <xdr:cNvSpPr txBox="1"/>
      </xdr:nvSpPr>
      <xdr:spPr>
        <a:xfrm>
          <a:off x="6712027" y="6834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47109</xdr:rowOff>
    </xdr:from>
    <xdr:ext cx="469744" cy="259045"/>
    <xdr:sp macro="" textlink="">
      <xdr:nvSpPr>
        <xdr:cNvPr id="134" name="n_1mainValue【道路】&#10;一人当たり延長"/>
        <xdr:cNvSpPr txBox="1"/>
      </xdr:nvSpPr>
      <xdr:spPr>
        <a:xfrm>
          <a:off x="8271587" y="6752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49966</xdr:rowOff>
    </xdr:from>
    <xdr:ext cx="469744" cy="259045"/>
    <xdr:sp macro="" textlink="">
      <xdr:nvSpPr>
        <xdr:cNvPr id="135" name="n_2mainValue【道路】&#10;一人当たり延長"/>
        <xdr:cNvSpPr txBox="1"/>
      </xdr:nvSpPr>
      <xdr:spPr>
        <a:xfrm>
          <a:off x="7509587" y="6755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77423</xdr:rowOff>
    </xdr:from>
    <xdr:ext cx="469744" cy="259045"/>
    <xdr:sp macro="" textlink="">
      <xdr:nvSpPr>
        <xdr:cNvPr id="136" name="n_3mainValue【道路】&#10;一人当たり延長"/>
        <xdr:cNvSpPr txBox="1"/>
      </xdr:nvSpPr>
      <xdr:spPr>
        <a:xfrm>
          <a:off x="6712027" y="6447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7" name="正方形/長方形 136"/>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8" name="正方形/長方形 137"/>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9" name="正方形/長方形 138"/>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0" name="正方形/長方形 139"/>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1" name="正方形/長方形 140"/>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2" name="正方形/長方形 141"/>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3" name="正方形/長方形 142"/>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4" name="正方形/長方形 143"/>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5" name="テキスト ボックス 144"/>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6" name="直線コネクタ 145"/>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7" name="テキスト ボックス 146"/>
        <xdr:cNvSpPr txBox="1"/>
      </xdr:nvSpPr>
      <xdr:spPr>
        <a:xfrm>
          <a:off x="33608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9" name="テキスト ボックス 148"/>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橋りょう・トンネ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68580</xdr:rowOff>
    </xdr:from>
    <xdr:to>
      <xdr:col>24</xdr:col>
      <xdr:colOff>62865</xdr:colOff>
      <xdr:row>63</xdr:row>
      <xdr:rowOff>148590</xdr:rowOff>
    </xdr:to>
    <xdr:cxnSp macro="">
      <xdr:nvCxnSpPr>
        <xdr:cNvPr id="161" name="直線コネクタ 160"/>
        <xdr:cNvCxnSpPr/>
      </xdr:nvCxnSpPr>
      <xdr:spPr>
        <a:xfrm flipV="1">
          <a:off x="4086225" y="928878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152417</xdr:rowOff>
    </xdr:from>
    <xdr:ext cx="405111" cy="259045"/>
    <xdr:sp macro="" textlink="">
      <xdr:nvSpPr>
        <xdr:cNvPr id="162" name="【橋りょう・トンネル】&#10;有形固定資産減価償却率最小値テキスト"/>
        <xdr:cNvSpPr txBox="1"/>
      </xdr:nvSpPr>
      <xdr:spPr>
        <a:xfrm>
          <a:off x="4124960" y="10713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148590</xdr:rowOff>
    </xdr:from>
    <xdr:to>
      <xdr:col>24</xdr:col>
      <xdr:colOff>152400</xdr:colOff>
      <xdr:row>63</xdr:row>
      <xdr:rowOff>148590</xdr:rowOff>
    </xdr:to>
    <xdr:cxnSp macro="">
      <xdr:nvCxnSpPr>
        <xdr:cNvPr id="163" name="直線コネクタ 162"/>
        <xdr:cNvCxnSpPr/>
      </xdr:nvCxnSpPr>
      <xdr:spPr>
        <a:xfrm>
          <a:off x="4020820" y="1070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15257</xdr:rowOff>
    </xdr:from>
    <xdr:ext cx="405111" cy="259045"/>
    <xdr:sp macro="" textlink="">
      <xdr:nvSpPr>
        <xdr:cNvPr id="164" name="【橋りょう・トンネル】&#10;有形固定資産減価償却率最大値テキスト"/>
        <xdr:cNvSpPr txBox="1"/>
      </xdr:nvSpPr>
      <xdr:spPr>
        <a:xfrm>
          <a:off x="4124960" y="906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68580</xdr:rowOff>
    </xdr:from>
    <xdr:to>
      <xdr:col>24</xdr:col>
      <xdr:colOff>152400</xdr:colOff>
      <xdr:row>55</xdr:row>
      <xdr:rowOff>68580</xdr:rowOff>
    </xdr:to>
    <xdr:cxnSp macro="">
      <xdr:nvCxnSpPr>
        <xdr:cNvPr id="165" name="直線コネクタ 164"/>
        <xdr:cNvCxnSpPr/>
      </xdr:nvCxnSpPr>
      <xdr:spPr>
        <a:xfrm>
          <a:off x="4020820" y="92887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170197</xdr:rowOff>
    </xdr:from>
    <xdr:ext cx="405111" cy="259045"/>
    <xdr:sp macro="" textlink="">
      <xdr:nvSpPr>
        <xdr:cNvPr id="166" name="【橋りょう・トンネル】&#10;有形固定資産減価償却率平均値テキスト"/>
        <xdr:cNvSpPr txBox="1"/>
      </xdr:nvSpPr>
      <xdr:spPr>
        <a:xfrm>
          <a:off x="412496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147320</xdr:rowOff>
    </xdr:from>
    <xdr:to>
      <xdr:col>24</xdr:col>
      <xdr:colOff>114300</xdr:colOff>
      <xdr:row>60</xdr:row>
      <xdr:rowOff>77470</xdr:rowOff>
    </xdr:to>
    <xdr:sp macro="" textlink="">
      <xdr:nvSpPr>
        <xdr:cNvPr id="167" name="フローチャート: 判断 166"/>
        <xdr:cNvSpPr/>
      </xdr:nvSpPr>
      <xdr:spPr>
        <a:xfrm>
          <a:off x="4036060" y="1003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6350</xdr:rowOff>
    </xdr:from>
    <xdr:to>
      <xdr:col>20</xdr:col>
      <xdr:colOff>38100</xdr:colOff>
      <xdr:row>60</xdr:row>
      <xdr:rowOff>107950</xdr:rowOff>
    </xdr:to>
    <xdr:sp macro="" textlink="">
      <xdr:nvSpPr>
        <xdr:cNvPr id="168" name="フローチャート: 判断 167"/>
        <xdr:cNvSpPr/>
      </xdr:nvSpPr>
      <xdr:spPr>
        <a:xfrm>
          <a:off x="3312160" y="1006475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44450</xdr:rowOff>
    </xdr:from>
    <xdr:to>
      <xdr:col>15</xdr:col>
      <xdr:colOff>101600</xdr:colOff>
      <xdr:row>60</xdr:row>
      <xdr:rowOff>146050</xdr:rowOff>
    </xdr:to>
    <xdr:sp macro="" textlink="">
      <xdr:nvSpPr>
        <xdr:cNvPr id="169" name="フローチャート: 判断 168"/>
        <xdr:cNvSpPr/>
      </xdr:nvSpPr>
      <xdr:spPr>
        <a:xfrm>
          <a:off x="2514600" y="10102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25400</xdr:rowOff>
    </xdr:from>
    <xdr:to>
      <xdr:col>10</xdr:col>
      <xdr:colOff>165100</xdr:colOff>
      <xdr:row>59</xdr:row>
      <xdr:rowOff>127000</xdr:rowOff>
    </xdr:to>
    <xdr:sp macro="" textlink="">
      <xdr:nvSpPr>
        <xdr:cNvPr id="170" name="フローチャート: 判断 169"/>
        <xdr:cNvSpPr/>
      </xdr:nvSpPr>
      <xdr:spPr>
        <a:xfrm>
          <a:off x="1739900" y="991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97790</xdr:rowOff>
    </xdr:from>
    <xdr:to>
      <xdr:col>24</xdr:col>
      <xdr:colOff>114300</xdr:colOff>
      <xdr:row>62</xdr:row>
      <xdr:rowOff>27940</xdr:rowOff>
    </xdr:to>
    <xdr:sp macro="" textlink="">
      <xdr:nvSpPr>
        <xdr:cNvPr id="176" name="楕円 175"/>
        <xdr:cNvSpPr/>
      </xdr:nvSpPr>
      <xdr:spPr>
        <a:xfrm>
          <a:off x="4036060" y="103238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76217</xdr:rowOff>
    </xdr:from>
    <xdr:ext cx="405111" cy="259045"/>
    <xdr:sp macro="" textlink="">
      <xdr:nvSpPr>
        <xdr:cNvPr id="177" name="【橋りょう・トンネル】&#10;有形固定資産減価償却率該当値テキスト"/>
        <xdr:cNvSpPr txBox="1"/>
      </xdr:nvSpPr>
      <xdr:spPr>
        <a:xfrm>
          <a:off x="4124960" y="10302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162560</xdr:rowOff>
    </xdr:from>
    <xdr:to>
      <xdr:col>20</xdr:col>
      <xdr:colOff>38100</xdr:colOff>
      <xdr:row>62</xdr:row>
      <xdr:rowOff>92710</xdr:rowOff>
    </xdr:to>
    <xdr:sp macro="" textlink="">
      <xdr:nvSpPr>
        <xdr:cNvPr id="178" name="楕円 177"/>
        <xdr:cNvSpPr/>
      </xdr:nvSpPr>
      <xdr:spPr>
        <a:xfrm>
          <a:off x="3312160" y="103886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148590</xdr:rowOff>
    </xdr:from>
    <xdr:to>
      <xdr:col>24</xdr:col>
      <xdr:colOff>63500</xdr:colOff>
      <xdr:row>62</xdr:row>
      <xdr:rowOff>41910</xdr:rowOff>
    </xdr:to>
    <xdr:cxnSp macro="">
      <xdr:nvCxnSpPr>
        <xdr:cNvPr id="179" name="直線コネクタ 178"/>
        <xdr:cNvCxnSpPr/>
      </xdr:nvCxnSpPr>
      <xdr:spPr>
        <a:xfrm flipV="1">
          <a:off x="3355340" y="10374630"/>
          <a:ext cx="73152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33020</xdr:rowOff>
    </xdr:from>
    <xdr:to>
      <xdr:col>15</xdr:col>
      <xdr:colOff>101600</xdr:colOff>
      <xdr:row>62</xdr:row>
      <xdr:rowOff>134620</xdr:rowOff>
    </xdr:to>
    <xdr:sp macro="" textlink="">
      <xdr:nvSpPr>
        <xdr:cNvPr id="180" name="楕円 179"/>
        <xdr:cNvSpPr/>
      </xdr:nvSpPr>
      <xdr:spPr>
        <a:xfrm>
          <a:off x="2514600" y="1042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41910</xdr:rowOff>
    </xdr:from>
    <xdr:to>
      <xdr:col>19</xdr:col>
      <xdr:colOff>177800</xdr:colOff>
      <xdr:row>62</xdr:row>
      <xdr:rowOff>83820</xdr:rowOff>
    </xdr:to>
    <xdr:cxnSp macro="">
      <xdr:nvCxnSpPr>
        <xdr:cNvPr id="181" name="直線コネクタ 180"/>
        <xdr:cNvCxnSpPr/>
      </xdr:nvCxnSpPr>
      <xdr:spPr>
        <a:xfrm flipV="1">
          <a:off x="2565400" y="1043559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29210</xdr:rowOff>
    </xdr:from>
    <xdr:to>
      <xdr:col>10</xdr:col>
      <xdr:colOff>165100</xdr:colOff>
      <xdr:row>62</xdr:row>
      <xdr:rowOff>130810</xdr:rowOff>
    </xdr:to>
    <xdr:sp macro="" textlink="">
      <xdr:nvSpPr>
        <xdr:cNvPr id="182" name="楕円 181"/>
        <xdr:cNvSpPr/>
      </xdr:nvSpPr>
      <xdr:spPr>
        <a:xfrm>
          <a:off x="1739900" y="1042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80010</xdr:rowOff>
    </xdr:from>
    <xdr:to>
      <xdr:col>15</xdr:col>
      <xdr:colOff>50800</xdr:colOff>
      <xdr:row>62</xdr:row>
      <xdr:rowOff>83820</xdr:rowOff>
    </xdr:to>
    <xdr:cxnSp macro="">
      <xdr:nvCxnSpPr>
        <xdr:cNvPr id="183" name="直線コネクタ 182"/>
        <xdr:cNvCxnSpPr/>
      </xdr:nvCxnSpPr>
      <xdr:spPr>
        <a:xfrm>
          <a:off x="1790700" y="10473690"/>
          <a:ext cx="7747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124477</xdr:rowOff>
    </xdr:from>
    <xdr:ext cx="405111" cy="259045"/>
    <xdr:sp macro="" textlink="">
      <xdr:nvSpPr>
        <xdr:cNvPr id="184" name="n_1aveValue【橋りょう・トンネル】&#10;有形固定資産減価償却率"/>
        <xdr:cNvSpPr txBox="1"/>
      </xdr:nvSpPr>
      <xdr:spPr>
        <a:xfrm>
          <a:off x="3170564" y="984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162577</xdr:rowOff>
    </xdr:from>
    <xdr:ext cx="405111" cy="259045"/>
    <xdr:sp macro="" textlink="">
      <xdr:nvSpPr>
        <xdr:cNvPr id="185" name="n_2aveValue【橋りょう・トンネル】&#10;有形固定資産減価償却率"/>
        <xdr:cNvSpPr txBox="1"/>
      </xdr:nvSpPr>
      <xdr:spPr>
        <a:xfrm>
          <a:off x="2385704" y="988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143527</xdr:rowOff>
    </xdr:from>
    <xdr:ext cx="405111" cy="259045"/>
    <xdr:sp macro="" textlink="">
      <xdr:nvSpPr>
        <xdr:cNvPr id="186" name="n_3aveValue【橋りょう・トンネル】&#10;有形固定資産減価償却率"/>
        <xdr:cNvSpPr txBox="1"/>
      </xdr:nvSpPr>
      <xdr:spPr>
        <a:xfrm>
          <a:off x="1611004" y="969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83837</xdr:rowOff>
    </xdr:from>
    <xdr:ext cx="405111" cy="259045"/>
    <xdr:sp macro="" textlink="">
      <xdr:nvSpPr>
        <xdr:cNvPr id="187" name="n_1mainValue【橋りょう・トンネル】&#10;有形固定資産減価償却率"/>
        <xdr:cNvSpPr txBox="1"/>
      </xdr:nvSpPr>
      <xdr:spPr>
        <a:xfrm>
          <a:off x="317056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125747</xdr:rowOff>
    </xdr:from>
    <xdr:ext cx="405111" cy="259045"/>
    <xdr:sp macro="" textlink="">
      <xdr:nvSpPr>
        <xdr:cNvPr id="188" name="n_2mainValue【橋りょう・トンネル】&#10;有形固定資産減価償却率"/>
        <xdr:cNvSpPr txBox="1"/>
      </xdr:nvSpPr>
      <xdr:spPr>
        <a:xfrm>
          <a:off x="2385704" y="10519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121937</xdr:rowOff>
    </xdr:from>
    <xdr:ext cx="405111" cy="259045"/>
    <xdr:sp macro="" textlink="">
      <xdr:nvSpPr>
        <xdr:cNvPr id="189" name="n_3mainValue【橋りょう・トンネル】&#10;有形固定資産減価償却率"/>
        <xdr:cNvSpPr txBox="1"/>
      </xdr:nvSpPr>
      <xdr:spPr>
        <a:xfrm>
          <a:off x="1611004" y="1051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00" name="直線コネクタ 199"/>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1" name="テキスト ボックス 200"/>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2" name="直線コネクタ 201"/>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03" name="テキスト ボックス 202"/>
        <xdr:cNvSpPr txBox="1"/>
      </xdr:nvSpPr>
      <xdr:spPr>
        <a:xfrm>
          <a:off x="5299921" y="1039841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4" name="直線コネクタ 203"/>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05" name="テキスト ボックス 204"/>
        <xdr:cNvSpPr txBox="1"/>
      </xdr:nvSpPr>
      <xdr:spPr>
        <a:xfrm>
          <a:off x="5299921" y="100794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6" name="直線コネクタ 205"/>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07" name="テキスト ボックス 206"/>
        <xdr:cNvSpPr txBox="1"/>
      </xdr:nvSpPr>
      <xdr:spPr>
        <a:xfrm>
          <a:off x="5299921" y="976051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8" name="直線コネクタ 207"/>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09" name="テキスト ボックス 208"/>
        <xdr:cNvSpPr txBox="1"/>
      </xdr:nvSpPr>
      <xdr:spPr>
        <a:xfrm>
          <a:off x="5299921" y="944156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10" name="直線コネクタ 209"/>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1" name="テキスト ボックス 210"/>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59185</xdr:rowOff>
    </xdr:from>
    <xdr:to>
      <xdr:col>54</xdr:col>
      <xdr:colOff>189865</xdr:colOff>
      <xdr:row>64</xdr:row>
      <xdr:rowOff>119549</xdr:rowOff>
    </xdr:to>
    <xdr:cxnSp macro="">
      <xdr:nvCxnSpPr>
        <xdr:cNvPr id="215" name="直線コネクタ 214"/>
        <xdr:cNvCxnSpPr/>
      </xdr:nvCxnSpPr>
      <xdr:spPr>
        <a:xfrm flipV="1">
          <a:off x="9219565" y="9279385"/>
          <a:ext cx="0" cy="15691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123376</xdr:rowOff>
    </xdr:from>
    <xdr:ext cx="469744" cy="259045"/>
    <xdr:sp macro="" textlink="">
      <xdr:nvSpPr>
        <xdr:cNvPr id="216" name="【橋りょう・トンネル】&#10;一人当たり有形固定資産（償却資産）額最小値テキスト"/>
        <xdr:cNvSpPr txBox="1"/>
      </xdr:nvSpPr>
      <xdr:spPr>
        <a:xfrm>
          <a:off x="9258300" y="10852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119549</xdr:rowOff>
    </xdr:from>
    <xdr:to>
      <xdr:col>55</xdr:col>
      <xdr:colOff>88900</xdr:colOff>
      <xdr:row>64</xdr:row>
      <xdr:rowOff>119549</xdr:rowOff>
    </xdr:to>
    <xdr:cxnSp macro="">
      <xdr:nvCxnSpPr>
        <xdr:cNvPr id="217" name="直線コネクタ 216"/>
        <xdr:cNvCxnSpPr/>
      </xdr:nvCxnSpPr>
      <xdr:spPr>
        <a:xfrm>
          <a:off x="9154160" y="1084850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5862</xdr:rowOff>
    </xdr:from>
    <xdr:ext cx="599010" cy="259045"/>
    <xdr:sp macro="" textlink="">
      <xdr:nvSpPr>
        <xdr:cNvPr id="218" name="【橋りょう・トンネル】&#10;一人当たり有形固定資産（償却資産）額最大値テキスト"/>
        <xdr:cNvSpPr txBox="1"/>
      </xdr:nvSpPr>
      <xdr:spPr>
        <a:xfrm>
          <a:off x="9258300" y="9058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59185</xdr:rowOff>
    </xdr:from>
    <xdr:to>
      <xdr:col>55</xdr:col>
      <xdr:colOff>88900</xdr:colOff>
      <xdr:row>55</xdr:row>
      <xdr:rowOff>59185</xdr:rowOff>
    </xdr:to>
    <xdr:cxnSp macro="">
      <xdr:nvCxnSpPr>
        <xdr:cNvPr id="219" name="直線コネクタ 218"/>
        <xdr:cNvCxnSpPr/>
      </xdr:nvCxnSpPr>
      <xdr:spPr>
        <a:xfrm>
          <a:off x="9154160" y="92793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102813</xdr:rowOff>
    </xdr:from>
    <xdr:ext cx="599010" cy="259045"/>
    <xdr:sp macro="" textlink="">
      <xdr:nvSpPr>
        <xdr:cNvPr id="220" name="【橋りょう・トンネル】&#10;一人当たり有形固定資産（償却資産）額平均値テキスト"/>
        <xdr:cNvSpPr txBox="1"/>
      </xdr:nvSpPr>
      <xdr:spPr>
        <a:xfrm>
          <a:off x="9258300" y="103288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79936</xdr:rowOff>
    </xdr:from>
    <xdr:to>
      <xdr:col>55</xdr:col>
      <xdr:colOff>50800</xdr:colOff>
      <xdr:row>63</xdr:row>
      <xdr:rowOff>10086</xdr:rowOff>
    </xdr:to>
    <xdr:sp macro="" textlink="">
      <xdr:nvSpPr>
        <xdr:cNvPr id="221" name="フローチャート: 判断 220"/>
        <xdr:cNvSpPr/>
      </xdr:nvSpPr>
      <xdr:spPr>
        <a:xfrm>
          <a:off x="9192260" y="1047361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72716</xdr:rowOff>
    </xdr:from>
    <xdr:to>
      <xdr:col>50</xdr:col>
      <xdr:colOff>165100</xdr:colOff>
      <xdr:row>63</xdr:row>
      <xdr:rowOff>2866</xdr:rowOff>
    </xdr:to>
    <xdr:sp macro="" textlink="">
      <xdr:nvSpPr>
        <xdr:cNvPr id="222" name="フローチャート: 判断 221"/>
        <xdr:cNvSpPr/>
      </xdr:nvSpPr>
      <xdr:spPr>
        <a:xfrm>
          <a:off x="8445500" y="1046639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75513</xdr:rowOff>
    </xdr:from>
    <xdr:to>
      <xdr:col>46</xdr:col>
      <xdr:colOff>38100</xdr:colOff>
      <xdr:row>63</xdr:row>
      <xdr:rowOff>5663</xdr:rowOff>
    </xdr:to>
    <xdr:sp macro="" textlink="">
      <xdr:nvSpPr>
        <xdr:cNvPr id="223" name="フローチャート: 判断 222"/>
        <xdr:cNvSpPr/>
      </xdr:nvSpPr>
      <xdr:spPr>
        <a:xfrm>
          <a:off x="7670800" y="1046919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159341</xdr:rowOff>
    </xdr:from>
    <xdr:to>
      <xdr:col>41</xdr:col>
      <xdr:colOff>101600</xdr:colOff>
      <xdr:row>63</xdr:row>
      <xdr:rowOff>89491</xdr:rowOff>
    </xdr:to>
    <xdr:sp macro="" textlink="">
      <xdr:nvSpPr>
        <xdr:cNvPr id="224" name="フローチャート: 判断 223"/>
        <xdr:cNvSpPr/>
      </xdr:nvSpPr>
      <xdr:spPr>
        <a:xfrm>
          <a:off x="6873240" y="1055302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5279</xdr:rowOff>
    </xdr:from>
    <xdr:to>
      <xdr:col>55</xdr:col>
      <xdr:colOff>50800</xdr:colOff>
      <xdr:row>63</xdr:row>
      <xdr:rowOff>106879</xdr:rowOff>
    </xdr:to>
    <xdr:sp macro="" textlink="">
      <xdr:nvSpPr>
        <xdr:cNvPr id="230" name="楕円 229"/>
        <xdr:cNvSpPr/>
      </xdr:nvSpPr>
      <xdr:spPr>
        <a:xfrm>
          <a:off x="9192260" y="1056659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155156</xdr:rowOff>
    </xdr:from>
    <xdr:ext cx="599010" cy="259045"/>
    <xdr:sp macro="" textlink="">
      <xdr:nvSpPr>
        <xdr:cNvPr id="231" name="【橋りょう・トンネル】&#10;一人当たり有形固定資産（償却資産）額該当値テキスト"/>
        <xdr:cNvSpPr txBox="1"/>
      </xdr:nvSpPr>
      <xdr:spPr>
        <a:xfrm>
          <a:off x="9258300" y="10548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6303</xdr:rowOff>
    </xdr:from>
    <xdr:to>
      <xdr:col>50</xdr:col>
      <xdr:colOff>165100</xdr:colOff>
      <xdr:row>63</xdr:row>
      <xdr:rowOff>107903</xdr:rowOff>
    </xdr:to>
    <xdr:sp macro="" textlink="">
      <xdr:nvSpPr>
        <xdr:cNvPr id="232" name="楕円 231"/>
        <xdr:cNvSpPr/>
      </xdr:nvSpPr>
      <xdr:spPr>
        <a:xfrm>
          <a:off x="8445500" y="10567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56079</xdr:rowOff>
    </xdr:from>
    <xdr:to>
      <xdr:col>55</xdr:col>
      <xdr:colOff>0</xdr:colOff>
      <xdr:row>63</xdr:row>
      <xdr:rowOff>57103</xdr:rowOff>
    </xdr:to>
    <xdr:cxnSp macro="">
      <xdr:nvCxnSpPr>
        <xdr:cNvPr id="233" name="直線コネクタ 232"/>
        <xdr:cNvCxnSpPr/>
      </xdr:nvCxnSpPr>
      <xdr:spPr>
        <a:xfrm flipV="1">
          <a:off x="8496300" y="10617399"/>
          <a:ext cx="723900" cy="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9549</xdr:rowOff>
    </xdr:from>
    <xdr:to>
      <xdr:col>46</xdr:col>
      <xdr:colOff>38100</xdr:colOff>
      <xdr:row>63</xdr:row>
      <xdr:rowOff>111149</xdr:rowOff>
    </xdr:to>
    <xdr:sp macro="" textlink="">
      <xdr:nvSpPr>
        <xdr:cNvPr id="234" name="楕円 233"/>
        <xdr:cNvSpPr/>
      </xdr:nvSpPr>
      <xdr:spPr>
        <a:xfrm>
          <a:off x="7670800" y="1057086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57103</xdr:rowOff>
    </xdr:from>
    <xdr:to>
      <xdr:col>50</xdr:col>
      <xdr:colOff>114300</xdr:colOff>
      <xdr:row>63</xdr:row>
      <xdr:rowOff>60349</xdr:rowOff>
    </xdr:to>
    <xdr:cxnSp macro="">
      <xdr:nvCxnSpPr>
        <xdr:cNvPr id="235" name="直線コネクタ 234"/>
        <xdr:cNvCxnSpPr/>
      </xdr:nvCxnSpPr>
      <xdr:spPr>
        <a:xfrm flipV="1">
          <a:off x="7713980" y="10618423"/>
          <a:ext cx="782320" cy="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11223</xdr:rowOff>
    </xdr:from>
    <xdr:to>
      <xdr:col>41</xdr:col>
      <xdr:colOff>101600</xdr:colOff>
      <xdr:row>63</xdr:row>
      <xdr:rowOff>112823</xdr:rowOff>
    </xdr:to>
    <xdr:sp macro="" textlink="">
      <xdr:nvSpPr>
        <xdr:cNvPr id="236" name="楕円 235"/>
        <xdr:cNvSpPr/>
      </xdr:nvSpPr>
      <xdr:spPr>
        <a:xfrm>
          <a:off x="6873240" y="105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60349</xdr:rowOff>
    </xdr:from>
    <xdr:to>
      <xdr:col>45</xdr:col>
      <xdr:colOff>177800</xdr:colOff>
      <xdr:row>63</xdr:row>
      <xdr:rowOff>62023</xdr:rowOff>
    </xdr:to>
    <xdr:cxnSp macro="">
      <xdr:nvCxnSpPr>
        <xdr:cNvPr id="237" name="直線コネクタ 236"/>
        <xdr:cNvCxnSpPr/>
      </xdr:nvCxnSpPr>
      <xdr:spPr>
        <a:xfrm flipV="1">
          <a:off x="6924040" y="10621669"/>
          <a:ext cx="789940" cy="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19393</xdr:rowOff>
    </xdr:from>
    <xdr:ext cx="599010" cy="259045"/>
    <xdr:sp macro="" textlink="">
      <xdr:nvSpPr>
        <xdr:cNvPr id="238" name="n_1aveValue【橋りょう・トンネル】&#10;一人当たり有形固定資産（償却資産）額"/>
        <xdr:cNvSpPr txBox="1"/>
      </xdr:nvSpPr>
      <xdr:spPr>
        <a:xfrm>
          <a:off x="8214575" y="1024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22190</xdr:rowOff>
    </xdr:from>
    <xdr:ext cx="599010" cy="259045"/>
    <xdr:sp macro="" textlink="">
      <xdr:nvSpPr>
        <xdr:cNvPr id="239" name="n_2aveValue【橋りょう・トンネル】&#10;一人当たり有形固定資産（償却資産）額"/>
        <xdr:cNvSpPr txBox="1"/>
      </xdr:nvSpPr>
      <xdr:spPr>
        <a:xfrm>
          <a:off x="7444955" y="10248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106018</xdr:rowOff>
    </xdr:from>
    <xdr:ext cx="599010" cy="259045"/>
    <xdr:sp macro="" textlink="">
      <xdr:nvSpPr>
        <xdr:cNvPr id="240" name="n_3aveValue【橋りょう・トンネル】&#10;一人当たり有形固定資産（償却資産）額"/>
        <xdr:cNvSpPr txBox="1"/>
      </xdr:nvSpPr>
      <xdr:spPr>
        <a:xfrm>
          <a:off x="6670255" y="10332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99030</xdr:rowOff>
    </xdr:from>
    <xdr:ext cx="599010" cy="259045"/>
    <xdr:sp macro="" textlink="">
      <xdr:nvSpPr>
        <xdr:cNvPr id="241" name="n_1mainValue【橋りょう・トンネル】&#10;一人当たり有形固定資産（償却資産）額"/>
        <xdr:cNvSpPr txBox="1"/>
      </xdr:nvSpPr>
      <xdr:spPr>
        <a:xfrm>
          <a:off x="8214575" y="106603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102276</xdr:rowOff>
    </xdr:from>
    <xdr:ext cx="599010" cy="259045"/>
    <xdr:sp macro="" textlink="">
      <xdr:nvSpPr>
        <xdr:cNvPr id="242" name="n_2mainValue【橋りょう・トンネル】&#10;一人当たり有形固定資産（償却資産）額"/>
        <xdr:cNvSpPr txBox="1"/>
      </xdr:nvSpPr>
      <xdr:spPr>
        <a:xfrm>
          <a:off x="7444955" y="10663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103950</xdr:rowOff>
    </xdr:from>
    <xdr:ext cx="599010" cy="259045"/>
    <xdr:sp macro="" textlink="">
      <xdr:nvSpPr>
        <xdr:cNvPr id="243" name="n_3mainValue【橋りょう・トンネル】&#10;一人当たり有形固定資産（償却資産）額"/>
        <xdr:cNvSpPr txBox="1"/>
      </xdr:nvSpPr>
      <xdr:spPr>
        <a:xfrm>
          <a:off x="6670255" y="10665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4" name="テキスト ボックス 253"/>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5" name="直線コネクタ 254"/>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6" name="テキスト ボックス 255"/>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7" name="直線コネクタ 256"/>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8" name="テキスト ボックス 257"/>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9" name="直線コネクタ 258"/>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60" name="テキスト ボックス 259"/>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1" name="直線コネクタ 260"/>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2" name="テキスト ボックス 261"/>
        <xdr:cNvSpPr txBox="1"/>
      </xdr:nvSpPr>
      <xdr:spPr>
        <a:xfrm>
          <a:off x="27196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3" name="直線コネクタ 262"/>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4" name="テキスト ボックス 263"/>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5" name="【公営住宅】&#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92963</xdr:rowOff>
    </xdr:from>
    <xdr:to>
      <xdr:col>24</xdr:col>
      <xdr:colOff>62865</xdr:colOff>
      <xdr:row>86</xdr:row>
      <xdr:rowOff>79248</xdr:rowOff>
    </xdr:to>
    <xdr:cxnSp macro="">
      <xdr:nvCxnSpPr>
        <xdr:cNvPr id="266" name="直線コネクタ 265"/>
        <xdr:cNvCxnSpPr/>
      </xdr:nvCxnSpPr>
      <xdr:spPr>
        <a:xfrm flipV="1">
          <a:off x="4086225" y="13336523"/>
          <a:ext cx="0" cy="1159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83075</xdr:rowOff>
    </xdr:from>
    <xdr:ext cx="405111" cy="259045"/>
    <xdr:sp macro="" textlink="">
      <xdr:nvSpPr>
        <xdr:cNvPr id="267" name="【公営住宅】&#10;有形固定資産減価償却率最小値テキスト"/>
        <xdr:cNvSpPr txBox="1"/>
      </xdr:nvSpPr>
      <xdr:spPr>
        <a:xfrm>
          <a:off x="4124960" y="14500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79248</xdr:rowOff>
    </xdr:from>
    <xdr:to>
      <xdr:col>24</xdr:col>
      <xdr:colOff>152400</xdr:colOff>
      <xdr:row>86</xdr:row>
      <xdr:rowOff>79248</xdr:rowOff>
    </xdr:to>
    <xdr:cxnSp macro="">
      <xdr:nvCxnSpPr>
        <xdr:cNvPr id="268" name="直線コネクタ 267"/>
        <xdr:cNvCxnSpPr/>
      </xdr:nvCxnSpPr>
      <xdr:spPr>
        <a:xfrm>
          <a:off x="4020820" y="1449628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78</xdr:row>
      <xdr:rowOff>39640</xdr:rowOff>
    </xdr:from>
    <xdr:ext cx="405111" cy="259045"/>
    <xdr:sp macro="" textlink="">
      <xdr:nvSpPr>
        <xdr:cNvPr id="269" name="【公営住宅】&#10;有形固定資産減価償却率最大値テキスト"/>
        <xdr:cNvSpPr txBox="1"/>
      </xdr:nvSpPr>
      <xdr:spPr>
        <a:xfrm>
          <a:off x="4124960" y="131155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92963</xdr:rowOff>
    </xdr:from>
    <xdr:to>
      <xdr:col>24</xdr:col>
      <xdr:colOff>152400</xdr:colOff>
      <xdr:row>79</xdr:row>
      <xdr:rowOff>92963</xdr:rowOff>
    </xdr:to>
    <xdr:cxnSp macro="">
      <xdr:nvCxnSpPr>
        <xdr:cNvPr id="270" name="直線コネクタ 269"/>
        <xdr:cNvCxnSpPr/>
      </xdr:nvCxnSpPr>
      <xdr:spPr>
        <a:xfrm>
          <a:off x="4020820" y="133365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102888</xdr:rowOff>
    </xdr:from>
    <xdr:ext cx="405111" cy="259045"/>
    <xdr:sp macro="" textlink="">
      <xdr:nvSpPr>
        <xdr:cNvPr id="271" name="【公営住宅】&#10;有形固定資産減価償却率平均値テキスト"/>
        <xdr:cNvSpPr txBox="1"/>
      </xdr:nvSpPr>
      <xdr:spPr>
        <a:xfrm>
          <a:off x="4124960" y="138493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124461</xdr:rowOff>
    </xdr:from>
    <xdr:to>
      <xdr:col>24</xdr:col>
      <xdr:colOff>114300</xdr:colOff>
      <xdr:row>83</xdr:row>
      <xdr:rowOff>54611</xdr:rowOff>
    </xdr:to>
    <xdr:sp macro="" textlink="">
      <xdr:nvSpPr>
        <xdr:cNvPr id="272" name="フローチャート: 判断 271"/>
        <xdr:cNvSpPr/>
      </xdr:nvSpPr>
      <xdr:spPr>
        <a:xfrm>
          <a:off x="403606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151892</xdr:rowOff>
    </xdr:from>
    <xdr:to>
      <xdr:col>20</xdr:col>
      <xdr:colOff>38100</xdr:colOff>
      <xdr:row>83</xdr:row>
      <xdr:rowOff>82042</xdr:rowOff>
    </xdr:to>
    <xdr:sp macro="" textlink="">
      <xdr:nvSpPr>
        <xdr:cNvPr id="273" name="フローチャート: 判断 272"/>
        <xdr:cNvSpPr/>
      </xdr:nvSpPr>
      <xdr:spPr>
        <a:xfrm>
          <a:off x="3312160" y="1389837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161037</xdr:rowOff>
    </xdr:from>
    <xdr:to>
      <xdr:col>15</xdr:col>
      <xdr:colOff>101600</xdr:colOff>
      <xdr:row>83</xdr:row>
      <xdr:rowOff>91187</xdr:rowOff>
    </xdr:to>
    <xdr:sp macro="" textlink="">
      <xdr:nvSpPr>
        <xdr:cNvPr id="274" name="フローチャート: 判断 273"/>
        <xdr:cNvSpPr/>
      </xdr:nvSpPr>
      <xdr:spPr>
        <a:xfrm>
          <a:off x="2514600" y="1390751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170180</xdr:rowOff>
    </xdr:from>
    <xdr:to>
      <xdr:col>10</xdr:col>
      <xdr:colOff>165100</xdr:colOff>
      <xdr:row>83</xdr:row>
      <xdr:rowOff>100330</xdr:rowOff>
    </xdr:to>
    <xdr:sp macro="" textlink="">
      <xdr:nvSpPr>
        <xdr:cNvPr id="275" name="フローチャート: 判断 274"/>
        <xdr:cNvSpPr/>
      </xdr:nvSpPr>
      <xdr:spPr>
        <a:xfrm>
          <a:off x="1739900" y="139166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6" name="テキスト ボックス 275"/>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7" name="テキスト ボックス 276"/>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8" name="テキスト ボックス 277"/>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9" name="テキスト ボックス 278"/>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0" name="テキスト ボックス 279"/>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26163</xdr:rowOff>
    </xdr:from>
    <xdr:to>
      <xdr:col>24</xdr:col>
      <xdr:colOff>114300</xdr:colOff>
      <xdr:row>81</xdr:row>
      <xdr:rowOff>127763</xdr:rowOff>
    </xdr:to>
    <xdr:sp macro="" textlink="">
      <xdr:nvSpPr>
        <xdr:cNvPr id="281" name="楕円 280"/>
        <xdr:cNvSpPr/>
      </xdr:nvSpPr>
      <xdr:spPr>
        <a:xfrm>
          <a:off x="4036060" y="1360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49040</xdr:rowOff>
    </xdr:from>
    <xdr:ext cx="405111" cy="259045"/>
    <xdr:sp macro="" textlink="">
      <xdr:nvSpPr>
        <xdr:cNvPr id="282" name="【公営住宅】&#10;有形固定資産減価償却率該当値テキスト"/>
        <xdr:cNvSpPr txBox="1"/>
      </xdr:nvSpPr>
      <xdr:spPr>
        <a:xfrm>
          <a:off x="4124960" y="13460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44450</xdr:rowOff>
    </xdr:from>
    <xdr:to>
      <xdr:col>20</xdr:col>
      <xdr:colOff>38100</xdr:colOff>
      <xdr:row>81</xdr:row>
      <xdr:rowOff>146050</xdr:rowOff>
    </xdr:to>
    <xdr:sp macro="" textlink="">
      <xdr:nvSpPr>
        <xdr:cNvPr id="283" name="楕円 282"/>
        <xdr:cNvSpPr/>
      </xdr:nvSpPr>
      <xdr:spPr>
        <a:xfrm>
          <a:off x="3312160" y="1362329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76963</xdr:rowOff>
    </xdr:from>
    <xdr:to>
      <xdr:col>24</xdr:col>
      <xdr:colOff>63500</xdr:colOff>
      <xdr:row>81</xdr:row>
      <xdr:rowOff>95250</xdr:rowOff>
    </xdr:to>
    <xdr:cxnSp macro="">
      <xdr:nvCxnSpPr>
        <xdr:cNvPr id="284" name="直線コネクタ 283"/>
        <xdr:cNvCxnSpPr/>
      </xdr:nvCxnSpPr>
      <xdr:spPr>
        <a:xfrm flipV="1">
          <a:off x="3355340" y="13655803"/>
          <a:ext cx="73152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71882</xdr:rowOff>
    </xdr:from>
    <xdr:to>
      <xdr:col>15</xdr:col>
      <xdr:colOff>101600</xdr:colOff>
      <xdr:row>82</xdr:row>
      <xdr:rowOff>2032</xdr:rowOff>
    </xdr:to>
    <xdr:sp macro="" textlink="">
      <xdr:nvSpPr>
        <xdr:cNvPr id="285" name="楕円 284"/>
        <xdr:cNvSpPr/>
      </xdr:nvSpPr>
      <xdr:spPr>
        <a:xfrm>
          <a:off x="2514600" y="13650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95250</xdr:rowOff>
    </xdr:from>
    <xdr:to>
      <xdr:col>19</xdr:col>
      <xdr:colOff>177800</xdr:colOff>
      <xdr:row>81</xdr:row>
      <xdr:rowOff>122682</xdr:rowOff>
    </xdr:to>
    <xdr:cxnSp macro="">
      <xdr:nvCxnSpPr>
        <xdr:cNvPr id="286" name="直線コネクタ 285"/>
        <xdr:cNvCxnSpPr/>
      </xdr:nvCxnSpPr>
      <xdr:spPr>
        <a:xfrm flipV="1">
          <a:off x="2565400" y="13674090"/>
          <a:ext cx="78994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71882</xdr:rowOff>
    </xdr:from>
    <xdr:to>
      <xdr:col>10</xdr:col>
      <xdr:colOff>165100</xdr:colOff>
      <xdr:row>82</xdr:row>
      <xdr:rowOff>2032</xdr:rowOff>
    </xdr:to>
    <xdr:sp macro="" textlink="">
      <xdr:nvSpPr>
        <xdr:cNvPr id="287" name="楕円 286"/>
        <xdr:cNvSpPr/>
      </xdr:nvSpPr>
      <xdr:spPr>
        <a:xfrm>
          <a:off x="1739900" y="136507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122682</xdr:rowOff>
    </xdr:from>
    <xdr:to>
      <xdr:col>15</xdr:col>
      <xdr:colOff>50800</xdr:colOff>
      <xdr:row>81</xdr:row>
      <xdr:rowOff>122682</xdr:rowOff>
    </xdr:to>
    <xdr:cxnSp macro="">
      <xdr:nvCxnSpPr>
        <xdr:cNvPr id="288" name="直線コネクタ 287"/>
        <xdr:cNvCxnSpPr/>
      </xdr:nvCxnSpPr>
      <xdr:spPr>
        <a:xfrm>
          <a:off x="1790700" y="1370152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73169</xdr:rowOff>
    </xdr:from>
    <xdr:ext cx="405111" cy="259045"/>
    <xdr:sp macro="" textlink="">
      <xdr:nvSpPr>
        <xdr:cNvPr id="289" name="n_1aveValue【公営住宅】&#10;有形固定資産減価償却率"/>
        <xdr:cNvSpPr txBox="1"/>
      </xdr:nvSpPr>
      <xdr:spPr>
        <a:xfrm>
          <a:off x="3170564" y="139872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82314</xdr:rowOff>
    </xdr:from>
    <xdr:ext cx="405111" cy="259045"/>
    <xdr:sp macro="" textlink="">
      <xdr:nvSpPr>
        <xdr:cNvPr id="290" name="n_2aveValue【公営住宅】&#10;有形固定資産減価償却率"/>
        <xdr:cNvSpPr txBox="1"/>
      </xdr:nvSpPr>
      <xdr:spPr>
        <a:xfrm>
          <a:off x="2385704" y="13996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91457</xdr:rowOff>
    </xdr:from>
    <xdr:ext cx="405111" cy="259045"/>
    <xdr:sp macro="" textlink="">
      <xdr:nvSpPr>
        <xdr:cNvPr id="291" name="n_3aveValue【公営住宅】&#10;有形固定資産減価償却率"/>
        <xdr:cNvSpPr txBox="1"/>
      </xdr:nvSpPr>
      <xdr:spPr>
        <a:xfrm>
          <a:off x="1611004" y="14005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162577</xdr:rowOff>
    </xdr:from>
    <xdr:ext cx="405111" cy="259045"/>
    <xdr:sp macro="" textlink="">
      <xdr:nvSpPr>
        <xdr:cNvPr id="292" name="n_1mainValue【公営住宅】&#10;有形固定資産減価償却率"/>
        <xdr:cNvSpPr txBox="1"/>
      </xdr:nvSpPr>
      <xdr:spPr>
        <a:xfrm>
          <a:off x="3170564"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18559</xdr:rowOff>
    </xdr:from>
    <xdr:ext cx="405111" cy="259045"/>
    <xdr:sp macro="" textlink="">
      <xdr:nvSpPr>
        <xdr:cNvPr id="293" name="n_2mainValue【公営住宅】&#10;有形固定資産減価償却率"/>
        <xdr:cNvSpPr txBox="1"/>
      </xdr:nvSpPr>
      <xdr:spPr>
        <a:xfrm>
          <a:off x="2385704" y="1342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18559</xdr:rowOff>
    </xdr:from>
    <xdr:ext cx="405111" cy="259045"/>
    <xdr:sp macro="" textlink="">
      <xdr:nvSpPr>
        <xdr:cNvPr id="294" name="n_3mainValue【公営住宅】&#10;有形固定資産減価償却率"/>
        <xdr:cNvSpPr txBox="1"/>
      </xdr:nvSpPr>
      <xdr:spPr>
        <a:xfrm>
          <a:off x="1611004" y="134297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5" name="正方形/長方形 294"/>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6" name="正方形/長方形 295"/>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7" name="正方形/長方形 296"/>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8" name="正方形/長方形 297"/>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9" name="正方形/長方形 298"/>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0" name="正方形/長方形 299"/>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1" name="正方形/長方形 300"/>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2" name="正方形/長方形 301"/>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3" name="テキスト ボックス 302"/>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4" name="直線コネクタ 303"/>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5" name="直線コネクタ 304"/>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6" name="テキスト ボックス 305"/>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7" name="直線コネクタ 306"/>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08" name="テキスト ボックス 307"/>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9" name="直線コネクタ 308"/>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0" name="テキスト ボックス 309"/>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1" name="直線コネクタ 310"/>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2" name="テキスト ボックス 311"/>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3" name="直線コネクタ 312"/>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4" name="テキスト ボックス 313"/>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5" name="【公営住宅】&#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146914</xdr:rowOff>
    </xdr:from>
    <xdr:to>
      <xdr:col>54</xdr:col>
      <xdr:colOff>189865</xdr:colOff>
      <xdr:row>85</xdr:row>
      <xdr:rowOff>159716</xdr:rowOff>
    </xdr:to>
    <xdr:cxnSp macro="">
      <xdr:nvCxnSpPr>
        <xdr:cNvPr id="316" name="直線コネクタ 315"/>
        <xdr:cNvCxnSpPr/>
      </xdr:nvCxnSpPr>
      <xdr:spPr>
        <a:xfrm flipV="1">
          <a:off x="9219565" y="13222834"/>
          <a:ext cx="0" cy="11862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163543</xdr:rowOff>
    </xdr:from>
    <xdr:ext cx="469744" cy="259045"/>
    <xdr:sp macro="" textlink="">
      <xdr:nvSpPr>
        <xdr:cNvPr id="317" name="【公営住宅】&#10;一人当たり面積最小値テキスト"/>
        <xdr:cNvSpPr txBox="1"/>
      </xdr:nvSpPr>
      <xdr:spPr>
        <a:xfrm>
          <a:off x="9258300" y="14412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159716</xdr:rowOff>
    </xdr:from>
    <xdr:to>
      <xdr:col>55</xdr:col>
      <xdr:colOff>88900</xdr:colOff>
      <xdr:row>85</xdr:row>
      <xdr:rowOff>159716</xdr:rowOff>
    </xdr:to>
    <xdr:cxnSp macro="">
      <xdr:nvCxnSpPr>
        <xdr:cNvPr id="318" name="直線コネクタ 317"/>
        <xdr:cNvCxnSpPr/>
      </xdr:nvCxnSpPr>
      <xdr:spPr>
        <a:xfrm>
          <a:off x="9154160" y="144091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93591</xdr:rowOff>
    </xdr:from>
    <xdr:ext cx="469744" cy="259045"/>
    <xdr:sp macro="" textlink="">
      <xdr:nvSpPr>
        <xdr:cNvPr id="319" name="【公営住宅】&#10;一人当たり面積最大値テキスト"/>
        <xdr:cNvSpPr txBox="1"/>
      </xdr:nvSpPr>
      <xdr:spPr>
        <a:xfrm>
          <a:off x="9258300" y="13001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146914</xdr:rowOff>
    </xdr:from>
    <xdr:to>
      <xdr:col>55</xdr:col>
      <xdr:colOff>88900</xdr:colOff>
      <xdr:row>78</xdr:row>
      <xdr:rowOff>146914</xdr:rowOff>
    </xdr:to>
    <xdr:cxnSp macro="">
      <xdr:nvCxnSpPr>
        <xdr:cNvPr id="320" name="直線コネクタ 319"/>
        <xdr:cNvCxnSpPr/>
      </xdr:nvCxnSpPr>
      <xdr:spPr>
        <a:xfrm>
          <a:off x="9154160" y="132228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10075</xdr:rowOff>
    </xdr:from>
    <xdr:ext cx="469744" cy="259045"/>
    <xdr:sp macro="" textlink="">
      <xdr:nvSpPr>
        <xdr:cNvPr id="321" name="【公営住宅】&#10;一人当たり面積平均値テキスト"/>
        <xdr:cNvSpPr txBox="1"/>
      </xdr:nvSpPr>
      <xdr:spPr>
        <a:xfrm>
          <a:off x="9258300" y="14091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31648</xdr:rowOff>
    </xdr:from>
    <xdr:to>
      <xdr:col>55</xdr:col>
      <xdr:colOff>50800</xdr:colOff>
      <xdr:row>84</xdr:row>
      <xdr:rowOff>133248</xdr:rowOff>
    </xdr:to>
    <xdr:sp macro="" textlink="">
      <xdr:nvSpPr>
        <xdr:cNvPr id="322" name="フローチャート: 判断 321"/>
        <xdr:cNvSpPr/>
      </xdr:nvSpPr>
      <xdr:spPr>
        <a:xfrm>
          <a:off x="9192260" y="1411340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35764</xdr:rowOff>
    </xdr:from>
    <xdr:to>
      <xdr:col>50</xdr:col>
      <xdr:colOff>165100</xdr:colOff>
      <xdr:row>84</xdr:row>
      <xdr:rowOff>137364</xdr:rowOff>
    </xdr:to>
    <xdr:sp macro="" textlink="">
      <xdr:nvSpPr>
        <xdr:cNvPr id="323" name="フローチャート: 判断 322"/>
        <xdr:cNvSpPr/>
      </xdr:nvSpPr>
      <xdr:spPr>
        <a:xfrm>
          <a:off x="8445500" y="14117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39878</xdr:rowOff>
    </xdr:from>
    <xdr:to>
      <xdr:col>46</xdr:col>
      <xdr:colOff>38100</xdr:colOff>
      <xdr:row>84</xdr:row>
      <xdr:rowOff>141478</xdr:rowOff>
    </xdr:to>
    <xdr:sp macro="" textlink="">
      <xdr:nvSpPr>
        <xdr:cNvPr id="324" name="フローチャート: 判断 323"/>
        <xdr:cNvSpPr/>
      </xdr:nvSpPr>
      <xdr:spPr>
        <a:xfrm>
          <a:off x="7670800" y="14121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54966</xdr:rowOff>
    </xdr:from>
    <xdr:to>
      <xdr:col>41</xdr:col>
      <xdr:colOff>101600</xdr:colOff>
      <xdr:row>84</xdr:row>
      <xdr:rowOff>156566</xdr:rowOff>
    </xdr:to>
    <xdr:sp macro="" textlink="">
      <xdr:nvSpPr>
        <xdr:cNvPr id="325" name="フローチャート: 判断 324"/>
        <xdr:cNvSpPr/>
      </xdr:nvSpPr>
      <xdr:spPr>
        <a:xfrm>
          <a:off x="6873240" y="14136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6" name="テキスト ボックス 325"/>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7" name="テキスト ボックス 326"/>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8" name="テキスト ボックス 327"/>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9" name="テキスト ボックス 328"/>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0" name="テキスト ボックス 329"/>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105257</xdr:rowOff>
    </xdr:from>
    <xdr:to>
      <xdr:col>55</xdr:col>
      <xdr:colOff>50800</xdr:colOff>
      <xdr:row>84</xdr:row>
      <xdr:rowOff>35407</xdr:rowOff>
    </xdr:to>
    <xdr:sp macro="" textlink="">
      <xdr:nvSpPr>
        <xdr:cNvPr id="331" name="楕円 330"/>
        <xdr:cNvSpPr/>
      </xdr:nvSpPr>
      <xdr:spPr>
        <a:xfrm>
          <a:off x="9192260" y="1401937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128134</xdr:rowOff>
    </xdr:from>
    <xdr:ext cx="469744" cy="259045"/>
    <xdr:sp macro="" textlink="">
      <xdr:nvSpPr>
        <xdr:cNvPr id="332" name="【公営住宅】&#10;一人当たり面積該当値テキスト"/>
        <xdr:cNvSpPr txBox="1"/>
      </xdr:nvSpPr>
      <xdr:spPr>
        <a:xfrm>
          <a:off x="9258300" y="13874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102972</xdr:rowOff>
    </xdr:from>
    <xdr:to>
      <xdr:col>50</xdr:col>
      <xdr:colOff>165100</xdr:colOff>
      <xdr:row>84</xdr:row>
      <xdr:rowOff>33122</xdr:rowOff>
    </xdr:to>
    <xdr:sp macro="" textlink="">
      <xdr:nvSpPr>
        <xdr:cNvPr id="333" name="楕円 332"/>
        <xdr:cNvSpPr/>
      </xdr:nvSpPr>
      <xdr:spPr>
        <a:xfrm>
          <a:off x="8445500" y="1401709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153772</xdr:rowOff>
    </xdr:from>
    <xdr:to>
      <xdr:col>55</xdr:col>
      <xdr:colOff>0</xdr:colOff>
      <xdr:row>83</xdr:row>
      <xdr:rowOff>156057</xdr:rowOff>
    </xdr:to>
    <xdr:cxnSp macro="">
      <xdr:nvCxnSpPr>
        <xdr:cNvPr id="334" name="直線コネクタ 333"/>
        <xdr:cNvCxnSpPr/>
      </xdr:nvCxnSpPr>
      <xdr:spPr>
        <a:xfrm>
          <a:off x="8496300" y="14067892"/>
          <a:ext cx="7239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106172</xdr:rowOff>
    </xdr:from>
    <xdr:to>
      <xdr:col>46</xdr:col>
      <xdr:colOff>38100</xdr:colOff>
      <xdr:row>84</xdr:row>
      <xdr:rowOff>36322</xdr:rowOff>
    </xdr:to>
    <xdr:sp macro="" textlink="">
      <xdr:nvSpPr>
        <xdr:cNvPr id="335" name="楕円 334"/>
        <xdr:cNvSpPr/>
      </xdr:nvSpPr>
      <xdr:spPr>
        <a:xfrm>
          <a:off x="7670800" y="140202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153772</xdr:rowOff>
    </xdr:from>
    <xdr:to>
      <xdr:col>50</xdr:col>
      <xdr:colOff>114300</xdr:colOff>
      <xdr:row>83</xdr:row>
      <xdr:rowOff>156972</xdr:rowOff>
    </xdr:to>
    <xdr:cxnSp macro="">
      <xdr:nvCxnSpPr>
        <xdr:cNvPr id="336" name="直線コネクタ 335"/>
        <xdr:cNvCxnSpPr/>
      </xdr:nvCxnSpPr>
      <xdr:spPr>
        <a:xfrm flipV="1">
          <a:off x="7713980" y="14067892"/>
          <a:ext cx="78232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108001</xdr:rowOff>
    </xdr:from>
    <xdr:to>
      <xdr:col>41</xdr:col>
      <xdr:colOff>101600</xdr:colOff>
      <xdr:row>84</xdr:row>
      <xdr:rowOff>38151</xdr:rowOff>
    </xdr:to>
    <xdr:sp macro="" textlink="">
      <xdr:nvSpPr>
        <xdr:cNvPr id="337" name="楕円 336"/>
        <xdr:cNvSpPr/>
      </xdr:nvSpPr>
      <xdr:spPr>
        <a:xfrm>
          <a:off x="6873240" y="140221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156972</xdr:rowOff>
    </xdr:from>
    <xdr:to>
      <xdr:col>45</xdr:col>
      <xdr:colOff>177800</xdr:colOff>
      <xdr:row>83</xdr:row>
      <xdr:rowOff>158801</xdr:rowOff>
    </xdr:to>
    <xdr:cxnSp macro="">
      <xdr:nvCxnSpPr>
        <xdr:cNvPr id="338" name="直線コネクタ 337"/>
        <xdr:cNvCxnSpPr/>
      </xdr:nvCxnSpPr>
      <xdr:spPr>
        <a:xfrm flipV="1">
          <a:off x="6924040" y="14071092"/>
          <a:ext cx="78994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128491</xdr:rowOff>
    </xdr:from>
    <xdr:ext cx="469744" cy="259045"/>
    <xdr:sp macro="" textlink="">
      <xdr:nvSpPr>
        <xdr:cNvPr id="339" name="n_1aveValue【公営住宅】&#10;一人当たり面積"/>
        <xdr:cNvSpPr txBox="1"/>
      </xdr:nvSpPr>
      <xdr:spPr>
        <a:xfrm>
          <a:off x="8271587" y="14210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132605</xdr:rowOff>
    </xdr:from>
    <xdr:ext cx="469744" cy="259045"/>
    <xdr:sp macro="" textlink="">
      <xdr:nvSpPr>
        <xdr:cNvPr id="340" name="n_2aveValue【公営住宅】&#10;一人当たり面積"/>
        <xdr:cNvSpPr txBox="1"/>
      </xdr:nvSpPr>
      <xdr:spPr>
        <a:xfrm>
          <a:off x="7509587" y="14214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147693</xdr:rowOff>
    </xdr:from>
    <xdr:ext cx="469744" cy="259045"/>
    <xdr:sp macro="" textlink="">
      <xdr:nvSpPr>
        <xdr:cNvPr id="341" name="n_3aveValue【公営住宅】&#10;一人当たり面積"/>
        <xdr:cNvSpPr txBox="1"/>
      </xdr:nvSpPr>
      <xdr:spPr>
        <a:xfrm>
          <a:off x="6712027" y="14229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49649</xdr:rowOff>
    </xdr:from>
    <xdr:ext cx="469744" cy="259045"/>
    <xdr:sp macro="" textlink="">
      <xdr:nvSpPr>
        <xdr:cNvPr id="342" name="n_1mainValue【公営住宅】&#10;一人当たり面積"/>
        <xdr:cNvSpPr txBox="1"/>
      </xdr:nvSpPr>
      <xdr:spPr>
        <a:xfrm>
          <a:off x="8271587" y="13796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52849</xdr:rowOff>
    </xdr:from>
    <xdr:ext cx="469744" cy="259045"/>
    <xdr:sp macro="" textlink="">
      <xdr:nvSpPr>
        <xdr:cNvPr id="343" name="n_2mainValue【公営住宅】&#10;一人当たり面積"/>
        <xdr:cNvSpPr txBox="1"/>
      </xdr:nvSpPr>
      <xdr:spPr>
        <a:xfrm>
          <a:off x="7509587" y="13799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54678</xdr:rowOff>
    </xdr:from>
    <xdr:ext cx="469744" cy="259045"/>
    <xdr:sp macro="" textlink="">
      <xdr:nvSpPr>
        <xdr:cNvPr id="344" name="n_3mainValue【公営住宅】&#10;一人当たり面積"/>
        <xdr:cNvSpPr txBox="1"/>
      </xdr:nvSpPr>
      <xdr:spPr>
        <a:xfrm>
          <a:off x="6712027" y="138011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5" name="正方形/長方形 344"/>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6" name="正方形/長方形 345"/>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7" name="正方形/長方形 346"/>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8" name="正方形/長方形 347"/>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9" name="正方形/長方形 348"/>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0" name="正方形/長方形 349"/>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1" name="正方形/長方形 350"/>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2" name="正方形/長方形 351"/>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3" name="テキスト ボックス 352"/>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4" name="直線コネクタ 353"/>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5" name="テキスト ボックス 354"/>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56" name="直線コネクタ 355"/>
        <xdr:cNvCxnSpPr/>
      </xdr:nvCxnSpPr>
      <xdr:spPr>
        <a:xfrm>
          <a:off x="67056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57" name="テキスト ボックス 356"/>
        <xdr:cNvSpPr txBox="1"/>
      </xdr:nvSpPr>
      <xdr:spPr>
        <a:xfrm>
          <a:off x="33608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58" name="直線コネクタ 357"/>
        <xdr:cNvCxnSpPr/>
      </xdr:nvCxnSpPr>
      <xdr:spPr>
        <a:xfrm>
          <a:off x="67056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59" name="テキスト ボックス 358"/>
        <xdr:cNvSpPr txBox="1"/>
      </xdr:nvSpPr>
      <xdr:spPr>
        <a:xfrm>
          <a:off x="33608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60" name="直線コネクタ 359"/>
        <xdr:cNvCxnSpPr/>
      </xdr:nvCxnSpPr>
      <xdr:spPr>
        <a:xfrm>
          <a:off x="67056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61" name="テキスト ボックス 360"/>
        <xdr:cNvSpPr txBox="1"/>
      </xdr:nvSpPr>
      <xdr:spPr>
        <a:xfrm>
          <a:off x="33608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62" name="直線コネクタ 361"/>
        <xdr:cNvCxnSpPr/>
      </xdr:nvCxnSpPr>
      <xdr:spPr>
        <a:xfrm>
          <a:off x="67056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63" name="テキスト ボックス 362"/>
        <xdr:cNvSpPr txBox="1"/>
      </xdr:nvSpPr>
      <xdr:spPr>
        <a:xfrm>
          <a:off x="33608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64" name="直線コネクタ 363"/>
        <xdr:cNvCxnSpPr/>
      </xdr:nvCxnSpPr>
      <xdr:spPr>
        <a:xfrm>
          <a:off x="67056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65" name="テキスト ボックス 364"/>
        <xdr:cNvSpPr txBox="1"/>
      </xdr:nvSpPr>
      <xdr:spPr>
        <a:xfrm>
          <a:off x="336081" y="166255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6" name="直線コネクタ 365"/>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67" name="テキスト ボックス 366"/>
        <xdr:cNvSpPr txBox="1"/>
      </xdr:nvSpPr>
      <xdr:spPr>
        <a:xfrm>
          <a:off x="336081" y="162560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8" name="【港湾・漁港】&#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110489</xdr:rowOff>
    </xdr:from>
    <xdr:to>
      <xdr:col>24</xdr:col>
      <xdr:colOff>62865</xdr:colOff>
      <xdr:row>107</xdr:row>
      <xdr:rowOff>129539</xdr:rowOff>
    </xdr:to>
    <xdr:cxnSp macro="">
      <xdr:nvCxnSpPr>
        <xdr:cNvPr id="369" name="直線コネクタ 368"/>
        <xdr:cNvCxnSpPr/>
      </xdr:nvCxnSpPr>
      <xdr:spPr>
        <a:xfrm flipV="1">
          <a:off x="4086225" y="16706849"/>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107</xdr:row>
      <xdr:rowOff>133366</xdr:rowOff>
    </xdr:from>
    <xdr:ext cx="405111" cy="259045"/>
    <xdr:sp macro="" textlink="">
      <xdr:nvSpPr>
        <xdr:cNvPr id="370" name="【港湾・漁港】&#10;有形固定資産減価償却率最小値テキスト"/>
        <xdr:cNvSpPr txBox="1"/>
      </xdr:nvSpPr>
      <xdr:spPr>
        <a:xfrm>
          <a:off x="4124960" y="18070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129539</xdr:rowOff>
    </xdr:from>
    <xdr:to>
      <xdr:col>24</xdr:col>
      <xdr:colOff>152400</xdr:colOff>
      <xdr:row>107</xdr:row>
      <xdr:rowOff>129539</xdr:rowOff>
    </xdr:to>
    <xdr:cxnSp macro="">
      <xdr:nvCxnSpPr>
        <xdr:cNvPr id="371" name="直線コネクタ 370"/>
        <xdr:cNvCxnSpPr/>
      </xdr:nvCxnSpPr>
      <xdr:spPr>
        <a:xfrm>
          <a:off x="4020820" y="180670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57166</xdr:rowOff>
    </xdr:from>
    <xdr:ext cx="405111" cy="259045"/>
    <xdr:sp macro="" textlink="">
      <xdr:nvSpPr>
        <xdr:cNvPr id="372" name="【港湾・漁港】&#10;有形固定資産減価償却率最大値テキスト"/>
        <xdr:cNvSpPr txBox="1"/>
      </xdr:nvSpPr>
      <xdr:spPr>
        <a:xfrm>
          <a:off x="4124960" y="16485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110489</xdr:rowOff>
    </xdr:from>
    <xdr:to>
      <xdr:col>24</xdr:col>
      <xdr:colOff>152400</xdr:colOff>
      <xdr:row>99</xdr:row>
      <xdr:rowOff>110489</xdr:rowOff>
    </xdr:to>
    <xdr:cxnSp macro="">
      <xdr:nvCxnSpPr>
        <xdr:cNvPr id="373" name="直線コネクタ 372"/>
        <xdr:cNvCxnSpPr/>
      </xdr:nvCxnSpPr>
      <xdr:spPr>
        <a:xfrm>
          <a:off x="4020820" y="167068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26688</xdr:rowOff>
    </xdr:from>
    <xdr:ext cx="405111" cy="259045"/>
    <xdr:sp macro="" textlink="">
      <xdr:nvSpPr>
        <xdr:cNvPr id="374" name="【港湾・漁港】&#10;有形固定資産減価償却率平均値テキスト"/>
        <xdr:cNvSpPr txBox="1"/>
      </xdr:nvSpPr>
      <xdr:spPr>
        <a:xfrm>
          <a:off x="4124960" y="171259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48261</xdr:rowOff>
    </xdr:from>
    <xdr:to>
      <xdr:col>24</xdr:col>
      <xdr:colOff>114300</xdr:colOff>
      <xdr:row>102</xdr:row>
      <xdr:rowOff>149861</xdr:rowOff>
    </xdr:to>
    <xdr:sp macro="" textlink="">
      <xdr:nvSpPr>
        <xdr:cNvPr id="375" name="フローチャート: 判断 374"/>
        <xdr:cNvSpPr/>
      </xdr:nvSpPr>
      <xdr:spPr>
        <a:xfrm>
          <a:off x="4036060" y="17147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97789</xdr:rowOff>
    </xdr:from>
    <xdr:to>
      <xdr:col>20</xdr:col>
      <xdr:colOff>38100</xdr:colOff>
      <xdr:row>103</xdr:row>
      <xdr:rowOff>27939</xdr:rowOff>
    </xdr:to>
    <xdr:sp macro="" textlink="">
      <xdr:nvSpPr>
        <xdr:cNvPr id="376" name="フローチャート: 判断 375"/>
        <xdr:cNvSpPr/>
      </xdr:nvSpPr>
      <xdr:spPr>
        <a:xfrm>
          <a:off x="3312160" y="1719706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102</xdr:row>
      <xdr:rowOff>162561</xdr:rowOff>
    </xdr:from>
    <xdr:to>
      <xdr:col>15</xdr:col>
      <xdr:colOff>101600</xdr:colOff>
      <xdr:row>103</xdr:row>
      <xdr:rowOff>92711</xdr:rowOff>
    </xdr:to>
    <xdr:sp macro="" textlink="">
      <xdr:nvSpPr>
        <xdr:cNvPr id="377" name="フローチャート: 判断 376"/>
        <xdr:cNvSpPr/>
      </xdr:nvSpPr>
      <xdr:spPr>
        <a:xfrm>
          <a:off x="2514600" y="172618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151130</xdr:rowOff>
    </xdr:from>
    <xdr:to>
      <xdr:col>10</xdr:col>
      <xdr:colOff>165100</xdr:colOff>
      <xdr:row>104</xdr:row>
      <xdr:rowOff>81280</xdr:rowOff>
    </xdr:to>
    <xdr:sp macro="" textlink="">
      <xdr:nvSpPr>
        <xdr:cNvPr id="378" name="フローチャート: 判断 377"/>
        <xdr:cNvSpPr/>
      </xdr:nvSpPr>
      <xdr:spPr>
        <a:xfrm>
          <a:off x="1739900" y="174180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9" name="テキスト ボックス 378"/>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0" name="テキスト ボックス 379"/>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1" name="テキスト ボックス 380"/>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2" name="テキスト ボックス 381"/>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3" name="テキスト ボックス 382"/>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44450</xdr:rowOff>
    </xdr:from>
    <xdr:to>
      <xdr:col>24</xdr:col>
      <xdr:colOff>114300</xdr:colOff>
      <xdr:row>102</xdr:row>
      <xdr:rowOff>146050</xdr:rowOff>
    </xdr:to>
    <xdr:sp macro="" textlink="">
      <xdr:nvSpPr>
        <xdr:cNvPr id="384" name="楕円 383"/>
        <xdr:cNvSpPr/>
      </xdr:nvSpPr>
      <xdr:spPr>
        <a:xfrm>
          <a:off x="4036060" y="1714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67327</xdr:rowOff>
    </xdr:from>
    <xdr:ext cx="405111" cy="259045"/>
    <xdr:sp macro="" textlink="">
      <xdr:nvSpPr>
        <xdr:cNvPr id="385" name="【港湾・漁港】&#10;有形固定資産減価償却率該当値テキスト"/>
        <xdr:cNvSpPr txBox="1"/>
      </xdr:nvSpPr>
      <xdr:spPr>
        <a:xfrm>
          <a:off x="4124960" y="16998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170180</xdr:rowOff>
    </xdr:from>
    <xdr:to>
      <xdr:col>20</xdr:col>
      <xdr:colOff>38100</xdr:colOff>
      <xdr:row>103</xdr:row>
      <xdr:rowOff>100330</xdr:rowOff>
    </xdr:to>
    <xdr:sp macro="" textlink="">
      <xdr:nvSpPr>
        <xdr:cNvPr id="386" name="楕円 385"/>
        <xdr:cNvSpPr/>
      </xdr:nvSpPr>
      <xdr:spPr>
        <a:xfrm>
          <a:off x="3312160" y="172694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95250</xdr:rowOff>
    </xdr:from>
    <xdr:to>
      <xdr:col>24</xdr:col>
      <xdr:colOff>63500</xdr:colOff>
      <xdr:row>103</xdr:row>
      <xdr:rowOff>49530</xdr:rowOff>
    </xdr:to>
    <xdr:cxnSp macro="">
      <xdr:nvCxnSpPr>
        <xdr:cNvPr id="387" name="直線コネクタ 386"/>
        <xdr:cNvCxnSpPr/>
      </xdr:nvCxnSpPr>
      <xdr:spPr>
        <a:xfrm flipV="1">
          <a:off x="3355340" y="17194530"/>
          <a:ext cx="73152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52070</xdr:rowOff>
    </xdr:from>
    <xdr:to>
      <xdr:col>15</xdr:col>
      <xdr:colOff>101600</xdr:colOff>
      <xdr:row>103</xdr:row>
      <xdr:rowOff>153670</xdr:rowOff>
    </xdr:to>
    <xdr:sp macro="" textlink="">
      <xdr:nvSpPr>
        <xdr:cNvPr id="388" name="楕円 387"/>
        <xdr:cNvSpPr/>
      </xdr:nvSpPr>
      <xdr:spPr>
        <a:xfrm>
          <a:off x="2514600" y="1731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49530</xdr:rowOff>
    </xdr:from>
    <xdr:to>
      <xdr:col>19</xdr:col>
      <xdr:colOff>177800</xdr:colOff>
      <xdr:row>103</xdr:row>
      <xdr:rowOff>102870</xdr:rowOff>
    </xdr:to>
    <xdr:cxnSp macro="">
      <xdr:nvCxnSpPr>
        <xdr:cNvPr id="389" name="直線コネクタ 388"/>
        <xdr:cNvCxnSpPr/>
      </xdr:nvCxnSpPr>
      <xdr:spPr>
        <a:xfrm flipV="1">
          <a:off x="2565400" y="17316450"/>
          <a:ext cx="78994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132080</xdr:rowOff>
    </xdr:from>
    <xdr:to>
      <xdr:col>10</xdr:col>
      <xdr:colOff>165100</xdr:colOff>
      <xdr:row>103</xdr:row>
      <xdr:rowOff>62230</xdr:rowOff>
    </xdr:to>
    <xdr:sp macro="" textlink="">
      <xdr:nvSpPr>
        <xdr:cNvPr id="390" name="楕円 389"/>
        <xdr:cNvSpPr/>
      </xdr:nvSpPr>
      <xdr:spPr>
        <a:xfrm>
          <a:off x="1739900" y="172313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11430</xdr:rowOff>
    </xdr:from>
    <xdr:to>
      <xdr:col>15</xdr:col>
      <xdr:colOff>50800</xdr:colOff>
      <xdr:row>103</xdr:row>
      <xdr:rowOff>102870</xdr:rowOff>
    </xdr:to>
    <xdr:cxnSp macro="">
      <xdr:nvCxnSpPr>
        <xdr:cNvPr id="391" name="直線コネクタ 390"/>
        <xdr:cNvCxnSpPr/>
      </xdr:nvCxnSpPr>
      <xdr:spPr>
        <a:xfrm>
          <a:off x="1790700" y="17278350"/>
          <a:ext cx="7747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44466</xdr:rowOff>
    </xdr:from>
    <xdr:ext cx="405111" cy="259045"/>
    <xdr:sp macro="" textlink="">
      <xdr:nvSpPr>
        <xdr:cNvPr id="392" name="n_1aveValue【港湾・漁港】&#10;有形固定資産減価償却率"/>
        <xdr:cNvSpPr txBox="1"/>
      </xdr:nvSpPr>
      <xdr:spPr>
        <a:xfrm>
          <a:off x="3170564" y="169761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109238</xdr:rowOff>
    </xdr:from>
    <xdr:ext cx="405111" cy="259045"/>
    <xdr:sp macro="" textlink="">
      <xdr:nvSpPr>
        <xdr:cNvPr id="393" name="n_2aveValue【港湾・漁港】&#10;有形固定資産減価償却率"/>
        <xdr:cNvSpPr txBox="1"/>
      </xdr:nvSpPr>
      <xdr:spPr>
        <a:xfrm>
          <a:off x="2385704" y="17040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72407</xdr:rowOff>
    </xdr:from>
    <xdr:ext cx="405111" cy="259045"/>
    <xdr:sp macro="" textlink="">
      <xdr:nvSpPr>
        <xdr:cNvPr id="394" name="n_3aveValue【港湾・漁港】&#10;有形固定資産減価償却率"/>
        <xdr:cNvSpPr txBox="1"/>
      </xdr:nvSpPr>
      <xdr:spPr>
        <a:xfrm>
          <a:off x="1611004" y="1750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91457</xdr:rowOff>
    </xdr:from>
    <xdr:ext cx="405111" cy="259045"/>
    <xdr:sp macro="" textlink="">
      <xdr:nvSpPr>
        <xdr:cNvPr id="395" name="n_1mainValue【港湾・漁港】&#10;有形固定資産減価償却率"/>
        <xdr:cNvSpPr txBox="1"/>
      </xdr:nvSpPr>
      <xdr:spPr>
        <a:xfrm>
          <a:off x="3170564" y="17358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144797</xdr:rowOff>
    </xdr:from>
    <xdr:ext cx="405111" cy="259045"/>
    <xdr:sp macro="" textlink="">
      <xdr:nvSpPr>
        <xdr:cNvPr id="396" name="n_2mainValue【港湾・漁港】&#10;有形固定資産減価償却率"/>
        <xdr:cNvSpPr txBox="1"/>
      </xdr:nvSpPr>
      <xdr:spPr>
        <a:xfrm>
          <a:off x="2385704" y="17411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78757</xdr:rowOff>
    </xdr:from>
    <xdr:ext cx="405111" cy="259045"/>
    <xdr:sp macro="" textlink="">
      <xdr:nvSpPr>
        <xdr:cNvPr id="397" name="n_3mainValue【港湾・漁港】&#10;有形固定資産減価償却率"/>
        <xdr:cNvSpPr txBox="1"/>
      </xdr:nvSpPr>
      <xdr:spPr>
        <a:xfrm>
          <a:off x="1611004" y="1701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8" name="正方形/長方形 397"/>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9" name="正方形/長方形 398"/>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0" name="正方形/長方形 399"/>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1" name="正方形/長方形 400"/>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2" name="正方形/長方形 401"/>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3" name="正方形/長方形 402"/>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4" name="正方形/長方形 403"/>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5" name="正方形/長方形 404"/>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6" name="テキスト ボックス 405"/>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7" name="直線コネクタ 406"/>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8" name="直線コネクタ 407"/>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10177</xdr:rowOff>
    </xdr:from>
    <xdr:ext cx="248786" cy="259045"/>
    <xdr:sp macro="" textlink="">
      <xdr:nvSpPr>
        <xdr:cNvPr id="409" name="テキスト ボックス 408"/>
        <xdr:cNvSpPr txBox="1"/>
      </xdr:nvSpPr>
      <xdr:spPr>
        <a:xfrm>
          <a:off x="5600834" y="1811529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0" name="直線コネクタ 409"/>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105</xdr:row>
      <xdr:rowOff>143527</xdr:rowOff>
    </xdr:from>
    <xdr:ext cx="531299" cy="259045"/>
    <xdr:sp macro="" textlink="">
      <xdr:nvSpPr>
        <xdr:cNvPr id="411" name="テキスト ボックス 410"/>
        <xdr:cNvSpPr txBox="1"/>
      </xdr:nvSpPr>
      <xdr:spPr>
        <a:xfrm>
          <a:off x="5364041" y="177457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2" name="直線コネクタ 411"/>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103</xdr:row>
      <xdr:rowOff>105427</xdr:rowOff>
    </xdr:from>
    <xdr:ext cx="531299" cy="259045"/>
    <xdr:sp macro="" textlink="">
      <xdr:nvSpPr>
        <xdr:cNvPr id="413" name="テキスト ボックス 412"/>
        <xdr:cNvSpPr txBox="1"/>
      </xdr:nvSpPr>
      <xdr:spPr>
        <a:xfrm>
          <a:off x="5364041" y="173723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4" name="直線コネクタ 413"/>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101</xdr:row>
      <xdr:rowOff>67327</xdr:rowOff>
    </xdr:from>
    <xdr:ext cx="531299" cy="259045"/>
    <xdr:sp macro="" textlink="">
      <xdr:nvSpPr>
        <xdr:cNvPr id="415" name="テキスト ボックス 414"/>
        <xdr:cNvSpPr txBox="1"/>
      </xdr:nvSpPr>
      <xdr:spPr>
        <a:xfrm>
          <a:off x="5364041" y="169989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6" name="直線コネクタ 415"/>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99</xdr:row>
      <xdr:rowOff>29227</xdr:rowOff>
    </xdr:from>
    <xdr:ext cx="531299" cy="259045"/>
    <xdr:sp macro="" textlink="">
      <xdr:nvSpPr>
        <xdr:cNvPr id="417" name="テキスト ボックス 416"/>
        <xdr:cNvSpPr txBox="1"/>
      </xdr:nvSpPr>
      <xdr:spPr>
        <a:xfrm>
          <a:off x="5364041" y="166255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9" name="テキスト ボックス 418"/>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港湾・漁港】&#10;一人当たり有形固定資産（償却資産）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88201</xdr:rowOff>
    </xdr:from>
    <xdr:to>
      <xdr:col>54</xdr:col>
      <xdr:colOff>189865</xdr:colOff>
      <xdr:row>107</xdr:row>
      <xdr:rowOff>168917</xdr:rowOff>
    </xdr:to>
    <xdr:cxnSp macro="">
      <xdr:nvCxnSpPr>
        <xdr:cNvPr id="421" name="直線コネクタ 420"/>
        <xdr:cNvCxnSpPr/>
      </xdr:nvCxnSpPr>
      <xdr:spPr>
        <a:xfrm flipV="1">
          <a:off x="9219565" y="17019841"/>
          <a:ext cx="0" cy="1086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1294</xdr:rowOff>
    </xdr:from>
    <xdr:ext cx="469744" cy="259045"/>
    <xdr:sp macro="" textlink="">
      <xdr:nvSpPr>
        <xdr:cNvPr id="422" name="【港湾・漁港】&#10;一人当たり有形固定資産（償却資産）額最小値テキスト"/>
        <xdr:cNvSpPr txBox="1"/>
      </xdr:nvSpPr>
      <xdr:spPr>
        <a:xfrm>
          <a:off x="9258300" y="18106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168917</xdr:rowOff>
    </xdr:from>
    <xdr:to>
      <xdr:col>55</xdr:col>
      <xdr:colOff>88900</xdr:colOff>
      <xdr:row>107</xdr:row>
      <xdr:rowOff>168917</xdr:rowOff>
    </xdr:to>
    <xdr:cxnSp macro="">
      <xdr:nvCxnSpPr>
        <xdr:cNvPr id="423" name="直線コネクタ 422"/>
        <xdr:cNvCxnSpPr/>
      </xdr:nvCxnSpPr>
      <xdr:spPr>
        <a:xfrm>
          <a:off x="9154160" y="181063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34878</xdr:rowOff>
    </xdr:from>
    <xdr:ext cx="534377" cy="259045"/>
    <xdr:sp macro="" textlink="">
      <xdr:nvSpPr>
        <xdr:cNvPr id="424" name="【港湾・漁港】&#10;一人当たり有形固定資産（償却資産）額最大値テキスト"/>
        <xdr:cNvSpPr txBox="1"/>
      </xdr:nvSpPr>
      <xdr:spPr>
        <a:xfrm>
          <a:off x="9258300" y="1679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88201</xdr:rowOff>
    </xdr:from>
    <xdr:to>
      <xdr:col>55</xdr:col>
      <xdr:colOff>88900</xdr:colOff>
      <xdr:row>101</xdr:row>
      <xdr:rowOff>88201</xdr:rowOff>
    </xdr:to>
    <xdr:cxnSp macro="">
      <xdr:nvCxnSpPr>
        <xdr:cNvPr id="425" name="直線コネクタ 424"/>
        <xdr:cNvCxnSpPr/>
      </xdr:nvCxnSpPr>
      <xdr:spPr>
        <a:xfrm>
          <a:off x="9154160" y="170198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43420</xdr:rowOff>
    </xdr:from>
    <xdr:ext cx="534377" cy="259045"/>
    <xdr:sp macro="" textlink="">
      <xdr:nvSpPr>
        <xdr:cNvPr id="426" name="【港湾・漁港】&#10;一人当たり有形固定資産（償却資産）額平均値テキスト"/>
        <xdr:cNvSpPr txBox="1"/>
      </xdr:nvSpPr>
      <xdr:spPr>
        <a:xfrm>
          <a:off x="9258300" y="176456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20543</xdr:rowOff>
    </xdr:from>
    <xdr:to>
      <xdr:col>55</xdr:col>
      <xdr:colOff>50800</xdr:colOff>
      <xdr:row>106</xdr:row>
      <xdr:rowOff>122143</xdr:rowOff>
    </xdr:to>
    <xdr:sp macro="" textlink="">
      <xdr:nvSpPr>
        <xdr:cNvPr id="427" name="フローチャート: 判断 426"/>
        <xdr:cNvSpPr/>
      </xdr:nvSpPr>
      <xdr:spPr>
        <a:xfrm>
          <a:off x="9192260" y="1779038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29514</xdr:rowOff>
    </xdr:from>
    <xdr:to>
      <xdr:col>50</xdr:col>
      <xdr:colOff>165100</xdr:colOff>
      <xdr:row>106</xdr:row>
      <xdr:rowOff>131114</xdr:rowOff>
    </xdr:to>
    <xdr:sp macro="" textlink="">
      <xdr:nvSpPr>
        <xdr:cNvPr id="428" name="フローチャート: 判断 427"/>
        <xdr:cNvSpPr/>
      </xdr:nvSpPr>
      <xdr:spPr>
        <a:xfrm>
          <a:off x="8445500" y="17799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35116</xdr:rowOff>
    </xdr:from>
    <xdr:to>
      <xdr:col>46</xdr:col>
      <xdr:colOff>38100</xdr:colOff>
      <xdr:row>106</xdr:row>
      <xdr:rowOff>136716</xdr:rowOff>
    </xdr:to>
    <xdr:sp macro="" textlink="">
      <xdr:nvSpPr>
        <xdr:cNvPr id="429" name="フローチャート: 判断 428"/>
        <xdr:cNvSpPr/>
      </xdr:nvSpPr>
      <xdr:spPr>
        <a:xfrm>
          <a:off x="7670800" y="1780495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50888</xdr:rowOff>
    </xdr:from>
    <xdr:to>
      <xdr:col>41</xdr:col>
      <xdr:colOff>101600</xdr:colOff>
      <xdr:row>106</xdr:row>
      <xdr:rowOff>152488</xdr:rowOff>
    </xdr:to>
    <xdr:sp macro="" textlink="">
      <xdr:nvSpPr>
        <xdr:cNvPr id="430" name="フローチャート: 判断 429"/>
        <xdr:cNvSpPr/>
      </xdr:nvSpPr>
      <xdr:spPr>
        <a:xfrm>
          <a:off x="6873240" y="1782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67938</xdr:rowOff>
    </xdr:from>
    <xdr:to>
      <xdr:col>55</xdr:col>
      <xdr:colOff>50800</xdr:colOff>
      <xdr:row>106</xdr:row>
      <xdr:rowOff>169538</xdr:rowOff>
    </xdr:to>
    <xdr:sp macro="" textlink="">
      <xdr:nvSpPr>
        <xdr:cNvPr id="436" name="楕円 435"/>
        <xdr:cNvSpPr/>
      </xdr:nvSpPr>
      <xdr:spPr>
        <a:xfrm>
          <a:off x="9192260" y="1783777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46365</xdr:rowOff>
    </xdr:from>
    <xdr:ext cx="534377" cy="259045"/>
    <xdr:sp macro="" textlink="">
      <xdr:nvSpPr>
        <xdr:cNvPr id="437" name="【港湾・漁港】&#10;一人当たり有形固定資産（償却資産）額該当値テキスト"/>
        <xdr:cNvSpPr txBox="1"/>
      </xdr:nvSpPr>
      <xdr:spPr>
        <a:xfrm>
          <a:off x="9258300" y="17816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63557</xdr:rowOff>
    </xdr:from>
    <xdr:to>
      <xdr:col>50</xdr:col>
      <xdr:colOff>165100</xdr:colOff>
      <xdr:row>106</xdr:row>
      <xdr:rowOff>165157</xdr:rowOff>
    </xdr:to>
    <xdr:sp macro="" textlink="">
      <xdr:nvSpPr>
        <xdr:cNvPr id="438" name="楕円 437"/>
        <xdr:cNvSpPr/>
      </xdr:nvSpPr>
      <xdr:spPr>
        <a:xfrm>
          <a:off x="8445500" y="1783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114357</xdr:rowOff>
    </xdr:from>
    <xdr:to>
      <xdr:col>55</xdr:col>
      <xdr:colOff>0</xdr:colOff>
      <xdr:row>106</xdr:row>
      <xdr:rowOff>118738</xdr:rowOff>
    </xdr:to>
    <xdr:cxnSp macro="">
      <xdr:nvCxnSpPr>
        <xdr:cNvPr id="439" name="直線コネクタ 438"/>
        <xdr:cNvCxnSpPr/>
      </xdr:nvCxnSpPr>
      <xdr:spPr>
        <a:xfrm>
          <a:off x="8496300" y="17884197"/>
          <a:ext cx="723900" cy="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74473</xdr:rowOff>
    </xdr:from>
    <xdr:to>
      <xdr:col>46</xdr:col>
      <xdr:colOff>38100</xdr:colOff>
      <xdr:row>107</xdr:row>
      <xdr:rowOff>4623</xdr:rowOff>
    </xdr:to>
    <xdr:sp macro="" textlink="">
      <xdr:nvSpPr>
        <xdr:cNvPr id="440" name="楕円 439"/>
        <xdr:cNvSpPr/>
      </xdr:nvSpPr>
      <xdr:spPr>
        <a:xfrm>
          <a:off x="7670800" y="178443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114357</xdr:rowOff>
    </xdr:from>
    <xdr:to>
      <xdr:col>50</xdr:col>
      <xdr:colOff>114300</xdr:colOff>
      <xdr:row>106</xdr:row>
      <xdr:rowOff>125273</xdr:rowOff>
    </xdr:to>
    <xdr:cxnSp macro="">
      <xdr:nvCxnSpPr>
        <xdr:cNvPr id="441" name="直線コネクタ 440"/>
        <xdr:cNvCxnSpPr/>
      </xdr:nvCxnSpPr>
      <xdr:spPr>
        <a:xfrm flipV="1">
          <a:off x="7713980" y="17884197"/>
          <a:ext cx="782320" cy="10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95428</xdr:rowOff>
    </xdr:from>
    <xdr:to>
      <xdr:col>41</xdr:col>
      <xdr:colOff>101600</xdr:colOff>
      <xdr:row>107</xdr:row>
      <xdr:rowOff>25578</xdr:rowOff>
    </xdr:to>
    <xdr:sp macro="" textlink="">
      <xdr:nvSpPr>
        <xdr:cNvPr id="442" name="楕円 441"/>
        <xdr:cNvSpPr/>
      </xdr:nvSpPr>
      <xdr:spPr>
        <a:xfrm>
          <a:off x="6873240" y="178652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125273</xdr:rowOff>
    </xdr:from>
    <xdr:to>
      <xdr:col>45</xdr:col>
      <xdr:colOff>177800</xdr:colOff>
      <xdr:row>106</xdr:row>
      <xdr:rowOff>146228</xdr:rowOff>
    </xdr:to>
    <xdr:cxnSp macro="">
      <xdr:nvCxnSpPr>
        <xdr:cNvPr id="443" name="直線コネクタ 442"/>
        <xdr:cNvCxnSpPr/>
      </xdr:nvCxnSpPr>
      <xdr:spPr>
        <a:xfrm flipV="1">
          <a:off x="6924040" y="17895113"/>
          <a:ext cx="78994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147641</xdr:rowOff>
    </xdr:from>
    <xdr:ext cx="534377" cy="259045"/>
    <xdr:sp macro="" textlink="">
      <xdr:nvSpPr>
        <xdr:cNvPr id="444" name="n_1aveValue【港湾・漁港】&#10;一人当たり有形固定資産（償却資産）額"/>
        <xdr:cNvSpPr txBox="1"/>
      </xdr:nvSpPr>
      <xdr:spPr>
        <a:xfrm>
          <a:off x="8239271" y="17582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153243</xdr:rowOff>
    </xdr:from>
    <xdr:ext cx="534377" cy="259045"/>
    <xdr:sp macro="" textlink="">
      <xdr:nvSpPr>
        <xdr:cNvPr id="445" name="n_2aveValue【港湾・漁港】&#10;一人当たり有形固定資産（償却資産）額"/>
        <xdr:cNvSpPr txBox="1"/>
      </xdr:nvSpPr>
      <xdr:spPr>
        <a:xfrm>
          <a:off x="7477271" y="17587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104</xdr:row>
      <xdr:rowOff>169015</xdr:rowOff>
    </xdr:from>
    <xdr:ext cx="534377" cy="259045"/>
    <xdr:sp macro="" textlink="">
      <xdr:nvSpPr>
        <xdr:cNvPr id="446" name="n_3aveValue【港湾・漁港】&#10;一人当たり有形固定資産（償却資産）額"/>
        <xdr:cNvSpPr txBox="1"/>
      </xdr:nvSpPr>
      <xdr:spPr>
        <a:xfrm>
          <a:off x="6702571" y="1760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156284</xdr:rowOff>
    </xdr:from>
    <xdr:ext cx="534377" cy="259045"/>
    <xdr:sp macro="" textlink="">
      <xdr:nvSpPr>
        <xdr:cNvPr id="447" name="n_1mainValue【港湾・漁港】&#10;一人当たり有形固定資産（償却資産）額"/>
        <xdr:cNvSpPr txBox="1"/>
      </xdr:nvSpPr>
      <xdr:spPr>
        <a:xfrm>
          <a:off x="8239271" y="17926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167200</xdr:rowOff>
    </xdr:from>
    <xdr:ext cx="534377" cy="259045"/>
    <xdr:sp macro="" textlink="">
      <xdr:nvSpPr>
        <xdr:cNvPr id="448" name="n_2mainValue【港湾・漁港】&#10;一人当たり有形固定資産（償却資産）額"/>
        <xdr:cNvSpPr txBox="1"/>
      </xdr:nvSpPr>
      <xdr:spPr>
        <a:xfrm>
          <a:off x="7477271" y="179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107</xdr:row>
      <xdr:rowOff>16705</xdr:rowOff>
    </xdr:from>
    <xdr:ext cx="534377" cy="259045"/>
    <xdr:sp macro="" textlink="">
      <xdr:nvSpPr>
        <xdr:cNvPr id="449" name="n_3mainValue【港湾・漁港】&#10;一人当たり有形固定資産（償却資産）額"/>
        <xdr:cNvSpPr txBox="1"/>
      </xdr:nvSpPr>
      <xdr:spPr>
        <a:xfrm>
          <a:off x="6702571" y="1795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0" name="テキスト ボックス 459"/>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1" name="直線コネクタ 460"/>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2" name="テキスト ボックス 461"/>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3" name="直線コネクタ 462"/>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4" name="テキスト ボックス 463"/>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5" name="直線コネクタ 464"/>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6" name="テキスト ボックス 465"/>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7" name="直線コネクタ 466"/>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8" name="テキスト ボックス 467"/>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9" name="直線コネクタ 468"/>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0" name="テキスト ボックス 469"/>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40005</xdr:rowOff>
    </xdr:from>
    <xdr:to>
      <xdr:col>85</xdr:col>
      <xdr:colOff>126364</xdr:colOff>
      <xdr:row>41</xdr:row>
      <xdr:rowOff>139065</xdr:rowOff>
    </xdr:to>
    <xdr:cxnSp macro="">
      <xdr:nvCxnSpPr>
        <xdr:cNvPr id="474" name="直線コネクタ 473"/>
        <xdr:cNvCxnSpPr/>
      </xdr:nvCxnSpPr>
      <xdr:spPr>
        <a:xfrm flipV="1">
          <a:off x="14375764" y="5739765"/>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142892</xdr:rowOff>
    </xdr:from>
    <xdr:ext cx="405111" cy="259045"/>
    <xdr:sp macro="" textlink="">
      <xdr:nvSpPr>
        <xdr:cNvPr id="475" name="【認定こども園・幼稚園・保育所】&#10;有形固定資産減価償却率最小値テキスト"/>
        <xdr:cNvSpPr txBox="1"/>
      </xdr:nvSpPr>
      <xdr:spPr>
        <a:xfrm>
          <a:off x="14414500" y="701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139065</xdr:rowOff>
    </xdr:from>
    <xdr:to>
      <xdr:col>86</xdr:col>
      <xdr:colOff>25400</xdr:colOff>
      <xdr:row>41</xdr:row>
      <xdr:rowOff>139065</xdr:rowOff>
    </xdr:to>
    <xdr:cxnSp macro="">
      <xdr:nvCxnSpPr>
        <xdr:cNvPr id="476" name="直線コネクタ 475"/>
        <xdr:cNvCxnSpPr/>
      </xdr:nvCxnSpPr>
      <xdr:spPr>
        <a:xfrm>
          <a:off x="14287500" y="70123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158132</xdr:rowOff>
    </xdr:from>
    <xdr:ext cx="405111" cy="259045"/>
    <xdr:sp macro="" textlink="">
      <xdr:nvSpPr>
        <xdr:cNvPr id="477" name="【認定こども園・幼稚園・保育所】&#10;有形固定資産減価償却率最大値テキスト"/>
        <xdr:cNvSpPr txBox="1"/>
      </xdr:nvSpPr>
      <xdr:spPr>
        <a:xfrm>
          <a:off x="14414500" y="55226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40005</xdr:rowOff>
    </xdr:from>
    <xdr:to>
      <xdr:col>86</xdr:col>
      <xdr:colOff>25400</xdr:colOff>
      <xdr:row>34</xdr:row>
      <xdr:rowOff>40005</xdr:rowOff>
    </xdr:to>
    <xdr:cxnSp macro="">
      <xdr:nvCxnSpPr>
        <xdr:cNvPr id="478" name="直線コネクタ 477"/>
        <xdr:cNvCxnSpPr/>
      </xdr:nvCxnSpPr>
      <xdr:spPr>
        <a:xfrm>
          <a:off x="14287500" y="573976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38117</xdr:rowOff>
    </xdr:from>
    <xdr:ext cx="405111" cy="259045"/>
    <xdr:sp macro="" textlink="">
      <xdr:nvSpPr>
        <xdr:cNvPr id="479" name="【認定こども園・幼稚園・保育所】&#10;有形固定資産減価償却率平均値テキスト"/>
        <xdr:cNvSpPr txBox="1"/>
      </xdr:nvSpPr>
      <xdr:spPr>
        <a:xfrm>
          <a:off x="14414500" y="6408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59690</xdr:rowOff>
    </xdr:from>
    <xdr:to>
      <xdr:col>85</xdr:col>
      <xdr:colOff>177800</xdr:colOff>
      <xdr:row>38</xdr:row>
      <xdr:rowOff>161290</xdr:rowOff>
    </xdr:to>
    <xdr:sp macro="" textlink="">
      <xdr:nvSpPr>
        <xdr:cNvPr id="480" name="フローチャート: 判断 479"/>
        <xdr:cNvSpPr/>
      </xdr:nvSpPr>
      <xdr:spPr>
        <a:xfrm>
          <a:off x="14325600" y="643001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38735</xdr:rowOff>
    </xdr:from>
    <xdr:to>
      <xdr:col>81</xdr:col>
      <xdr:colOff>101600</xdr:colOff>
      <xdr:row>38</xdr:row>
      <xdr:rowOff>140335</xdr:rowOff>
    </xdr:to>
    <xdr:sp macro="" textlink="">
      <xdr:nvSpPr>
        <xdr:cNvPr id="481" name="フローチャート: 判断 480"/>
        <xdr:cNvSpPr/>
      </xdr:nvSpPr>
      <xdr:spPr>
        <a:xfrm>
          <a:off x="13578840" y="640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52070</xdr:rowOff>
    </xdr:from>
    <xdr:to>
      <xdr:col>76</xdr:col>
      <xdr:colOff>165100</xdr:colOff>
      <xdr:row>38</xdr:row>
      <xdr:rowOff>153670</xdr:rowOff>
    </xdr:to>
    <xdr:sp macro="" textlink="">
      <xdr:nvSpPr>
        <xdr:cNvPr id="482" name="フローチャート: 判断 481"/>
        <xdr:cNvSpPr/>
      </xdr:nvSpPr>
      <xdr:spPr>
        <a:xfrm>
          <a:off x="1280414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153035</xdr:rowOff>
    </xdr:from>
    <xdr:to>
      <xdr:col>72</xdr:col>
      <xdr:colOff>38100</xdr:colOff>
      <xdr:row>38</xdr:row>
      <xdr:rowOff>83185</xdr:rowOff>
    </xdr:to>
    <xdr:sp macro="" textlink="">
      <xdr:nvSpPr>
        <xdr:cNvPr id="483" name="フローチャート: 判断 482"/>
        <xdr:cNvSpPr/>
      </xdr:nvSpPr>
      <xdr:spPr>
        <a:xfrm>
          <a:off x="12029440" y="63557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151130</xdr:rowOff>
    </xdr:from>
    <xdr:to>
      <xdr:col>85</xdr:col>
      <xdr:colOff>177800</xdr:colOff>
      <xdr:row>36</xdr:row>
      <xdr:rowOff>81280</xdr:rowOff>
    </xdr:to>
    <xdr:sp macro="" textlink="">
      <xdr:nvSpPr>
        <xdr:cNvPr id="489" name="楕円 488"/>
        <xdr:cNvSpPr/>
      </xdr:nvSpPr>
      <xdr:spPr>
        <a:xfrm>
          <a:off x="14325600" y="601853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2557</xdr:rowOff>
    </xdr:from>
    <xdr:ext cx="405111" cy="259045"/>
    <xdr:sp macro="" textlink="">
      <xdr:nvSpPr>
        <xdr:cNvPr id="490" name="【認定こども園・幼稚園・保育所】&#10;有形固定資産減価償却率該当値テキスト"/>
        <xdr:cNvSpPr txBox="1"/>
      </xdr:nvSpPr>
      <xdr:spPr>
        <a:xfrm>
          <a:off x="14414500" y="58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23495</xdr:rowOff>
    </xdr:from>
    <xdr:to>
      <xdr:col>81</xdr:col>
      <xdr:colOff>101600</xdr:colOff>
      <xdr:row>36</xdr:row>
      <xdr:rowOff>125095</xdr:rowOff>
    </xdr:to>
    <xdr:sp macro="" textlink="">
      <xdr:nvSpPr>
        <xdr:cNvPr id="491" name="楕円 490"/>
        <xdr:cNvSpPr/>
      </xdr:nvSpPr>
      <xdr:spPr>
        <a:xfrm>
          <a:off x="13578840" y="605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30480</xdr:rowOff>
    </xdr:from>
    <xdr:to>
      <xdr:col>85</xdr:col>
      <xdr:colOff>127000</xdr:colOff>
      <xdr:row>36</xdr:row>
      <xdr:rowOff>74295</xdr:rowOff>
    </xdr:to>
    <xdr:cxnSp macro="">
      <xdr:nvCxnSpPr>
        <xdr:cNvPr id="492" name="直線コネクタ 491"/>
        <xdr:cNvCxnSpPr/>
      </xdr:nvCxnSpPr>
      <xdr:spPr>
        <a:xfrm flipV="1">
          <a:off x="13629640" y="6065520"/>
          <a:ext cx="74676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80645</xdr:rowOff>
    </xdr:from>
    <xdr:to>
      <xdr:col>76</xdr:col>
      <xdr:colOff>165100</xdr:colOff>
      <xdr:row>37</xdr:row>
      <xdr:rowOff>10795</xdr:rowOff>
    </xdr:to>
    <xdr:sp macro="" textlink="">
      <xdr:nvSpPr>
        <xdr:cNvPr id="493" name="楕円 492"/>
        <xdr:cNvSpPr/>
      </xdr:nvSpPr>
      <xdr:spPr>
        <a:xfrm>
          <a:off x="12804140" y="61156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74295</xdr:rowOff>
    </xdr:from>
    <xdr:to>
      <xdr:col>81</xdr:col>
      <xdr:colOff>50800</xdr:colOff>
      <xdr:row>36</xdr:row>
      <xdr:rowOff>131445</xdr:rowOff>
    </xdr:to>
    <xdr:cxnSp macro="">
      <xdr:nvCxnSpPr>
        <xdr:cNvPr id="494" name="直線コネクタ 493"/>
        <xdr:cNvCxnSpPr/>
      </xdr:nvCxnSpPr>
      <xdr:spPr>
        <a:xfrm flipV="1">
          <a:off x="12854940" y="6109335"/>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103505</xdr:rowOff>
    </xdr:from>
    <xdr:to>
      <xdr:col>72</xdr:col>
      <xdr:colOff>38100</xdr:colOff>
      <xdr:row>37</xdr:row>
      <xdr:rowOff>33655</xdr:rowOff>
    </xdr:to>
    <xdr:sp macro="" textlink="">
      <xdr:nvSpPr>
        <xdr:cNvPr id="495" name="楕円 494"/>
        <xdr:cNvSpPr/>
      </xdr:nvSpPr>
      <xdr:spPr>
        <a:xfrm>
          <a:off x="12029440" y="61385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131445</xdr:rowOff>
    </xdr:from>
    <xdr:to>
      <xdr:col>76</xdr:col>
      <xdr:colOff>114300</xdr:colOff>
      <xdr:row>36</xdr:row>
      <xdr:rowOff>154305</xdr:rowOff>
    </xdr:to>
    <xdr:cxnSp macro="">
      <xdr:nvCxnSpPr>
        <xdr:cNvPr id="496" name="直線コネクタ 495"/>
        <xdr:cNvCxnSpPr/>
      </xdr:nvCxnSpPr>
      <xdr:spPr>
        <a:xfrm flipV="1">
          <a:off x="12072620" y="6166485"/>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131462</xdr:rowOff>
    </xdr:from>
    <xdr:ext cx="405111" cy="259045"/>
    <xdr:sp macro="" textlink="">
      <xdr:nvSpPr>
        <xdr:cNvPr id="497" name="n_1aveValue【認定こども園・幼稚園・保育所】&#10;有形固定資産減価償却率"/>
        <xdr:cNvSpPr txBox="1"/>
      </xdr:nvSpPr>
      <xdr:spPr>
        <a:xfrm>
          <a:off x="13437244" y="650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144797</xdr:rowOff>
    </xdr:from>
    <xdr:ext cx="405111" cy="259045"/>
    <xdr:sp macro="" textlink="">
      <xdr:nvSpPr>
        <xdr:cNvPr id="498" name="n_2aveValue【認定こども園・幼稚園・保育所】&#10;有形固定資産減価償却率"/>
        <xdr:cNvSpPr txBox="1"/>
      </xdr:nvSpPr>
      <xdr:spPr>
        <a:xfrm>
          <a:off x="12675244" y="65151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74312</xdr:rowOff>
    </xdr:from>
    <xdr:ext cx="405111" cy="259045"/>
    <xdr:sp macro="" textlink="">
      <xdr:nvSpPr>
        <xdr:cNvPr id="499" name="n_3aveValue【認定こども園・幼稚園・保育所】&#10;有形固定資産減価償却率"/>
        <xdr:cNvSpPr txBox="1"/>
      </xdr:nvSpPr>
      <xdr:spPr>
        <a:xfrm>
          <a:off x="119005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141622</xdr:rowOff>
    </xdr:from>
    <xdr:ext cx="405111" cy="259045"/>
    <xdr:sp macro="" textlink="">
      <xdr:nvSpPr>
        <xdr:cNvPr id="500" name="n_1mainValue【認定こども園・幼稚園・保育所】&#10;有形固定資産減価償却率"/>
        <xdr:cNvSpPr txBox="1"/>
      </xdr:nvSpPr>
      <xdr:spPr>
        <a:xfrm>
          <a:off x="13437244" y="584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27322</xdr:rowOff>
    </xdr:from>
    <xdr:ext cx="405111" cy="259045"/>
    <xdr:sp macro="" textlink="">
      <xdr:nvSpPr>
        <xdr:cNvPr id="501" name="n_2mainValue【認定こども園・幼稚園・保育所】&#10;有形固定資産減価償却率"/>
        <xdr:cNvSpPr txBox="1"/>
      </xdr:nvSpPr>
      <xdr:spPr>
        <a:xfrm>
          <a:off x="12675244" y="5894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50182</xdr:rowOff>
    </xdr:from>
    <xdr:ext cx="405111" cy="259045"/>
    <xdr:sp macro="" textlink="">
      <xdr:nvSpPr>
        <xdr:cNvPr id="502" name="n_3mainValue【認定こども園・幼稚園・保育所】&#10;有形固定資産減価償却率"/>
        <xdr:cNvSpPr txBox="1"/>
      </xdr:nvSpPr>
      <xdr:spPr>
        <a:xfrm>
          <a:off x="11900544" y="59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3" name="直線コネクタ 512"/>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514" name="テキスト ボックス 513"/>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5" name="直線コネクタ 514"/>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516" name="テキスト ボックス 515"/>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7" name="直線コネクタ 516"/>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518" name="テキスト ボックス 517"/>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9" name="直線コネクタ 518"/>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520" name="テキスト ボックス 519"/>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1" name="直線コネクタ 520"/>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522" name="テキスト ボックス 521"/>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3" name="直線コネクタ 522"/>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4" name="テキスト ボックス 523"/>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5" name="【認定こども園・幼稚園・保育所】&#10;一人当たり面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22860</xdr:rowOff>
    </xdr:from>
    <xdr:to>
      <xdr:col>116</xdr:col>
      <xdr:colOff>62864</xdr:colOff>
      <xdr:row>41</xdr:row>
      <xdr:rowOff>19050</xdr:rowOff>
    </xdr:to>
    <xdr:cxnSp macro="">
      <xdr:nvCxnSpPr>
        <xdr:cNvPr id="526" name="直線コネクタ 525"/>
        <xdr:cNvCxnSpPr/>
      </xdr:nvCxnSpPr>
      <xdr:spPr>
        <a:xfrm flipV="1">
          <a:off x="19509104" y="5722620"/>
          <a:ext cx="0" cy="1169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22877</xdr:rowOff>
    </xdr:from>
    <xdr:ext cx="469744" cy="259045"/>
    <xdr:sp macro="" textlink="">
      <xdr:nvSpPr>
        <xdr:cNvPr id="527" name="【認定こども園・幼稚園・保育所】&#10;一人当たり面積最小値テキスト"/>
        <xdr:cNvSpPr txBox="1"/>
      </xdr:nvSpPr>
      <xdr:spPr>
        <a:xfrm>
          <a:off x="19547840" y="6896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19050</xdr:rowOff>
    </xdr:from>
    <xdr:to>
      <xdr:col>116</xdr:col>
      <xdr:colOff>152400</xdr:colOff>
      <xdr:row>41</xdr:row>
      <xdr:rowOff>19050</xdr:rowOff>
    </xdr:to>
    <xdr:cxnSp macro="">
      <xdr:nvCxnSpPr>
        <xdr:cNvPr id="528" name="直線コネクタ 527"/>
        <xdr:cNvCxnSpPr/>
      </xdr:nvCxnSpPr>
      <xdr:spPr>
        <a:xfrm>
          <a:off x="19443700" y="68922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140987</xdr:rowOff>
    </xdr:from>
    <xdr:ext cx="469744" cy="259045"/>
    <xdr:sp macro="" textlink="">
      <xdr:nvSpPr>
        <xdr:cNvPr id="529" name="【認定こども園・幼稚園・保育所】&#10;一人当たり面積最大値テキスト"/>
        <xdr:cNvSpPr txBox="1"/>
      </xdr:nvSpPr>
      <xdr:spPr>
        <a:xfrm>
          <a:off x="1954784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22860</xdr:rowOff>
    </xdr:from>
    <xdr:to>
      <xdr:col>116</xdr:col>
      <xdr:colOff>152400</xdr:colOff>
      <xdr:row>34</xdr:row>
      <xdr:rowOff>22860</xdr:rowOff>
    </xdr:to>
    <xdr:cxnSp macro="">
      <xdr:nvCxnSpPr>
        <xdr:cNvPr id="530" name="直線コネクタ 529"/>
        <xdr:cNvCxnSpPr/>
      </xdr:nvCxnSpPr>
      <xdr:spPr>
        <a:xfrm>
          <a:off x="19443700" y="57226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114317</xdr:rowOff>
    </xdr:from>
    <xdr:ext cx="469744" cy="259045"/>
    <xdr:sp macro="" textlink="">
      <xdr:nvSpPr>
        <xdr:cNvPr id="531" name="【認定こども園・幼稚園・保育所】&#10;一人当たり面積平均値テキスト"/>
        <xdr:cNvSpPr txBox="1"/>
      </xdr:nvSpPr>
      <xdr:spPr>
        <a:xfrm>
          <a:off x="19547840" y="63169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135890</xdr:rowOff>
    </xdr:from>
    <xdr:to>
      <xdr:col>116</xdr:col>
      <xdr:colOff>114300</xdr:colOff>
      <xdr:row>38</xdr:row>
      <xdr:rowOff>66040</xdr:rowOff>
    </xdr:to>
    <xdr:sp macro="" textlink="">
      <xdr:nvSpPr>
        <xdr:cNvPr id="532" name="フローチャート: 判断 531"/>
        <xdr:cNvSpPr/>
      </xdr:nvSpPr>
      <xdr:spPr>
        <a:xfrm>
          <a:off x="19458940" y="63385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135890</xdr:rowOff>
    </xdr:from>
    <xdr:to>
      <xdr:col>112</xdr:col>
      <xdr:colOff>38100</xdr:colOff>
      <xdr:row>38</xdr:row>
      <xdr:rowOff>66040</xdr:rowOff>
    </xdr:to>
    <xdr:sp macro="" textlink="">
      <xdr:nvSpPr>
        <xdr:cNvPr id="533" name="フローチャート: 判断 532"/>
        <xdr:cNvSpPr/>
      </xdr:nvSpPr>
      <xdr:spPr>
        <a:xfrm>
          <a:off x="18735040" y="63385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143510</xdr:rowOff>
    </xdr:from>
    <xdr:to>
      <xdr:col>107</xdr:col>
      <xdr:colOff>101600</xdr:colOff>
      <xdr:row>38</xdr:row>
      <xdr:rowOff>73660</xdr:rowOff>
    </xdr:to>
    <xdr:sp macro="" textlink="">
      <xdr:nvSpPr>
        <xdr:cNvPr id="534" name="フローチャート: 判断 533"/>
        <xdr:cNvSpPr/>
      </xdr:nvSpPr>
      <xdr:spPr>
        <a:xfrm>
          <a:off x="17937480" y="6346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535" name="フローチャート: 判断 534"/>
        <xdr:cNvSpPr/>
      </xdr:nvSpPr>
      <xdr:spPr>
        <a:xfrm>
          <a:off x="17162780" y="65100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6" name="テキスト ボックス 535"/>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7" name="テキスト ボックス 536"/>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8" name="テキスト ボックス 537"/>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9" name="テキスト ボックス 538"/>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0" name="テキスト ボックス 539"/>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170180</xdr:rowOff>
    </xdr:from>
    <xdr:to>
      <xdr:col>116</xdr:col>
      <xdr:colOff>114300</xdr:colOff>
      <xdr:row>37</xdr:row>
      <xdr:rowOff>100330</xdr:rowOff>
    </xdr:to>
    <xdr:sp macro="" textlink="">
      <xdr:nvSpPr>
        <xdr:cNvPr id="541" name="楕円 540"/>
        <xdr:cNvSpPr/>
      </xdr:nvSpPr>
      <xdr:spPr>
        <a:xfrm>
          <a:off x="19458940" y="62052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21607</xdr:rowOff>
    </xdr:from>
    <xdr:ext cx="469744" cy="259045"/>
    <xdr:sp macro="" textlink="">
      <xdr:nvSpPr>
        <xdr:cNvPr id="542" name="【認定こども園・幼稚園・保育所】&#10;一人当たり面積該当値テキスト"/>
        <xdr:cNvSpPr txBox="1"/>
      </xdr:nvSpPr>
      <xdr:spPr>
        <a:xfrm>
          <a:off x="19547840" y="605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6350</xdr:rowOff>
    </xdr:from>
    <xdr:to>
      <xdr:col>112</xdr:col>
      <xdr:colOff>38100</xdr:colOff>
      <xdr:row>37</xdr:row>
      <xdr:rowOff>107950</xdr:rowOff>
    </xdr:to>
    <xdr:sp macro="" textlink="">
      <xdr:nvSpPr>
        <xdr:cNvPr id="543" name="楕円 542"/>
        <xdr:cNvSpPr/>
      </xdr:nvSpPr>
      <xdr:spPr>
        <a:xfrm>
          <a:off x="18735040" y="6209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49530</xdr:rowOff>
    </xdr:from>
    <xdr:to>
      <xdr:col>116</xdr:col>
      <xdr:colOff>63500</xdr:colOff>
      <xdr:row>37</xdr:row>
      <xdr:rowOff>57150</xdr:rowOff>
    </xdr:to>
    <xdr:cxnSp macro="">
      <xdr:nvCxnSpPr>
        <xdr:cNvPr id="544" name="直線コネクタ 543"/>
        <xdr:cNvCxnSpPr/>
      </xdr:nvCxnSpPr>
      <xdr:spPr>
        <a:xfrm flipV="1">
          <a:off x="18778220" y="6252210"/>
          <a:ext cx="7315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13970</xdr:rowOff>
    </xdr:from>
    <xdr:to>
      <xdr:col>107</xdr:col>
      <xdr:colOff>101600</xdr:colOff>
      <xdr:row>37</xdr:row>
      <xdr:rowOff>115570</xdr:rowOff>
    </xdr:to>
    <xdr:sp macro="" textlink="">
      <xdr:nvSpPr>
        <xdr:cNvPr id="545" name="楕円 544"/>
        <xdr:cNvSpPr/>
      </xdr:nvSpPr>
      <xdr:spPr>
        <a:xfrm>
          <a:off x="17937480" y="621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57150</xdr:rowOff>
    </xdr:from>
    <xdr:to>
      <xdr:col>111</xdr:col>
      <xdr:colOff>177800</xdr:colOff>
      <xdr:row>37</xdr:row>
      <xdr:rowOff>64770</xdr:rowOff>
    </xdr:to>
    <xdr:cxnSp macro="">
      <xdr:nvCxnSpPr>
        <xdr:cNvPr id="546" name="直線コネクタ 545"/>
        <xdr:cNvCxnSpPr/>
      </xdr:nvCxnSpPr>
      <xdr:spPr>
        <a:xfrm flipV="1">
          <a:off x="17988280" y="6259830"/>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154940</xdr:rowOff>
    </xdr:from>
    <xdr:to>
      <xdr:col>102</xdr:col>
      <xdr:colOff>165100</xdr:colOff>
      <xdr:row>37</xdr:row>
      <xdr:rowOff>85090</xdr:rowOff>
    </xdr:to>
    <xdr:sp macro="" textlink="">
      <xdr:nvSpPr>
        <xdr:cNvPr id="547" name="楕円 546"/>
        <xdr:cNvSpPr/>
      </xdr:nvSpPr>
      <xdr:spPr>
        <a:xfrm>
          <a:off x="17162780" y="61899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34290</xdr:rowOff>
    </xdr:from>
    <xdr:to>
      <xdr:col>107</xdr:col>
      <xdr:colOff>50800</xdr:colOff>
      <xdr:row>37</xdr:row>
      <xdr:rowOff>64770</xdr:rowOff>
    </xdr:to>
    <xdr:cxnSp macro="">
      <xdr:nvCxnSpPr>
        <xdr:cNvPr id="548" name="直線コネクタ 547"/>
        <xdr:cNvCxnSpPr/>
      </xdr:nvCxnSpPr>
      <xdr:spPr>
        <a:xfrm>
          <a:off x="17213580" y="6236970"/>
          <a:ext cx="7747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57167</xdr:rowOff>
    </xdr:from>
    <xdr:ext cx="469744" cy="259045"/>
    <xdr:sp macro="" textlink="">
      <xdr:nvSpPr>
        <xdr:cNvPr id="549" name="n_1aveValue【認定こども園・幼稚園・保育所】&#10;一人当たり面積"/>
        <xdr:cNvSpPr txBox="1"/>
      </xdr:nvSpPr>
      <xdr:spPr>
        <a:xfrm>
          <a:off x="18561127" y="6427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64787</xdr:rowOff>
    </xdr:from>
    <xdr:ext cx="469744" cy="259045"/>
    <xdr:sp macro="" textlink="">
      <xdr:nvSpPr>
        <xdr:cNvPr id="550" name="n_2aveValue【認定こども園・幼稚園・保育所】&#10;一人当たり面積"/>
        <xdr:cNvSpPr txBox="1"/>
      </xdr:nvSpPr>
      <xdr:spPr>
        <a:xfrm>
          <a:off x="17776267" y="6435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60977</xdr:rowOff>
    </xdr:from>
    <xdr:ext cx="469744" cy="259045"/>
    <xdr:sp macro="" textlink="">
      <xdr:nvSpPr>
        <xdr:cNvPr id="551" name="n_3aveValue【認定こども園・幼稚園・保育所】&#10;一人当たり面積"/>
        <xdr:cNvSpPr txBox="1"/>
      </xdr:nvSpPr>
      <xdr:spPr>
        <a:xfrm>
          <a:off x="1700156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124477</xdr:rowOff>
    </xdr:from>
    <xdr:ext cx="469744" cy="259045"/>
    <xdr:sp macro="" textlink="">
      <xdr:nvSpPr>
        <xdr:cNvPr id="552" name="n_1mainValue【認定こども園・幼稚園・保育所】&#10;一人当たり面積"/>
        <xdr:cNvSpPr txBox="1"/>
      </xdr:nvSpPr>
      <xdr:spPr>
        <a:xfrm>
          <a:off x="18561127" y="599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132097</xdr:rowOff>
    </xdr:from>
    <xdr:ext cx="469744" cy="259045"/>
    <xdr:sp macro="" textlink="">
      <xdr:nvSpPr>
        <xdr:cNvPr id="553" name="n_2mainValue【認定こども園・幼稚園・保育所】&#10;一人当たり面積"/>
        <xdr:cNvSpPr txBox="1"/>
      </xdr:nvSpPr>
      <xdr:spPr>
        <a:xfrm>
          <a:off x="17776267" y="599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101617</xdr:rowOff>
    </xdr:from>
    <xdr:ext cx="469744" cy="259045"/>
    <xdr:sp macro="" textlink="">
      <xdr:nvSpPr>
        <xdr:cNvPr id="554" name="n_3mainValue【認定こども園・幼稚園・保育所】&#10;一人当たり面積"/>
        <xdr:cNvSpPr txBox="1"/>
      </xdr:nvSpPr>
      <xdr:spPr>
        <a:xfrm>
          <a:off x="1700156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5" name="正方形/長方形 554"/>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6" name="正方形/長方形 555"/>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7" name="正方形/長方形 556"/>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8" name="正方形/長方形 557"/>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9" name="正方形/長方形 558"/>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0" name="正方形/長方形 559"/>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1" name="正方形/長方形 560"/>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2" name="正方形/長方形 561"/>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3" name="テキスト ボックス 562"/>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4" name="直線コネクタ 563"/>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5" name="テキスト ボックス 564"/>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66" name="直線コネクタ 565"/>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67" name="テキスト ボックス 566"/>
        <xdr:cNvSpPr txBox="1"/>
      </xdr:nvSpPr>
      <xdr:spPr>
        <a:xfrm>
          <a:off x="10602761" y="1072117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8" name="直線コネクタ 567"/>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9" name="テキスト ボックス 568"/>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70" name="直線コネクタ 569"/>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71" name="テキスト ボックス 570"/>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72" name="直線コネクタ 571"/>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73" name="テキスト ボックス 572"/>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4" name="直線コネクタ 573"/>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5" name="テキスト ボックス 574"/>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6" name="直線コネクタ 575"/>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77" name="テキスト ボックス 576"/>
        <xdr:cNvSpPr txBox="1"/>
      </xdr:nvSpPr>
      <xdr:spPr>
        <a:xfrm>
          <a:off x="10602761" y="912260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8" name="直線コネクタ 577"/>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79" name="テキスト ボックス 578"/>
        <xdr:cNvSpPr txBox="1"/>
      </xdr:nvSpPr>
      <xdr:spPr>
        <a:xfrm>
          <a:off x="10602761" y="88036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80" name="【学校施設】&#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64</xdr:row>
      <xdr:rowOff>19594</xdr:rowOff>
    </xdr:to>
    <xdr:cxnSp macro="">
      <xdr:nvCxnSpPr>
        <xdr:cNvPr id="581" name="直線コネクタ 580"/>
        <xdr:cNvCxnSpPr/>
      </xdr:nvCxnSpPr>
      <xdr:spPr>
        <a:xfrm flipV="1">
          <a:off x="14375764" y="9413966"/>
          <a:ext cx="0" cy="1334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23421</xdr:rowOff>
    </xdr:from>
    <xdr:ext cx="405111" cy="259045"/>
    <xdr:sp macro="" textlink="">
      <xdr:nvSpPr>
        <xdr:cNvPr id="582" name="【学校施設】&#10;有形固定資産減価償却率最小値テキスト"/>
        <xdr:cNvSpPr txBox="1"/>
      </xdr:nvSpPr>
      <xdr:spPr>
        <a:xfrm>
          <a:off x="14414500" y="10752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19594</xdr:rowOff>
    </xdr:from>
    <xdr:to>
      <xdr:col>86</xdr:col>
      <xdr:colOff>25400</xdr:colOff>
      <xdr:row>64</xdr:row>
      <xdr:rowOff>19594</xdr:rowOff>
    </xdr:to>
    <xdr:cxnSp macro="">
      <xdr:nvCxnSpPr>
        <xdr:cNvPr id="583" name="直線コネクタ 582"/>
        <xdr:cNvCxnSpPr/>
      </xdr:nvCxnSpPr>
      <xdr:spPr>
        <a:xfrm>
          <a:off x="14287500" y="107485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584" name="【学校施設】&#10;有形固定資産減価償却率最大値テキスト"/>
        <xdr:cNvSpPr txBox="1"/>
      </xdr:nvSpPr>
      <xdr:spPr>
        <a:xfrm>
          <a:off x="14414500" y="9196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585" name="直線コネクタ 584"/>
        <xdr:cNvCxnSpPr/>
      </xdr:nvCxnSpPr>
      <xdr:spPr>
        <a:xfrm>
          <a:off x="14287500" y="941396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20700</xdr:rowOff>
    </xdr:from>
    <xdr:ext cx="405111" cy="259045"/>
    <xdr:sp macro="" textlink="">
      <xdr:nvSpPr>
        <xdr:cNvPr id="586" name="【学校施設】&#10;有形固定資産減価償却率平均値テキスト"/>
        <xdr:cNvSpPr txBox="1"/>
      </xdr:nvSpPr>
      <xdr:spPr>
        <a:xfrm>
          <a:off x="14414500" y="991146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42273</xdr:rowOff>
    </xdr:from>
    <xdr:to>
      <xdr:col>85</xdr:col>
      <xdr:colOff>177800</xdr:colOff>
      <xdr:row>59</xdr:row>
      <xdr:rowOff>143873</xdr:rowOff>
    </xdr:to>
    <xdr:sp macro="" textlink="">
      <xdr:nvSpPr>
        <xdr:cNvPr id="587" name="フローチャート: 判断 586"/>
        <xdr:cNvSpPr/>
      </xdr:nvSpPr>
      <xdr:spPr>
        <a:xfrm>
          <a:off x="14325600" y="9933033"/>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68399</xdr:rowOff>
    </xdr:from>
    <xdr:to>
      <xdr:col>81</xdr:col>
      <xdr:colOff>101600</xdr:colOff>
      <xdr:row>59</xdr:row>
      <xdr:rowOff>169999</xdr:rowOff>
    </xdr:to>
    <xdr:sp macro="" textlink="">
      <xdr:nvSpPr>
        <xdr:cNvPr id="588" name="フローチャート: 判断 587"/>
        <xdr:cNvSpPr/>
      </xdr:nvSpPr>
      <xdr:spPr>
        <a:xfrm>
          <a:off x="13578840" y="9959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107587</xdr:rowOff>
    </xdr:from>
    <xdr:to>
      <xdr:col>76</xdr:col>
      <xdr:colOff>165100</xdr:colOff>
      <xdr:row>60</xdr:row>
      <xdr:rowOff>37737</xdr:rowOff>
    </xdr:to>
    <xdr:sp macro="" textlink="">
      <xdr:nvSpPr>
        <xdr:cNvPr id="589" name="フローチャート: 判断 588"/>
        <xdr:cNvSpPr/>
      </xdr:nvSpPr>
      <xdr:spPr>
        <a:xfrm>
          <a:off x="12804140" y="99983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135346</xdr:rowOff>
    </xdr:from>
    <xdr:to>
      <xdr:col>72</xdr:col>
      <xdr:colOff>38100</xdr:colOff>
      <xdr:row>59</xdr:row>
      <xdr:rowOff>65496</xdr:rowOff>
    </xdr:to>
    <xdr:sp macro="" textlink="">
      <xdr:nvSpPr>
        <xdr:cNvPr id="590" name="フローチャート: 判断 589"/>
        <xdr:cNvSpPr/>
      </xdr:nvSpPr>
      <xdr:spPr>
        <a:xfrm>
          <a:off x="12029440" y="98584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1" name="テキスト ボックス 590"/>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2" name="テキスト ボックス 591"/>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3" name="テキスト ボックス 592"/>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4" name="テキスト ボックス 593"/>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5" name="テキスト ボックス 594"/>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11249</xdr:rowOff>
    </xdr:from>
    <xdr:to>
      <xdr:col>85</xdr:col>
      <xdr:colOff>177800</xdr:colOff>
      <xdr:row>56</xdr:row>
      <xdr:rowOff>112849</xdr:rowOff>
    </xdr:to>
    <xdr:sp macro="" textlink="">
      <xdr:nvSpPr>
        <xdr:cNvPr id="596" name="楕円 595"/>
        <xdr:cNvSpPr/>
      </xdr:nvSpPr>
      <xdr:spPr>
        <a:xfrm>
          <a:off x="14325600" y="9399089"/>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99803</xdr:rowOff>
    </xdr:from>
    <xdr:ext cx="405111" cy="259045"/>
    <xdr:sp macro="" textlink="">
      <xdr:nvSpPr>
        <xdr:cNvPr id="597" name="【学校施設】&#10;有形固定資産減価償却率該当値テキスト"/>
        <xdr:cNvSpPr txBox="1"/>
      </xdr:nvSpPr>
      <xdr:spPr>
        <a:xfrm>
          <a:off x="14414500" y="9320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156573</xdr:rowOff>
    </xdr:from>
    <xdr:to>
      <xdr:col>81</xdr:col>
      <xdr:colOff>101600</xdr:colOff>
      <xdr:row>56</xdr:row>
      <xdr:rowOff>86723</xdr:rowOff>
    </xdr:to>
    <xdr:sp macro="" textlink="">
      <xdr:nvSpPr>
        <xdr:cNvPr id="598" name="楕円 597"/>
        <xdr:cNvSpPr/>
      </xdr:nvSpPr>
      <xdr:spPr>
        <a:xfrm>
          <a:off x="13578840" y="937677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35923</xdr:rowOff>
    </xdr:from>
    <xdr:to>
      <xdr:col>85</xdr:col>
      <xdr:colOff>127000</xdr:colOff>
      <xdr:row>56</xdr:row>
      <xdr:rowOff>62049</xdr:rowOff>
    </xdr:to>
    <xdr:cxnSp macro="">
      <xdr:nvCxnSpPr>
        <xdr:cNvPr id="599" name="直線コネクタ 598"/>
        <xdr:cNvCxnSpPr/>
      </xdr:nvCxnSpPr>
      <xdr:spPr>
        <a:xfrm>
          <a:off x="13629640" y="9423763"/>
          <a:ext cx="74676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130447</xdr:rowOff>
    </xdr:from>
    <xdr:to>
      <xdr:col>76</xdr:col>
      <xdr:colOff>165100</xdr:colOff>
      <xdr:row>56</xdr:row>
      <xdr:rowOff>60597</xdr:rowOff>
    </xdr:to>
    <xdr:sp macro="" textlink="">
      <xdr:nvSpPr>
        <xdr:cNvPr id="600" name="楕円 599"/>
        <xdr:cNvSpPr/>
      </xdr:nvSpPr>
      <xdr:spPr>
        <a:xfrm>
          <a:off x="12804140" y="935064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9797</xdr:rowOff>
    </xdr:from>
    <xdr:to>
      <xdr:col>81</xdr:col>
      <xdr:colOff>50800</xdr:colOff>
      <xdr:row>56</xdr:row>
      <xdr:rowOff>35923</xdr:rowOff>
    </xdr:to>
    <xdr:cxnSp macro="">
      <xdr:nvCxnSpPr>
        <xdr:cNvPr id="601" name="直線コネクタ 600"/>
        <xdr:cNvCxnSpPr/>
      </xdr:nvCxnSpPr>
      <xdr:spPr>
        <a:xfrm>
          <a:off x="12854940" y="9397637"/>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114119</xdr:rowOff>
    </xdr:from>
    <xdr:to>
      <xdr:col>72</xdr:col>
      <xdr:colOff>38100</xdr:colOff>
      <xdr:row>56</xdr:row>
      <xdr:rowOff>44269</xdr:rowOff>
    </xdr:to>
    <xdr:sp macro="" textlink="">
      <xdr:nvSpPr>
        <xdr:cNvPr id="602" name="楕円 601"/>
        <xdr:cNvSpPr/>
      </xdr:nvSpPr>
      <xdr:spPr>
        <a:xfrm>
          <a:off x="12029440" y="933431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55</xdr:row>
      <xdr:rowOff>164919</xdr:rowOff>
    </xdr:from>
    <xdr:to>
      <xdr:col>76</xdr:col>
      <xdr:colOff>114300</xdr:colOff>
      <xdr:row>56</xdr:row>
      <xdr:rowOff>9797</xdr:rowOff>
    </xdr:to>
    <xdr:cxnSp macro="">
      <xdr:nvCxnSpPr>
        <xdr:cNvPr id="603" name="直線コネクタ 602"/>
        <xdr:cNvCxnSpPr/>
      </xdr:nvCxnSpPr>
      <xdr:spPr>
        <a:xfrm>
          <a:off x="12072620" y="9385119"/>
          <a:ext cx="782320" cy="12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161126</xdr:rowOff>
    </xdr:from>
    <xdr:ext cx="405111" cy="259045"/>
    <xdr:sp macro="" textlink="">
      <xdr:nvSpPr>
        <xdr:cNvPr id="604" name="n_1aveValue【学校施設】&#10;有形固定資産減価償却率"/>
        <xdr:cNvSpPr txBox="1"/>
      </xdr:nvSpPr>
      <xdr:spPr>
        <a:xfrm>
          <a:off x="13437244" y="10051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28864</xdr:rowOff>
    </xdr:from>
    <xdr:ext cx="405111" cy="259045"/>
    <xdr:sp macro="" textlink="">
      <xdr:nvSpPr>
        <xdr:cNvPr id="605" name="n_2aveValue【学校施設】&#10;有形固定資産減価償却率"/>
        <xdr:cNvSpPr txBox="1"/>
      </xdr:nvSpPr>
      <xdr:spPr>
        <a:xfrm>
          <a:off x="12675244" y="1008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56623</xdr:rowOff>
    </xdr:from>
    <xdr:ext cx="405111" cy="259045"/>
    <xdr:sp macro="" textlink="">
      <xdr:nvSpPr>
        <xdr:cNvPr id="606" name="n_3aveValue【学校施設】&#10;有形固定資産減価償却率"/>
        <xdr:cNvSpPr txBox="1"/>
      </xdr:nvSpPr>
      <xdr:spPr>
        <a:xfrm>
          <a:off x="11900544" y="9947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54</xdr:row>
      <xdr:rowOff>103250</xdr:rowOff>
    </xdr:from>
    <xdr:ext cx="405111" cy="259045"/>
    <xdr:sp macro="" textlink="">
      <xdr:nvSpPr>
        <xdr:cNvPr id="607" name="n_1mainValue【学校施設】&#10;有形固定資産減価償却率"/>
        <xdr:cNvSpPr txBox="1"/>
      </xdr:nvSpPr>
      <xdr:spPr>
        <a:xfrm>
          <a:off x="13437244" y="91558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54</xdr:row>
      <xdr:rowOff>77124</xdr:rowOff>
    </xdr:from>
    <xdr:ext cx="405111" cy="259045"/>
    <xdr:sp macro="" textlink="">
      <xdr:nvSpPr>
        <xdr:cNvPr id="608" name="n_2mainValue【学校施設】&#10;有形固定資産減価償却率"/>
        <xdr:cNvSpPr txBox="1"/>
      </xdr:nvSpPr>
      <xdr:spPr>
        <a:xfrm>
          <a:off x="12675244" y="91296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54</xdr:row>
      <xdr:rowOff>60796</xdr:rowOff>
    </xdr:from>
    <xdr:ext cx="405111" cy="259045"/>
    <xdr:sp macro="" textlink="">
      <xdr:nvSpPr>
        <xdr:cNvPr id="609" name="n_3mainValue【学校施設】&#10;有形固定資産減価償却率"/>
        <xdr:cNvSpPr txBox="1"/>
      </xdr:nvSpPr>
      <xdr:spPr>
        <a:xfrm>
          <a:off x="11900544" y="9113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10" name="正方形/長方形 609"/>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1" name="正方形/長方形 610"/>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2" name="正方形/長方形 611"/>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3" name="正方形/長方形 612"/>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4" name="正方形/長方形 613"/>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5" name="正方形/長方形 614"/>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6" name="正方形/長方形 615"/>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7" name="正方形/長方形 616"/>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8" name="テキスト ボックス 617"/>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9" name="直線コネクタ 618"/>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20" name="テキスト ボックス 619"/>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21" name="直線コネクタ 620"/>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22" name="テキスト ボックス 621"/>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23" name="直線コネクタ 622"/>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24" name="テキスト ボックス 623"/>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25" name="直線コネクタ 624"/>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6" name="テキスト ボックス 625"/>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7" name="直線コネクタ 626"/>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8" name="テキスト ボックス 627"/>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9" name="直線コネクタ 628"/>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0" name="テキスト ボックス 629"/>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1" name="【学校施設】&#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59893</xdr:rowOff>
    </xdr:from>
    <xdr:to>
      <xdr:col>116</xdr:col>
      <xdr:colOff>62864</xdr:colOff>
      <xdr:row>64</xdr:row>
      <xdr:rowOff>98755</xdr:rowOff>
    </xdr:to>
    <xdr:cxnSp macro="">
      <xdr:nvCxnSpPr>
        <xdr:cNvPr id="632" name="直線コネクタ 631"/>
        <xdr:cNvCxnSpPr/>
      </xdr:nvCxnSpPr>
      <xdr:spPr>
        <a:xfrm flipV="1">
          <a:off x="19509104" y="9280093"/>
          <a:ext cx="0" cy="1547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102582</xdr:rowOff>
    </xdr:from>
    <xdr:ext cx="469744" cy="259045"/>
    <xdr:sp macro="" textlink="">
      <xdr:nvSpPr>
        <xdr:cNvPr id="633" name="【学校施設】&#10;一人当たり面積最小値テキスト"/>
        <xdr:cNvSpPr txBox="1"/>
      </xdr:nvSpPr>
      <xdr:spPr>
        <a:xfrm>
          <a:off x="19547840" y="10831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98755</xdr:rowOff>
    </xdr:from>
    <xdr:to>
      <xdr:col>116</xdr:col>
      <xdr:colOff>152400</xdr:colOff>
      <xdr:row>64</xdr:row>
      <xdr:rowOff>98755</xdr:rowOff>
    </xdr:to>
    <xdr:cxnSp macro="">
      <xdr:nvCxnSpPr>
        <xdr:cNvPr id="634" name="直線コネクタ 633"/>
        <xdr:cNvCxnSpPr/>
      </xdr:nvCxnSpPr>
      <xdr:spPr>
        <a:xfrm>
          <a:off x="19443700" y="10827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6570</xdr:rowOff>
    </xdr:from>
    <xdr:ext cx="469744" cy="259045"/>
    <xdr:sp macro="" textlink="">
      <xdr:nvSpPr>
        <xdr:cNvPr id="635" name="【学校施設】&#10;一人当たり面積最大値テキスト"/>
        <xdr:cNvSpPr txBox="1"/>
      </xdr:nvSpPr>
      <xdr:spPr>
        <a:xfrm>
          <a:off x="19547840" y="9059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59893</xdr:rowOff>
    </xdr:from>
    <xdr:to>
      <xdr:col>116</xdr:col>
      <xdr:colOff>152400</xdr:colOff>
      <xdr:row>55</xdr:row>
      <xdr:rowOff>59893</xdr:rowOff>
    </xdr:to>
    <xdr:cxnSp macro="">
      <xdr:nvCxnSpPr>
        <xdr:cNvPr id="636" name="直線コネクタ 635"/>
        <xdr:cNvCxnSpPr/>
      </xdr:nvCxnSpPr>
      <xdr:spPr>
        <a:xfrm>
          <a:off x="19443700" y="92800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73575</xdr:rowOff>
    </xdr:from>
    <xdr:ext cx="469744" cy="259045"/>
    <xdr:sp macro="" textlink="">
      <xdr:nvSpPr>
        <xdr:cNvPr id="637" name="【学校施設】&#10;一人当たり面積平均値テキスト"/>
        <xdr:cNvSpPr txBox="1"/>
      </xdr:nvSpPr>
      <xdr:spPr>
        <a:xfrm>
          <a:off x="19547840" y="99643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50698</xdr:rowOff>
    </xdr:from>
    <xdr:to>
      <xdr:col>116</xdr:col>
      <xdr:colOff>114300</xdr:colOff>
      <xdr:row>60</xdr:row>
      <xdr:rowOff>152298</xdr:rowOff>
    </xdr:to>
    <xdr:sp macro="" textlink="">
      <xdr:nvSpPr>
        <xdr:cNvPr id="638" name="フローチャート: 判断 637"/>
        <xdr:cNvSpPr/>
      </xdr:nvSpPr>
      <xdr:spPr>
        <a:xfrm>
          <a:off x="19458940" y="1010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55270</xdr:rowOff>
    </xdr:from>
    <xdr:to>
      <xdr:col>112</xdr:col>
      <xdr:colOff>38100</xdr:colOff>
      <xdr:row>60</xdr:row>
      <xdr:rowOff>156870</xdr:rowOff>
    </xdr:to>
    <xdr:sp macro="" textlink="">
      <xdr:nvSpPr>
        <xdr:cNvPr id="639" name="フローチャート: 判断 638"/>
        <xdr:cNvSpPr/>
      </xdr:nvSpPr>
      <xdr:spPr>
        <a:xfrm>
          <a:off x="18735040" y="101136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79959</xdr:rowOff>
    </xdr:from>
    <xdr:to>
      <xdr:col>107</xdr:col>
      <xdr:colOff>101600</xdr:colOff>
      <xdr:row>61</xdr:row>
      <xdr:rowOff>10109</xdr:rowOff>
    </xdr:to>
    <xdr:sp macro="" textlink="">
      <xdr:nvSpPr>
        <xdr:cNvPr id="640" name="フローチャート: 判断 639"/>
        <xdr:cNvSpPr/>
      </xdr:nvSpPr>
      <xdr:spPr>
        <a:xfrm>
          <a:off x="17937480" y="101383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132537</xdr:rowOff>
    </xdr:from>
    <xdr:to>
      <xdr:col>102</xdr:col>
      <xdr:colOff>165100</xdr:colOff>
      <xdr:row>62</xdr:row>
      <xdr:rowOff>62687</xdr:rowOff>
    </xdr:to>
    <xdr:sp macro="" textlink="">
      <xdr:nvSpPr>
        <xdr:cNvPr id="641" name="フローチャート: 判断 640"/>
        <xdr:cNvSpPr/>
      </xdr:nvSpPr>
      <xdr:spPr>
        <a:xfrm>
          <a:off x="17162780" y="1035857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2" name="テキスト ボックス 641"/>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3" name="テキスト ボックス 642"/>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4" name="テキスト ボックス 643"/>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5" name="テキスト ボックス 644"/>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6" name="テキスト ボックス 645"/>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55270</xdr:rowOff>
    </xdr:from>
    <xdr:to>
      <xdr:col>116</xdr:col>
      <xdr:colOff>114300</xdr:colOff>
      <xdr:row>60</xdr:row>
      <xdr:rowOff>156870</xdr:rowOff>
    </xdr:to>
    <xdr:sp macro="" textlink="">
      <xdr:nvSpPr>
        <xdr:cNvPr id="647" name="楕円 646"/>
        <xdr:cNvSpPr/>
      </xdr:nvSpPr>
      <xdr:spPr>
        <a:xfrm>
          <a:off x="19458940" y="10113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33697</xdr:rowOff>
    </xdr:from>
    <xdr:ext cx="469744" cy="259045"/>
    <xdr:sp macro="" textlink="">
      <xdr:nvSpPr>
        <xdr:cNvPr id="648" name="【学校施設】&#10;一人当たり面積該当値テキスト"/>
        <xdr:cNvSpPr txBox="1"/>
      </xdr:nvSpPr>
      <xdr:spPr>
        <a:xfrm>
          <a:off x="19547840" y="10092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51613</xdr:rowOff>
    </xdr:from>
    <xdr:to>
      <xdr:col>112</xdr:col>
      <xdr:colOff>38100</xdr:colOff>
      <xdr:row>60</xdr:row>
      <xdr:rowOff>153213</xdr:rowOff>
    </xdr:to>
    <xdr:sp macro="" textlink="">
      <xdr:nvSpPr>
        <xdr:cNvPr id="649" name="楕円 648"/>
        <xdr:cNvSpPr/>
      </xdr:nvSpPr>
      <xdr:spPr>
        <a:xfrm>
          <a:off x="18735040" y="1011001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102413</xdr:rowOff>
    </xdr:from>
    <xdr:to>
      <xdr:col>116</xdr:col>
      <xdr:colOff>63500</xdr:colOff>
      <xdr:row>60</xdr:row>
      <xdr:rowOff>106070</xdr:rowOff>
    </xdr:to>
    <xdr:cxnSp macro="">
      <xdr:nvCxnSpPr>
        <xdr:cNvPr id="650" name="直線コネクタ 649"/>
        <xdr:cNvCxnSpPr/>
      </xdr:nvCxnSpPr>
      <xdr:spPr>
        <a:xfrm>
          <a:off x="18778220" y="10160813"/>
          <a:ext cx="73152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78130</xdr:rowOff>
    </xdr:from>
    <xdr:to>
      <xdr:col>107</xdr:col>
      <xdr:colOff>101600</xdr:colOff>
      <xdr:row>61</xdr:row>
      <xdr:rowOff>8280</xdr:rowOff>
    </xdr:to>
    <xdr:sp macro="" textlink="">
      <xdr:nvSpPr>
        <xdr:cNvPr id="651" name="楕円 650"/>
        <xdr:cNvSpPr/>
      </xdr:nvSpPr>
      <xdr:spPr>
        <a:xfrm>
          <a:off x="17937480" y="10136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102413</xdr:rowOff>
    </xdr:from>
    <xdr:to>
      <xdr:col>111</xdr:col>
      <xdr:colOff>177800</xdr:colOff>
      <xdr:row>60</xdr:row>
      <xdr:rowOff>128930</xdr:rowOff>
    </xdr:to>
    <xdr:cxnSp macro="">
      <xdr:nvCxnSpPr>
        <xdr:cNvPr id="652" name="直線コネクタ 651"/>
        <xdr:cNvCxnSpPr/>
      </xdr:nvCxnSpPr>
      <xdr:spPr>
        <a:xfrm flipV="1">
          <a:off x="17988280" y="10160813"/>
          <a:ext cx="78994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132994</xdr:rowOff>
    </xdr:from>
    <xdr:to>
      <xdr:col>102</xdr:col>
      <xdr:colOff>165100</xdr:colOff>
      <xdr:row>61</xdr:row>
      <xdr:rowOff>63144</xdr:rowOff>
    </xdr:to>
    <xdr:sp macro="" textlink="">
      <xdr:nvSpPr>
        <xdr:cNvPr id="653" name="楕円 652"/>
        <xdr:cNvSpPr/>
      </xdr:nvSpPr>
      <xdr:spPr>
        <a:xfrm>
          <a:off x="17162780" y="101913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128930</xdr:rowOff>
    </xdr:from>
    <xdr:to>
      <xdr:col>107</xdr:col>
      <xdr:colOff>50800</xdr:colOff>
      <xdr:row>61</xdr:row>
      <xdr:rowOff>12344</xdr:rowOff>
    </xdr:to>
    <xdr:cxnSp macro="">
      <xdr:nvCxnSpPr>
        <xdr:cNvPr id="654" name="直線コネクタ 653"/>
        <xdr:cNvCxnSpPr/>
      </xdr:nvCxnSpPr>
      <xdr:spPr>
        <a:xfrm flipV="1">
          <a:off x="17213580" y="10187330"/>
          <a:ext cx="774700" cy="51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147997</xdr:rowOff>
    </xdr:from>
    <xdr:ext cx="469744" cy="259045"/>
    <xdr:sp macro="" textlink="">
      <xdr:nvSpPr>
        <xdr:cNvPr id="655" name="n_1aveValue【学校施設】&#10;一人当たり面積"/>
        <xdr:cNvSpPr txBox="1"/>
      </xdr:nvSpPr>
      <xdr:spPr>
        <a:xfrm>
          <a:off x="18561127" y="10206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1236</xdr:rowOff>
    </xdr:from>
    <xdr:ext cx="469744" cy="259045"/>
    <xdr:sp macro="" textlink="">
      <xdr:nvSpPr>
        <xdr:cNvPr id="656" name="n_2aveValue【学校施設】&#10;一人当たり面積"/>
        <xdr:cNvSpPr txBox="1"/>
      </xdr:nvSpPr>
      <xdr:spPr>
        <a:xfrm>
          <a:off x="17776267" y="10227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53814</xdr:rowOff>
    </xdr:from>
    <xdr:ext cx="469744" cy="259045"/>
    <xdr:sp macro="" textlink="">
      <xdr:nvSpPr>
        <xdr:cNvPr id="657" name="n_3aveValue【学校施設】&#10;一人当たり面積"/>
        <xdr:cNvSpPr txBox="1"/>
      </xdr:nvSpPr>
      <xdr:spPr>
        <a:xfrm>
          <a:off x="17001567" y="10447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169740</xdr:rowOff>
    </xdr:from>
    <xdr:ext cx="469744" cy="259045"/>
    <xdr:sp macro="" textlink="">
      <xdr:nvSpPr>
        <xdr:cNvPr id="658" name="n_1mainValue【学校施設】&#10;一人当たり面積"/>
        <xdr:cNvSpPr txBox="1"/>
      </xdr:nvSpPr>
      <xdr:spPr>
        <a:xfrm>
          <a:off x="18561127" y="98928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24807</xdr:rowOff>
    </xdr:from>
    <xdr:ext cx="469744" cy="259045"/>
    <xdr:sp macro="" textlink="">
      <xdr:nvSpPr>
        <xdr:cNvPr id="659" name="n_2mainValue【学校施設】&#10;一人当たり面積"/>
        <xdr:cNvSpPr txBox="1"/>
      </xdr:nvSpPr>
      <xdr:spPr>
        <a:xfrm>
          <a:off x="17776267" y="991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79671</xdr:rowOff>
    </xdr:from>
    <xdr:ext cx="469744" cy="259045"/>
    <xdr:sp macro="" textlink="">
      <xdr:nvSpPr>
        <xdr:cNvPr id="660" name="n_3mainValue【学校施設】&#10;一人当たり面積"/>
        <xdr:cNvSpPr txBox="1"/>
      </xdr:nvSpPr>
      <xdr:spPr>
        <a:xfrm>
          <a:off x="17001567" y="9970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1" name="正方形/長方形 660"/>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2" name="正方形/長方形 661"/>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3" name="正方形/長方形 662"/>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4" name="正方形/長方形 663"/>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5" name="正方形/長方形 664"/>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6" name="正方形/長方形 665"/>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7" name="正方形/長方形 666"/>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8" name="正方形/長方形 667"/>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9" name="テキスト ボックス 668"/>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0" name="直線コネクタ 669"/>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1" name="テキスト ボックス 670"/>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72" name="直線コネクタ 671"/>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673" name="テキスト ボックス 672"/>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74" name="直線コネクタ 673"/>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75" name="テキスト ボックス 674"/>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76" name="直線コネクタ 675"/>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77" name="テキスト ボックス 676"/>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78" name="直線コネクタ 677"/>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79" name="テキスト ボックス 678"/>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80" name="直線コネクタ 679"/>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681" name="テキスト ボックス 680"/>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児童館】&#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7620</xdr:rowOff>
    </xdr:from>
    <xdr:to>
      <xdr:col>85</xdr:col>
      <xdr:colOff>126364</xdr:colOff>
      <xdr:row>86</xdr:row>
      <xdr:rowOff>0</xdr:rowOff>
    </xdr:to>
    <xdr:cxnSp macro="">
      <xdr:nvCxnSpPr>
        <xdr:cNvPr id="685" name="直線コネクタ 684"/>
        <xdr:cNvCxnSpPr/>
      </xdr:nvCxnSpPr>
      <xdr:spPr>
        <a:xfrm flipV="1">
          <a:off x="14375764" y="1308354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3827</xdr:rowOff>
    </xdr:from>
    <xdr:ext cx="405111" cy="259045"/>
    <xdr:sp macro="" textlink="">
      <xdr:nvSpPr>
        <xdr:cNvPr id="686" name="【児童館】&#10;有形固定資産減価償却率最小値テキスト"/>
        <xdr:cNvSpPr txBox="1"/>
      </xdr:nvSpPr>
      <xdr:spPr>
        <a:xfrm>
          <a:off x="14414500" y="1442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0</xdr:rowOff>
    </xdr:from>
    <xdr:to>
      <xdr:col>86</xdr:col>
      <xdr:colOff>25400</xdr:colOff>
      <xdr:row>86</xdr:row>
      <xdr:rowOff>0</xdr:rowOff>
    </xdr:to>
    <xdr:cxnSp macro="">
      <xdr:nvCxnSpPr>
        <xdr:cNvPr id="687" name="直線コネクタ 686"/>
        <xdr:cNvCxnSpPr/>
      </xdr:nvCxnSpPr>
      <xdr:spPr>
        <a:xfrm>
          <a:off x="142875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125747</xdr:rowOff>
    </xdr:from>
    <xdr:ext cx="405111" cy="259045"/>
    <xdr:sp macro="" textlink="">
      <xdr:nvSpPr>
        <xdr:cNvPr id="688" name="【児童館】&#10;有形固定資産減価償却率最大値テキスト"/>
        <xdr:cNvSpPr txBox="1"/>
      </xdr:nvSpPr>
      <xdr:spPr>
        <a:xfrm>
          <a:off x="14414500" y="12866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7620</xdr:rowOff>
    </xdr:from>
    <xdr:to>
      <xdr:col>86</xdr:col>
      <xdr:colOff>25400</xdr:colOff>
      <xdr:row>78</xdr:row>
      <xdr:rowOff>7620</xdr:rowOff>
    </xdr:to>
    <xdr:cxnSp macro="">
      <xdr:nvCxnSpPr>
        <xdr:cNvPr id="689" name="直線コネクタ 688"/>
        <xdr:cNvCxnSpPr/>
      </xdr:nvCxnSpPr>
      <xdr:spPr>
        <a:xfrm>
          <a:off x="14287500" y="130835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83</xdr:row>
      <xdr:rowOff>72407</xdr:rowOff>
    </xdr:from>
    <xdr:ext cx="405111" cy="259045"/>
    <xdr:sp macro="" textlink="">
      <xdr:nvSpPr>
        <xdr:cNvPr id="690" name="【児童館】&#10;有形固定資産減価償却率平均値テキスト"/>
        <xdr:cNvSpPr txBox="1"/>
      </xdr:nvSpPr>
      <xdr:spPr>
        <a:xfrm>
          <a:off x="14414500" y="13986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93980</xdr:rowOff>
    </xdr:from>
    <xdr:to>
      <xdr:col>85</xdr:col>
      <xdr:colOff>177800</xdr:colOff>
      <xdr:row>84</xdr:row>
      <xdr:rowOff>24130</xdr:rowOff>
    </xdr:to>
    <xdr:sp macro="" textlink="">
      <xdr:nvSpPr>
        <xdr:cNvPr id="691" name="フローチャート: 判断 690"/>
        <xdr:cNvSpPr/>
      </xdr:nvSpPr>
      <xdr:spPr>
        <a:xfrm>
          <a:off x="14325600" y="1400810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88264</xdr:rowOff>
    </xdr:from>
    <xdr:to>
      <xdr:col>81</xdr:col>
      <xdr:colOff>101600</xdr:colOff>
      <xdr:row>84</xdr:row>
      <xdr:rowOff>18414</xdr:rowOff>
    </xdr:to>
    <xdr:sp macro="" textlink="">
      <xdr:nvSpPr>
        <xdr:cNvPr id="692" name="フローチャート: 判断 691"/>
        <xdr:cNvSpPr/>
      </xdr:nvSpPr>
      <xdr:spPr>
        <a:xfrm>
          <a:off x="13578840" y="1400238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83</xdr:row>
      <xdr:rowOff>42545</xdr:rowOff>
    </xdr:from>
    <xdr:to>
      <xdr:col>76</xdr:col>
      <xdr:colOff>165100</xdr:colOff>
      <xdr:row>83</xdr:row>
      <xdr:rowOff>144145</xdr:rowOff>
    </xdr:to>
    <xdr:sp macro="" textlink="">
      <xdr:nvSpPr>
        <xdr:cNvPr id="693" name="フローチャート: 判断 692"/>
        <xdr:cNvSpPr/>
      </xdr:nvSpPr>
      <xdr:spPr>
        <a:xfrm>
          <a:off x="12804140" y="13956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156845</xdr:rowOff>
    </xdr:from>
    <xdr:to>
      <xdr:col>72</xdr:col>
      <xdr:colOff>38100</xdr:colOff>
      <xdr:row>83</xdr:row>
      <xdr:rowOff>86995</xdr:rowOff>
    </xdr:to>
    <xdr:sp macro="" textlink="">
      <xdr:nvSpPr>
        <xdr:cNvPr id="694" name="フローチャート: 判断 693"/>
        <xdr:cNvSpPr/>
      </xdr:nvSpPr>
      <xdr:spPr>
        <a:xfrm>
          <a:off x="12029440" y="139033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139700</xdr:rowOff>
    </xdr:from>
    <xdr:to>
      <xdr:col>85</xdr:col>
      <xdr:colOff>177800</xdr:colOff>
      <xdr:row>81</xdr:row>
      <xdr:rowOff>69850</xdr:rowOff>
    </xdr:to>
    <xdr:sp macro="" textlink="">
      <xdr:nvSpPr>
        <xdr:cNvPr id="700" name="楕円 699"/>
        <xdr:cNvSpPr/>
      </xdr:nvSpPr>
      <xdr:spPr>
        <a:xfrm>
          <a:off x="14325600" y="13550900"/>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162577</xdr:rowOff>
    </xdr:from>
    <xdr:ext cx="405111" cy="259045"/>
    <xdr:sp macro="" textlink="">
      <xdr:nvSpPr>
        <xdr:cNvPr id="701" name="【児童館】&#10;有形固定資産減価償却率該当値テキスト"/>
        <xdr:cNvSpPr txBox="1"/>
      </xdr:nvSpPr>
      <xdr:spPr>
        <a:xfrm>
          <a:off x="14414500" y="13406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29211</xdr:rowOff>
    </xdr:from>
    <xdr:to>
      <xdr:col>81</xdr:col>
      <xdr:colOff>101600</xdr:colOff>
      <xdr:row>81</xdr:row>
      <xdr:rowOff>130811</xdr:rowOff>
    </xdr:to>
    <xdr:sp macro="" textlink="">
      <xdr:nvSpPr>
        <xdr:cNvPr id="702" name="楕円 701"/>
        <xdr:cNvSpPr/>
      </xdr:nvSpPr>
      <xdr:spPr>
        <a:xfrm>
          <a:off x="13578840" y="136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19050</xdr:rowOff>
    </xdr:from>
    <xdr:to>
      <xdr:col>85</xdr:col>
      <xdr:colOff>127000</xdr:colOff>
      <xdr:row>81</xdr:row>
      <xdr:rowOff>80011</xdr:rowOff>
    </xdr:to>
    <xdr:cxnSp macro="">
      <xdr:nvCxnSpPr>
        <xdr:cNvPr id="703" name="直線コネクタ 702"/>
        <xdr:cNvCxnSpPr/>
      </xdr:nvCxnSpPr>
      <xdr:spPr>
        <a:xfrm flipV="1">
          <a:off x="13629640" y="13597890"/>
          <a:ext cx="74676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90170</xdr:rowOff>
    </xdr:from>
    <xdr:to>
      <xdr:col>76</xdr:col>
      <xdr:colOff>165100</xdr:colOff>
      <xdr:row>82</xdr:row>
      <xdr:rowOff>20320</xdr:rowOff>
    </xdr:to>
    <xdr:sp macro="" textlink="">
      <xdr:nvSpPr>
        <xdr:cNvPr id="704" name="楕円 703"/>
        <xdr:cNvSpPr/>
      </xdr:nvSpPr>
      <xdr:spPr>
        <a:xfrm>
          <a:off x="12804140" y="136690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80011</xdr:rowOff>
    </xdr:from>
    <xdr:to>
      <xdr:col>81</xdr:col>
      <xdr:colOff>50800</xdr:colOff>
      <xdr:row>81</xdr:row>
      <xdr:rowOff>140970</xdr:rowOff>
    </xdr:to>
    <xdr:cxnSp macro="">
      <xdr:nvCxnSpPr>
        <xdr:cNvPr id="705" name="直線コネクタ 704"/>
        <xdr:cNvCxnSpPr/>
      </xdr:nvCxnSpPr>
      <xdr:spPr>
        <a:xfrm flipV="1">
          <a:off x="12854940" y="13658851"/>
          <a:ext cx="774700" cy="60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90170</xdr:rowOff>
    </xdr:from>
    <xdr:to>
      <xdr:col>72</xdr:col>
      <xdr:colOff>38100</xdr:colOff>
      <xdr:row>82</xdr:row>
      <xdr:rowOff>20320</xdr:rowOff>
    </xdr:to>
    <xdr:sp macro="" textlink="">
      <xdr:nvSpPr>
        <xdr:cNvPr id="706" name="楕円 705"/>
        <xdr:cNvSpPr/>
      </xdr:nvSpPr>
      <xdr:spPr>
        <a:xfrm>
          <a:off x="12029440" y="136690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140970</xdr:rowOff>
    </xdr:from>
    <xdr:to>
      <xdr:col>76</xdr:col>
      <xdr:colOff>114300</xdr:colOff>
      <xdr:row>81</xdr:row>
      <xdr:rowOff>140970</xdr:rowOff>
    </xdr:to>
    <xdr:cxnSp macro="">
      <xdr:nvCxnSpPr>
        <xdr:cNvPr id="707" name="直線コネクタ 706"/>
        <xdr:cNvCxnSpPr/>
      </xdr:nvCxnSpPr>
      <xdr:spPr>
        <a:xfrm>
          <a:off x="12072620" y="13719810"/>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9541</xdr:rowOff>
    </xdr:from>
    <xdr:ext cx="405111" cy="259045"/>
    <xdr:sp macro="" textlink="">
      <xdr:nvSpPr>
        <xdr:cNvPr id="708" name="n_1aveValue【児童館】&#10;有形固定資産減価償却率"/>
        <xdr:cNvSpPr txBox="1"/>
      </xdr:nvSpPr>
      <xdr:spPr>
        <a:xfrm>
          <a:off x="13437244" y="14091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135272</xdr:rowOff>
    </xdr:from>
    <xdr:ext cx="405111" cy="259045"/>
    <xdr:sp macro="" textlink="">
      <xdr:nvSpPr>
        <xdr:cNvPr id="709" name="n_2aveValue【児童館】&#10;有形固定資産減価償却率"/>
        <xdr:cNvSpPr txBox="1"/>
      </xdr:nvSpPr>
      <xdr:spPr>
        <a:xfrm>
          <a:off x="12675244" y="140493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78122</xdr:rowOff>
    </xdr:from>
    <xdr:ext cx="405111" cy="259045"/>
    <xdr:sp macro="" textlink="">
      <xdr:nvSpPr>
        <xdr:cNvPr id="710" name="n_3aveValue【児童館】&#10;有形固定資産減価償却率"/>
        <xdr:cNvSpPr txBox="1"/>
      </xdr:nvSpPr>
      <xdr:spPr>
        <a:xfrm>
          <a:off x="11900544" y="13992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147338</xdr:rowOff>
    </xdr:from>
    <xdr:ext cx="405111" cy="259045"/>
    <xdr:sp macro="" textlink="">
      <xdr:nvSpPr>
        <xdr:cNvPr id="711" name="n_1mainValue【児童館】&#10;有形固定資産減価償却率"/>
        <xdr:cNvSpPr txBox="1"/>
      </xdr:nvSpPr>
      <xdr:spPr>
        <a:xfrm>
          <a:off x="13437244"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36847</xdr:rowOff>
    </xdr:from>
    <xdr:ext cx="405111" cy="259045"/>
    <xdr:sp macro="" textlink="">
      <xdr:nvSpPr>
        <xdr:cNvPr id="712" name="n_2mainValue【児童館】&#10;有形固定資産減価償却率"/>
        <xdr:cNvSpPr txBox="1"/>
      </xdr:nvSpPr>
      <xdr:spPr>
        <a:xfrm>
          <a:off x="126752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36847</xdr:rowOff>
    </xdr:from>
    <xdr:ext cx="405111" cy="259045"/>
    <xdr:sp macro="" textlink="">
      <xdr:nvSpPr>
        <xdr:cNvPr id="713" name="n_3mainValue【児童館】&#10;有形固定資産減価償却率"/>
        <xdr:cNvSpPr txBox="1"/>
      </xdr:nvSpPr>
      <xdr:spPr>
        <a:xfrm>
          <a:off x="11900544" y="1344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24" name="直線コネクタ 723"/>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5" name="テキスト ボックス 724"/>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6" name="直線コネクタ 725"/>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7" name="テキスト ボックス 726"/>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8" name="直線コネクタ 727"/>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9" name="テキスト ボックス 728"/>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30" name="直線コネクタ 729"/>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31" name="テキスト ボックス 730"/>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2" name="直線コネクタ 731"/>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3" name="テキスト ボックス 732"/>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4" name="【児童館】&#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38100</xdr:rowOff>
    </xdr:from>
    <xdr:to>
      <xdr:col>116</xdr:col>
      <xdr:colOff>62864</xdr:colOff>
      <xdr:row>85</xdr:row>
      <xdr:rowOff>140970</xdr:rowOff>
    </xdr:to>
    <xdr:cxnSp macro="">
      <xdr:nvCxnSpPr>
        <xdr:cNvPr id="735" name="直線コネクタ 734"/>
        <xdr:cNvCxnSpPr/>
      </xdr:nvCxnSpPr>
      <xdr:spPr>
        <a:xfrm flipV="1">
          <a:off x="19509104" y="1311402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36" name="【児童館】&#10;一人当たり面積最小値テキスト"/>
        <xdr:cNvSpPr txBox="1"/>
      </xdr:nvSpPr>
      <xdr:spPr>
        <a:xfrm>
          <a:off x="19547840" y="14394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37" name="直線コネクタ 736"/>
        <xdr:cNvCxnSpPr/>
      </xdr:nvCxnSpPr>
      <xdr:spPr>
        <a:xfrm>
          <a:off x="19443700" y="143903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156227</xdr:rowOff>
    </xdr:from>
    <xdr:ext cx="469744" cy="259045"/>
    <xdr:sp macro="" textlink="">
      <xdr:nvSpPr>
        <xdr:cNvPr id="738" name="【児童館】&#10;一人当たり面積最大値テキスト"/>
        <xdr:cNvSpPr txBox="1"/>
      </xdr:nvSpPr>
      <xdr:spPr>
        <a:xfrm>
          <a:off x="1954784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739" name="直線コネクタ 738"/>
        <xdr:cNvCxnSpPr/>
      </xdr:nvCxnSpPr>
      <xdr:spPr>
        <a:xfrm>
          <a:off x="1944370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90188</xdr:rowOff>
    </xdr:from>
    <xdr:ext cx="469744" cy="259045"/>
    <xdr:sp macro="" textlink="">
      <xdr:nvSpPr>
        <xdr:cNvPr id="740" name="【児童館】&#10;一人当たり面積平均値テキスト"/>
        <xdr:cNvSpPr txBox="1"/>
      </xdr:nvSpPr>
      <xdr:spPr>
        <a:xfrm>
          <a:off x="19547840" y="13836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67311</xdr:rowOff>
    </xdr:from>
    <xdr:to>
      <xdr:col>116</xdr:col>
      <xdr:colOff>114300</xdr:colOff>
      <xdr:row>83</xdr:row>
      <xdr:rowOff>168911</xdr:rowOff>
    </xdr:to>
    <xdr:sp macro="" textlink="">
      <xdr:nvSpPr>
        <xdr:cNvPr id="741" name="フローチャート: 判断 740"/>
        <xdr:cNvSpPr/>
      </xdr:nvSpPr>
      <xdr:spPr>
        <a:xfrm>
          <a:off x="1945894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44450</xdr:rowOff>
    </xdr:from>
    <xdr:to>
      <xdr:col>112</xdr:col>
      <xdr:colOff>38100</xdr:colOff>
      <xdr:row>83</xdr:row>
      <xdr:rowOff>146050</xdr:rowOff>
    </xdr:to>
    <xdr:sp macro="" textlink="">
      <xdr:nvSpPr>
        <xdr:cNvPr id="742" name="フローチャート: 判断 741"/>
        <xdr:cNvSpPr/>
      </xdr:nvSpPr>
      <xdr:spPr>
        <a:xfrm>
          <a:off x="18735040" y="139585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44450</xdr:rowOff>
    </xdr:from>
    <xdr:to>
      <xdr:col>107</xdr:col>
      <xdr:colOff>101600</xdr:colOff>
      <xdr:row>83</xdr:row>
      <xdr:rowOff>146050</xdr:rowOff>
    </xdr:to>
    <xdr:sp macro="" textlink="">
      <xdr:nvSpPr>
        <xdr:cNvPr id="743" name="フローチャート: 判断 742"/>
        <xdr:cNvSpPr/>
      </xdr:nvSpPr>
      <xdr:spPr>
        <a:xfrm>
          <a:off x="17937480" y="1395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67311</xdr:rowOff>
    </xdr:from>
    <xdr:to>
      <xdr:col>102</xdr:col>
      <xdr:colOff>165100</xdr:colOff>
      <xdr:row>83</xdr:row>
      <xdr:rowOff>168911</xdr:rowOff>
    </xdr:to>
    <xdr:sp macro="" textlink="">
      <xdr:nvSpPr>
        <xdr:cNvPr id="744" name="フローチャート: 判断 743"/>
        <xdr:cNvSpPr/>
      </xdr:nvSpPr>
      <xdr:spPr>
        <a:xfrm>
          <a:off x="17162780" y="1398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5" name="テキスト ボックス 744"/>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6" name="テキスト ボックス 745"/>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7" name="テキスト ボックス 746"/>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8" name="テキスト ボックス 747"/>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9" name="テキスト ボックス 748"/>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750" name="楕円 749"/>
        <xdr:cNvSpPr/>
      </xdr:nvSpPr>
      <xdr:spPr>
        <a:xfrm>
          <a:off x="1945894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57166</xdr:rowOff>
    </xdr:from>
    <xdr:ext cx="469744" cy="259045"/>
    <xdr:sp macro="" textlink="">
      <xdr:nvSpPr>
        <xdr:cNvPr id="751" name="【児童館】&#10;一人当たり面積該当値テキスト"/>
        <xdr:cNvSpPr txBox="1"/>
      </xdr:nvSpPr>
      <xdr:spPr>
        <a:xfrm>
          <a:off x="19547840" y="14138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78739</xdr:rowOff>
    </xdr:from>
    <xdr:to>
      <xdr:col>112</xdr:col>
      <xdr:colOff>38100</xdr:colOff>
      <xdr:row>85</xdr:row>
      <xdr:rowOff>8889</xdr:rowOff>
    </xdr:to>
    <xdr:sp macro="" textlink="">
      <xdr:nvSpPr>
        <xdr:cNvPr id="752" name="楕円 751"/>
        <xdr:cNvSpPr/>
      </xdr:nvSpPr>
      <xdr:spPr>
        <a:xfrm>
          <a:off x="18735040" y="1416049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129539</xdr:rowOff>
    </xdr:from>
    <xdr:to>
      <xdr:col>116</xdr:col>
      <xdr:colOff>63500</xdr:colOff>
      <xdr:row>84</xdr:row>
      <xdr:rowOff>129539</xdr:rowOff>
    </xdr:to>
    <xdr:cxnSp macro="">
      <xdr:nvCxnSpPr>
        <xdr:cNvPr id="753" name="直線コネクタ 752"/>
        <xdr:cNvCxnSpPr/>
      </xdr:nvCxnSpPr>
      <xdr:spPr>
        <a:xfrm>
          <a:off x="18778220" y="1421129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78739</xdr:rowOff>
    </xdr:from>
    <xdr:to>
      <xdr:col>107</xdr:col>
      <xdr:colOff>101600</xdr:colOff>
      <xdr:row>85</xdr:row>
      <xdr:rowOff>8889</xdr:rowOff>
    </xdr:to>
    <xdr:sp macro="" textlink="">
      <xdr:nvSpPr>
        <xdr:cNvPr id="754" name="楕円 753"/>
        <xdr:cNvSpPr/>
      </xdr:nvSpPr>
      <xdr:spPr>
        <a:xfrm>
          <a:off x="1793748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129539</xdr:rowOff>
    </xdr:from>
    <xdr:to>
      <xdr:col>111</xdr:col>
      <xdr:colOff>177800</xdr:colOff>
      <xdr:row>84</xdr:row>
      <xdr:rowOff>129539</xdr:rowOff>
    </xdr:to>
    <xdr:cxnSp macro="">
      <xdr:nvCxnSpPr>
        <xdr:cNvPr id="755" name="直線コネクタ 754"/>
        <xdr:cNvCxnSpPr/>
      </xdr:nvCxnSpPr>
      <xdr:spPr>
        <a:xfrm>
          <a:off x="17988280" y="1421129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78739</xdr:rowOff>
    </xdr:from>
    <xdr:to>
      <xdr:col>102</xdr:col>
      <xdr:colOff>165100</xdr:colOff>
      <xdr:row>85</xdr:row>
      <xdr:rowOff>8889</xdr:rowOff>
    </xdr:to>
    <xdr:sp macro="" textlink="">
      <xdr:nvSpPr>
        <xdr:cNvPr id="756" name="楕円 755"/>
        <xdr:cNvSpPr/>
      </xdr:nvSpPr>
      <xdr:spPr>
        <a:xfrm>
          <a:off x="17162780" y="141604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129539</xdr:rowOff>
    </xdr:from>
    <xdr:to>
      <xdr:col>107</xdr:col>
      <xdr:colOff>50800</xdr:colOff>
      <xdr:row>84</xdr:row>
      <xdr:rowOff>129539</xdr:rowOff>
    </xdr:to>
    <xdr:cxnSp macro="">
      <xdr:nvCxnSpPr>
        <xdr:cNvPr id="757" name="直線コネクタ 756"/>
        <xdr:cNvCxnSpPr/>
      </xdr:nvCxnSpPr>
      <xdr:spPr>
        <a:xfrm>
          <a:off x="17213580" y="1421129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162577</xdr:rowOff>
    </xdr:from>
    <xdr:ext cx="469744" cy="259045"/>
    <xdr:sp macro="" textlink="">
      <xdr:nvSpPr>
        <xdr:cNvPr id="758" name="n_1aveValue【児童館】&#10;一人当たり面積"/>
        <xdr:cNvSpPr txBox="1"/>
      </xdr:nvSpPr>
      <xdr:spPr>
        <a:xfrm>
          <a:off x="1856112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162577</xdr:rowOff>
    </xdr:from>
    <xdr:ext cx="469744" cy="259045"/>
    <xdr:sp macro="" textlink="">
      <xdr:nvSpPr>
        <xdr:cNvPr id="759" name="n_2aveValue【児童館】&#10;一人当たり面積"/>
        <xdr:cNvSpPr txBox="1"/>
      </xdr:nvSpPr>
      <xdr:spPr>
        <a:xfrm>
          <a:off x="17776267" y="13741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13988</xdr:rowOff>
    </xdr:from>
    <xdr:ext cx="469744" cy="259045"/>
    <xdr:sp macro="" textlink="">
      <xdr:nvSpPr>
        <xdr:cNvPr id="760" name="n_3aveValue【児童館】&#10;一人当たり面積"/>
        <xdr:cNvSpPr txBox="1"/>
      </xdr:nvSpPr>
      <xdr:spPr>
        <a:xfrm>
          <a:off x="17001567" y="1376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xdr:rowOff>
    </xdr:from>
    <xdr:ext cx="469744" cy="259045"/>
    <xdr:sp macro="" textlink="">
      <xdr:nvSpPr>
        <xdr:cNvPr id="761" name="n_1mainValue【児童館】&#10;一人当たり面積"/>
        <xdr:cNvSpPr txBox="1"/>
      </xdr:nvSpPr>
      <xdr:spPr>
        <a:xfrm>
          <a:off x="1856112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xdr:rowOff>
    </xdr:from>
    <xdr:ext cx="469744" cy="259045"/>
    <xdr:sp macro="" textlink="">
      <xdr:nvSpPr>
        <xdr:cNvPr id="762" name="n_2mainValue【児童館】&#10;一人当たり面積"/>
        <xdr:cNvSpPr txBox="1"/>
      </xdr:nvSpPr>
      <xdr:spPr>
        <a:xfrm>
          <a:off x="1777626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xdr:rowOff>
    </xdr:from>
    <xdr:ext cx="469744" cy="259045"/>
    <xdr:sp macro="" textlink="">
      <xdr:nvSpPr>
        <xdr:cNvPr id="763" name="n_3mainValue【児童館】&#10;一人当たり面積"/>
        <xdr:cNvSpPr txBox="1"/>
      </xdr:nvSpPr>
      <xdr:spPr>
        <a:xfrm>
          <a:off x="17001567" y="14249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4" name="正方形/長方形 763"/>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5" name="正方形/長方形 764"/>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6" name="正方形/長方形 765"/>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7" name="正方形/長方形 766"/>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8" name="正方形/長方形 767"/>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9" name="正方形/長方形 768"/>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0" name="正方形/長方形 769"/>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1" name="正方形/長方形 770"/>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2" name="テキスト ボックス 771"/>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3" name="直線コネクタ 772"/>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774" name="テキスト ボックス 773"/>
        <xdr:cNvSpPr txBox="1"/>
      </xdr:nvSpPr>
      <xdr:spPr>
        <a:xfrm>
          <a:off x="1060276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775" name="直線コネクタ 774"/>
        <xdr:cNvCxnSpPr/>
      </xdr:nvCxnSpPr>
      <xdr:spPr>
        <a:xfrm>
          <a:off x="10960100" y="181813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776" name="テキスト ボックス 775"/>
        <xdr:cNvSpPr txBox="1"/>
      </xdr:nvSpPr>
      <xdr:spPr>
        <a:xfrm>
          <a:off x="1060276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777" name="直線コネクタ 776"/>
        <xdr:cNvCxnSpPr/>
      </xdr:nvCxnSpPr>
      <xdr:spPr>
        <a:xfrm>
          <a:off x="10960100" y="177355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778" name="テキスト ボックス 777"/>
        <xdr:cNvSpPr txBox="1"/>
      </xdr:nvSpPr>
      <xdr:spPr>
        <a:xfrm>
          <a:off x="1060276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779" name="直線コネクタ 778"/>
        <xdr:cNvCxnSpPr/>
      </xdr:nvCxnSpPr>
      <xdr:spPr>
        <a:xfrm>
          <a:off x="10960100" y="172859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780" name="テキスト ボックス 779"/>
        <xdr:cNvSpPr txBox="1"/>
      </xdr:nvSpPr>
      <xdr:spPr>
        <a:xfrm>
          <a:off x="1060276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781" name="直線コネクタ 780"/>
        <xdr:cNvCxnSpPr/>
      </xdr:nvCxnSpPr>
      <xdr:spPr>
        <a:xfrm>
          <a:off x="10960100" y="16840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782" name="テキスト ボックス 781"/>
        <xdr:cNvSpPr txBox="1"/>
      </xdr:nvSpPr>
      <xdr:spPr>
        <a:xfrm>
          <a:off x="1056150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3" name="直線コネクタ 782"/>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4" name="テキスト ボックス 783"/>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5" name="【公民館】&#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108</xdr:row>
      <xdr:rowOff>126492</xdr:rowOff>
    </xdr:to>
    <xdr:cxnSp macro="">
      <xdr:nvCxnSpPr>
        <xdr:cNvPr id="786" name="直線コネクタ 785"/>
        <xdr:cNvCxnSpPr/>
      </xdr:nvCxnSpPr>
      <xdr:spPr>
        <a:xfrm flipV="1">
          <a:off x="14375764" y="16840200"/>
          <a:ext cx="0" cy="1391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130319</xdr:rowOff>
    </xdr:from>
    <xdr:ext cx="405111" cy="259045"/>
    <xdr:sp macro="" textlink="">
      <xdr:nvSpPr>
        <xdr:cNvPr id="787" name="【公民館】&#10;有形固定資産減価償却率最小値テキスト"/>
        <xdr:cNvSpPr txBox="1"/>
      </xdr:nvSpPr>
      <xdr:spPr>
        <a:xfrm>
          <a:off x="14414500" y="18235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126492</xdr:rowOff>
    </xdr:from>
    <xdr:to>
      <xdr:col>86</xdr:col>
      <xdr:colOff>25400</xdr:colOff>
      <xdr:row>108</xdr:row>
      <xdr:rowOff>126492</xdr:rowOff>
    </xdr:to>
    <xdr:cxnSp macro="">
      <xdr:nvCxnSpPr>
        <xdr:cNvPr id="788" name="直線コネクタ 787"/>
        <xdr:cNvCxnSpPr/>
      </xdr:nvCxnSpPr>
      <xdr:spPr>
        <a:xfrm>
          <a:off x="14287500" y="182316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789" name="【公民館】&#10;有形固定資産減価償却率最大値テキスト"/>
        <xdr:cNvSpPr txBox="1"/>
      </xdr:nvSpPr>
      <xdr:spPr>
        <a:xfrm>
          <a:off x="1441450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90" name="直線コネクタ 789"/>
        <xdr:cNvCxnSpPr/>
      </xdr:nvCxnSpPr>
      <xdr:spPr>
        <a:xfrm>
          <a:off x="142875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32275</xdr:rowOff>
    </xdr:from>
    <xdr:ext cx="405111" cy="259045"/>
    <xdr:sp macro="" textlink="">
      <xdr:nvSpPr>
        <xdr:cNvPr id="791" name="【公民館】&#10;有形固定資産減価償却率平均値テキスト"/>
        <xdr:cNvSpPr txBox="1"/>
      </xdr:nvSpPr>
      <xdr:spPr>
        <a:xfrm>
          <a:off x="14414500" y="1763447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9398</xdr:rowOff>
    </xdr:from>
    <xdr:to>
      <xdr:col>85</xdr:col>
      <xdr:colOff>177800</xdr:colOff>
      <xdr:row>106</xdr:row>
      <xdr:rowOff>110998</xdr:rowOff>
    </xdr:to>
    <xdr:sp macro="" textlink="">
      <xdr:nvSpPr>
        <xdr:cNvPr id="792" name="フローチャート: 判断 791"/>
        <xdr:cNvSpPr/>
      </xdr:nvSpPr>
      <xdr:spPr>
        <a:xfrm>
          <a:off x="14325600" y="17779238"/>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157987</xdr:rowOff>
    </xdr:from>
    <xdr:to>
      <xdr:col>81</xdr:col>
      <xdr:colOff>101600</xdr:colOff>
      <xdr:row>106</xdr:row>
      <xdr:rowOff>88137</xdr:rowOff>
    </xdr:to>
    <xdr:sp macro="" textlink="">
      <xdr:nvSpPr>
        <xdr:cNvPr id="793" name="フローチャート: 判断 792"/>
        <xdr:cNvSpPr/>
      </xdr:nvSpPr>
      <xdr:spPr>
        <a:xfrm>
          <a:off x="13578840" y="177601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106</xdr:row>
      <xdr:rowOff>18542</xdr:rowOff>
    </xdr:from>
    <xdr:to>
      <xdr:col>76</xdr:col>
      <xdr:colOff>165100</xdr:colOff>
      <xdr:row>106</xdr:row>
      <xdr:rowOff>120142</xdr:rowOff>
    </xdr:to>
    <xdr:sp macro="" textlink="">
      <xdr:nvSpPr>
        <xdr:cNvPr id="794" name="フローチャート: 判断 793"/>
        <xdr:cNvSpPr/>
      </xdr:nvSpPr>
      <xdr:spPr>
        <a:xfrm>
          <a:off x="12804140" y="17788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43687</xdr:rowOff>
    </xdr:from>
    <xdr:to>
      <xdr:col>72</xdr:col>
      <xdr:colOff>38100</xdr:colOff>
      <xdr:row>106</xdr:row>
      <xdr:rowOff>145287</xdr:rowOff>
    </xdr:to>
    <xdr:sp macro="" textlink="">
      <xdr:nvSpPr>
        <xdr:cNvPr id="795" name="フローチャート: 判断 794"/>
        <xdr:cNvSpPr/>
      </xdr:nvSpPr>
      <xdr:spPr>
        <a:xfrm>
          <a:off x="12029440" y="178135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6" name="テキスト ボックス 795"/>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7" name="テキスト ボックス 796"/>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8" name="テキスト ボックス 797"/>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9" name="テキスト ボックス 798"/>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0" name="テキスト ボックス 799"/>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16256</xdr:rowOff>
    </xdr:from>
    <xdr:to>
      <xdr:col>85</xdr:col>
      <xdr:colOff>177800</xdr:colOff>
      <xdr:row>106</xdr:row>
      <xdr:rowOff>117856</xdr:rowOff>
    </xdr:to>
    <xdr:sp macro="" textlink="">
      <xdr:nvSpPr>
        <xdr:cNvPr id="801" name="楕円 800"/>
        <xdr:cNvSpPr/>
      </xdr:nvSpPr>
      <xdr:spPr>
        <a:xfrm>
          <a:off x="14325600" y="1778609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166133</xdr:rowOff>
    </xdr:from>
    <xdr:ext cx="405111" cy="259045"/>
    <xdr:sp macro="" textlink="">
      <xdr:nvSpPr>
        <xdr:cNvPr id="802" name="【公民館】&#10;有形固定資産減価償却率該当値テキスト"/>
        <xdr:cNvSpPr txBox="1"/>
      </xdr:nvSpPr>
      <xdr:spPr>
        <a:xfrm>
          <a:off x="14414500" y="17768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128270</xdr:rowOff>
    </xdr:from>
    <xdr:to>
      <xdr:col>81</xdr:col>
      <xdr:colOff>101600</xdr:colOff>
      <xdr:row>106</xdr:row>
      <xdr:rowOff>58420</xdr:rowOff>
    </xdr:to>
    <xdr:sp macro="" textlink="">
      <xdr:nvSpPr>
        <xdr:cNvPr id="803" name="楕円 802"/>
        <xdr:cNvSpPr/>
      </xdr:nvSpPr>
      <xdr:spPr>
        <a:xfrm>
          <a:off x="13578840" y="17730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7620</xdr:rowOff>
    </xdr:from>
    <xdr:to>
      <xdr:col>85</xdr:col>
      <xdr:colOff>127000</xdr:colOff>
      <xdr:row>106</xdr:row>
      <xdr:rowOff>67056</xdr:rowOff>
    </xdr:to>
    <xdr:cxnSp macro="">
      <xdr:nvCxnSpPr>
        <xdr:cNvPr id="804" name="直線コネクタ 803"/>
        <xdr:cNvCxnSpPr/>
      </xdr:nvCxnSpPr>
      <xdr:spPr>
        <a:xfrm>
          <a:off x="13629640" y="17777460"/>
          <a:ext cx="74676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167132</xdr:rowOff>
    </xdr:from>
    <xdr:to>
      <xdr:col>76</xdr:col>
      <xdr:colOff>165100</xdr:colOff>
      <xdr:row>106</xdr:row>
      <xdr:rowOff>97282</xdr:rowOff>
    </xdr:to>
    <xdr:sp macro="" textlink="">
      <xdr:nvSpPr>
        <xdr:cNvPr id="805" name="楕円 804"/>
        <xdr:cNvSpPr/>
      </xdr:nvSpPr>
      <xdr:spPr>
        <a:xfrm>
          <a:off x="12804140" y="177693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7620</xdr:rowOff>
    </xdr:from>
    <xdr:to>
      <xdr:col>81</xdr:col>
      <xdr:colOff>50800</xdr:colOff>
      <xdr:row>106</xdr:row>
      <xdr:rowOff>46482</xdr:rowOff>
    </xdr:to>
    <xdr:cxnSp macro="">
      <xdr:nvCxnSpPr>
        <xdr:cNvPr id="806" name="直線コネクタ 805"/>
        <xdr:cNvCxnSpPr/>
      </xdr:nvCxnSpPr>
      <xdr:spPr>
        <a:xfrm flipV="1">
          <a:off x="12854940" y="17777460"/>
          <a:ext cx="7747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151130</xdr:rowOff>
    </xdr:from>
    <xdr:to>
      <xdr:col>72</xdr:col>
      <xdr:colOff>38100</xdr:colOff>
      <xdr:row>106</xdr:row>
      <xdr:rowOff>81280</xdr:rowOff>
    </xdr:to>
    <xdr:sp macro="" textlink="">
      <xdr:nvSpPr>
        <xdr:cNvPr id="807" name="楕円 806"/>
        <xdr:cNvSpPr/>
      </xdr:nvSpPr>
      <xdr:spPr>
        <a:xfrm>
          <a:off x="12029440" y="177533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30480</xdr:rowOff>
    </xdr:from>
    <xdr:to>
      <xdr:col>76</xdr:col>
      <xdr:colOff>114300</xdr:colOff>
      <xdr:row>106</xdr:row>
      <xdr:rowOff>46482</xdr:rowOff>
    </xdr:to>
    <xdr:cxnSp macro="">
      <xdr:nvCxnSpPr>
        <xdr:cNvPr id="808" name="直線コネクタ 807"/>
        <xdr:cNvCxnSpPr/>
      </xdr:nvCxnSpPr>
      <xdr:spPr>
        <a:xfrm>
          <a:off x="12072620" y="17800320"/>
          <a:ext cx="78232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79264</xdr:rowOff>
    </xdr:from>
    <xdr:ext cx="405111" cy="259045"/>
    <xdr:sp macro="" textlink="">
      <xdr:nvSpPr>
        <xdr:cNvPr id="809" name="n_1aveValue【公民館】&#10;有形固定資産減価償却率"/>
        <xdr:cNvSpPr txBox="1"/>
      </xdr:nvSpPr>
      <xdr:spPr>
        <a:xfrm>
          <a:off x="13437244" y="17849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111269</xdr:rowOff>
    </xdr:from>
    <xdr:ext cx="405111" cy="259045"/>
    <xdr:sp macro="" textlink="">
      <xdr:nvSpPr>
        <xdr:cNvPr id="810" name="n_2aveValue【公民館】&#10;有形固定資産減価償却率"/>
        <xdr:cNvSpPr txBox="1"/>
      </xdr:nvSpPr>
      <xdr:spPr>
        <a:xfrm>
          <a:off x="12675244" y="178811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136414</xdr:rowOff>
    </xdr:from>
    <xdr:ext cx="405111" cy="259045"/>
    <xdr:sp macro="" textlink="">
      <xdr:nvSpPr>
        <xdr:cNvPr id="811" name="n_3aveValue【公民館】&#10;有形固定資産減価償却率"/>
        <xdr:cNvSpPr txBox="1"/>
      </xdr:nvSpPr>
      <xdr:spPr>
        <a:xfrm>
          <a:off x="11900544" y="179062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74947</xdr:rowOff>
    </xdr:from>
    <xdr:ext cx="405111" cy="259045"/>
    <xdr:sp macro="" textlink="">
      <xdr:nvSpPr>
        <xdr:cNvPr id="812" name="n_1mainValue【公民館】&#10;有形固定資産減価償却率"/>
        <xdr:cNvSpPr txBox="1"/>
      </xdr:nvSpPr>
      <xdr:spPr>
        <a:xfrm>
          <a:off x="13437244" y="17509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113809</xdr:rowOff>
    </xdr:from>
    <xdr:ext cx="405111" cy="259045"/>
    <xdr:sp macro="" textlink="">
      <xdr:nvSpPr>
        <xdr:cNvPr id="813" name="n_2mainValue【公民館】&#10;有形固定資産減価償却率"/>
        <xdr:cNvSpPr txBox="1"/>
      </xdr:nvSpPr>
      <xdr:spPr>
        <a:xfrm>
          <a:off x="12675244" y="17548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97807</xdr:rowOff>
    </xdr:from>
    <xdr:ext cx="405111" cy="259045"/>
    <xdr:sp macro="" textlink="">
      <xdr:nvSpPr>
        <xdr:cNvPr id="814" name="n_3mainValue【公民館】&#10;有形固定資産減価償却率"/>
        <xdr:cNvSpPr txBox="1"/>
      </xdr:nvSpPr>
      <xdr:spPr>
        <a:xfrm>
          <a:off x="11900544" y="1753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5" name="正方形/長方形 814"/>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6" name="正方形/長方形 815"/>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7" name="正方形/長方形 816"/>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8" name="正方形/長方形 817"/>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9" name="正方形/長方形 818"/>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0" name="正方形/長方形 819"/>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1" name="正方形/長方形 820"/>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2" name="正方形/長方形 821"/>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3" name="テキスト ボックス 822"/>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4" name="直線コネクタ 823"/>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25" name="直線コネクタ 824"/>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26" name="テキスト ボックス 825"/>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27" name="直線コネクタ 826"/>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28" name="テキスト ボックス 827"/>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29" name="直線コネクタ 828"/>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30" name="テキスト ボックス 829"/>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31" name="直線コネクタ 830"/>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32" name="テキスト ボックス 831"/>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163068</xdr:rowOff>
    </xdr:from>
    <xdr:to>
      <xdr:col>116</xdr:col>
      <xdr:colOff>62864</xdr:colOff>
      <xdr:row>108</xdr:row>
      <xdr:rowOff>35052</xdr:rowOff>
    </xdr:to>
    <xdr:cxnSp macro="">
      <xdr:nvCxnSpPr>
        <xdr:cNvPr id="836" name="直線コネクタ 835"/>
        <xdr:cNvCxnSpPr/>
      </xdr:nvCxnSpPr>
      <xdr:spPr>
        <a:xfrm flipV="1">
          <a:off x="19509104" y="16927068"/>
          <a:ext cx="0" cy="1213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837" name="【公民館】&#10;一人当たり面積最小値テキスト"/>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838" name="直線コネクタ 837"/>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109745</xdr:rowOff>
    </xdr:from>
    <xdr:ext cx="469744" cy="259045"/>
    <xdr:sp macro="" textlink="">
      <xdr:nvSpPr>
        <xdr:cNvPr id="839" name="【公民館】&#10;一人当たり面積最大値テキスト"/>
        <xdr:cNvSpPr txBox="1"/>
      </xdr:nvSpPr>
      <xdr:spPr>
        <a:xfrm>
          <a:off x="19547840" y="16706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163068</xdr:rowOff>
    </xdr:from>
    <xdr:to>
      <xdr:col>116</xdr:col>
      <xdr:colOff>152400</xdr:colOff>
      <xdr:row>100</xdr:row>
      <xdr:rowOff>163068</xdr:rowOff>
    </xdr:to>
    <xdr:cxnSp macro="">
      <xdr:nvCxnSpPr>
        <xdr:cNvPr id="840" name="直線コネクタ 839"/>
        <xdr:cNvCxnSpPr/>
      </xdr:nvCxnSpPr>
      <xdr:spPr>
        <a:xfrm>
          <a:off x="19443700" y="169270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51833</xdr:rowOff>
    </xdr:from>
    <xdr:ext cx="469744" cy="259045"/>
    <xdr:sp macro="" textlink="">
      <xdr:nvSpPr>
        <xdr:cNvPr id="841" name="【公民館】&#10;一人当たり面積平均値テキスト"/>
        <xdr:cNvSpPr txBox="1"/>
      </xdr:nvSpPr>
      <xdr:spPr>
        <a:xfrm>
          <a:off x="19547840" y="176540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73406</xdr:rowOff>
    </xdr:from>
    <xdr:to>
      <xdr:col>116</xdr:col>
      <xdr:colOff>114300</xdr:colOff>
      <xdr:row>106</xdr:row>
      <xdr:rowOff>3556</xdr:rowOff>
    </xdr:to>
    <xdr:sp macro="" textlink="">
      <xdr:nvSpPr>
        <xdr:cNvPr id="842" name="フローチャート: 判断 841"/>
        <xdr:cNvSpPr/>
      </xdr:nvSpPr>
      <xdr:spPr>
        <a:xfrm>
          <a:off x="19458940" y="176756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82550</xdr:rowOff>
    </xdr:from>
    <xdr:to>
      <xdr:col>112</xdr:col>
      <xdr:colOff>38100</xdr:colOff>
      <xdr:row>106</xdr:row>
      <xdr:rowOff>12700</xdr:rowOff>
    </xdr:to>
    <xdr:sp macro="" textlink="">
      <xdr:nvSpPr>
        <xdr:cNvPr id="843" name="フローチャート: 判断 842"/>
        <xdr:cNvSpPr/>
      </xdr:nvSpPr>
      <xdr:spPr>
        <a:xfrm>
          <a:off x="18735040" y="176847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32258</xdr:rowOff>
    </xdr:from>
    <xdr:to>
      <xdr:col>107</xdr:col>
      <xdr:colOff>101600</xdr:colOff>
      <xdr:row>105</xdr:row>
      <xdr:rowOff>133858</xdr:rowOff>
    </xdr:to>
    <xdr:sp macro="" textlink="">
      <xdr:nvSpPr>
        <xdr:cNvPr id="844" name="フローチャート: 判断 843"/>
        <xdr:cNvSpPr/>
      </xdr:nvSpPr>
      <xdr:spPr>
        <a:xfrm>
          <a:off x="17937480" y="1763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845" name="フローチャート: 判断 844"/>
        <xdr:cNvSpPr/>
      </xdr:nvSpPr>
      <xdr:spPr>
        <a:xfrm>
          <a:off x="17162780" y="177167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102</xdr:row>
      <xdr:rowOff>20828</xdr:rowOff>
    </xdr:from>
    <xdr:to>
      <xdr:col>116</xdr:col>
      <xdr:colOff>114300</xdr:colOff>
      <xdr:row>102</xdr:row>
      <xdr:rowOff>122428</xdr:rowOff>
    </xdr:to>
    <xdr:sp macro="" textlink="">
      <xdr:nvSpPr>
        <xdr:cNvPr id="851" name="楕円 850"/>
        <xdr:cNvSpPr/>
      </xdr:nvSpPr>
      <xdr:spPr>
        <a:xfrm>
          <a:off x="19458940" y="17120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43705</xdr:rowOff>
    </xdr:from>
    <xdr:ext cx="469744" cy="259045"/>
    <xdr:sp macro="" textlink="">
      <xdr:nvSpPr>
        <xdr:cNvPr id="852" name="【公民館】&#10;一人当たり面積該当値テキスト"/>
        <xdr:cNvSpPr txBox="1"/>
      </xdr:nvSpPr>
      <xdr:spPr>
        <a:xfrm>
          <a:off x="19547840" y="16975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102</xdr:row>
      <xdr:rowOff>29972</xdr:rowOff>
    </xdr:from>
    <xdr:to>
      <xdr:col>112</xdr:col>
      <xdr:colOff>38100</xdr:colOff>
      <xdr:row>102</xdr:row>
      <xdr:rowOff>131572</xdr:rowOff>
    </xdr:to>
    <xdr:sp macro="" textlink="">
      <xdr:nvSpPr>
        <xdr:cNvPr id="853" name="楕円 852"/>
        <xdr:cNvSpPr/>
      </xdr:nvSpPr>
      <xdr:spPr>
        <a:xfrm>
          <a:off x="18735040" y="1712925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71628</xdr:rowOff>
    </xdr:from>
    <xdr:to>
      <xdr:col>116</xdr:col>
      <xdr:colOff>63500</xdr:colOff>
      <xdr:row>102</xdr:row>
      <xdr:rowOff>80772</xdr:rowOff>
    </xdr:to>
    <xdr:cxnSp macro="">
      <xdr:nvCxnSpPr>
        <xdr:cNvPr id="854" name="直線コネクタ 853"/>
        <xdr:cNvCxnSpPr/>
      </xdr:nvCxnSpPr>
      <xdr:spPr>
        <a:xfrm flipV="1">
          <a:off x="18778220" y="17170908"/>
          <a:ext cx="73152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39115</xdr:rowOff>
    </xdr:from>
    <xdr:to>
      <xdr:col>107</xdr:col>
      <xdr:colOff>101600</xdr:colOff>
      <xdr:row>102</xdr:row>
      <xdr:rowOff>140715</xdr:rowOff>
    </xdr:to>
    <xdr:sp macro="" textlink="">
      <xdr:nvSpPr>
        <xdr:cNvPr id="855" name="楕円 854"/>
        <xdr:cNvSpPr/>
      </xdr:nvSpPr>
      <xdr:spPr>
        <a:xfrm>
          <a:off x="17937480" y="1713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80772</xdr:rowOff>
    </xdr:from>
    <xdr:to>
      <xdr:col>111</xdr:col>
      <xdr:colOff>177800</xdr:colOff>
      <xdr:row>102</xdr:row>
      <xdr:rowOff>89915</xdr:rowOff>
    </xdr:to>
    <xdr:cxnSp macro="">
      <xdr:nvCxnSpPr>
        <xdr:cNvPr id="856" name="直線コネクタ 855"/>
        <xdr:cNvCxnSpPr/>
      </xdr:nvCxnSpPr>
      <xdr:spPr>
        <a:xfrm flipV="1">
          <a:off x="17988280" y="17180052"/>
          <a:ext cx="78994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107696</xdr:rowOff>
    </xdr:from>
    <xdr:to>
      <xdr:col>102</xdr:col>
      <xdr:colOff>165100</xdr:colOff>
      <xdr:row>103</xdr:row>
      <xdr:rowOff>37846</xdr:rowOff>
    </xdr:to>
    <xdr:sp macro="" textlink="">
      <xdr:nvSpPr>
        <xdr:cNvPr id="857" name="楕円 856"/>
        <xdr:cNvSpPr/>
      </xdr:nvSpPr>
      <xdr:spPr>
        <a:xfrm>
          <a:off x="17162780" y="1720697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89915</xdr:rowOff>
    </xdr:from>
    <xdr:to>
      <xdr:col>107</xdr:col>
      <xdr:colOff>50800</xdr:colOff>
      <xdr:row>102</xdr:row>
      <xdr:rowOff>158496</xdr:rowOff>
    </xdr:to>
    <xdr:cxnSp macro="">
      <xdr:nvCxnSpPr>
        <xdr:cNvPr id="858" name="直線コネクタ 857"/>
        <xdr:cNvCxnSpPr/>
      </xdr:nvCxnSpPr>
      <xdr:spPr>
        <a:xfrm flipV="1">
          <a:off x="17213580" y="17189195"/>
          <a:ext cx="7747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3827</xdr:rowOff>
    </xdr:from>
    <xdr:ext cx="469744" cy="259045"/>
    <xdr:sp macro="" textlink="">
      <xdr:nvSpPr>
        <xdr:cNvPr id="859" name="n_1aveValue【公民館】&#10;一人当たり面積"/>
        <xdr:cNvSpPr txBox="1"/>
      </xdr:nvSpPr>
      <xdr:spPr>
        <a:xfrm>
          <a:off x="18561127" y="1777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124985</xdr:rowOff>
    </xdr:from>
    <xdr:ext cx="469744" cy="259045"/>
    <xdr:sp macro="" textlink="">
      <xdr:nvSpPr>
        <xdr:cNvPr id="860" name="n_2aveValue【公民館】&#10;一人当たり面積"/>
        <xdr:cNvSpPr txBox="1"/>
      </xdr:nvSpPr>
      <xdr:spPr>
        <a:xfrm>
          <a:off x="17776267" y="1772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35831</xdr:rowOff>
    </xdr:from>
    <xdr:ext cx="469744" cy="259045"/>
    <xdr:sp macro="" textlink="">
      <xdr:nvSpPr>
        <xdr:cNvPr id="861" name="n_3aveValue【公民館】&#10;一人当たり面積"/>
        <xdr:cNvSpPr txBox="1"/>
      </xdr:nvSpPr>
      <xdr:spPr>
        <a:xfrm>
          <a:off x="17001567" y="1780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148099</xdr:rowOff>
    </xdr:from>
    <xdr:ext cx="469744" cy="259045"/>
    <xdr:sp macro="" textlink="">
      <xdr:nvSpPr>
        <xdr:cNvPr id="862" name="n_1mainValue【公民館】&#10;一人当たり面積"/>
        <xdr:cNvSpPr txBox="1"/>
      </xdr:nvSpPr>
      <xdr:spPr>
        <a:xfrm>
          <a:off x="18561127" y="1691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157242</xdr:rowOff>
    </xdr:from>
    <xdr:ext cx="469744" cy="259045"/>
    <xdr:sp macro="" textlink="">
      <xdr:nvSpPr>
        <xdr:cNvPr id="863" name="n_2mainValue【公民館】&#10;一人当たり面積"/>
        <xdr:cNvSpPr txBox="1"/>
      </xdr:nvSpPr>
      <xdr:spPr>
        <a:xfrm>
          <a:off x="17776267" y="16921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54373</xdr:rowOff>
    </xdr:from>
    <xdr:ext cx="469744" cy="259045"/>
    <xdr:sp macro="" textlink="">
      <xdr:nvSpPr>
        <xdr:cNvPr id="864" name="n_3mainValue【公民館】&#10;一人当たり面積"/>
        <xdr:cNvSpPr txBox="1"/>
      </xdr:nvSpPr>
      <xdr:spPr>
        <a:xfrm>
          <a:off x="17001567" y="16986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有形固定資産減価償却率については、本市は橋りょう・トンネルを除いてほとんどの施設において、類似団体平均より同程度、もしくは高い数値を示していることから、老朽化の進んだ施設が多い。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公営住宅、認定こども園・幼稚園・保育園、公民館は、一人当たりの面積が類似団体平均より大きく、それらについては維持管理費が他の類似団体よりも多額になることが予想されることから、効率的な施設の管理運営が必要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109,681
108,382
510.02
51,504,049
48,934,947
2,475,198
27,259,431
56,499,892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図書館】&#10;有形固定資産減価償却率グラフ枠"/>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126492</xdr:rowOff>
    </xdr:from>
    <xdr:to>
      <xdr:col>24</xdr:col>
      <xdr:colOff>62865</xdr:colOff>
      <xdr:row>42</xdr:row>
      <xdr:rowOff>73914</xdr:rowOff>
    </xdr:to>
    <xdr:cxnSp macro="">
      <xdr:nvCxnSpPr>
        <xdr:cNvPr id="54" name="直線コネクタ 53"/>
        <xdr:cNvCxnSpPr/>
      </xdr:nvCxnSpPr>
      <xdr:spPr>
        <a:xfrm flipV="1">
          <a:off x="4086225" y="5658612"/>
          <a:ext cx="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図書館】&#10;有形固定資産減価償却率最小値テキスト"/>
        <xdr:cNvSpPr txBox="1"/>
      </xdr:nvSpPr>
      <xdr:spPr>
        <a:xfrm>
          <a:off x="412496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xdr:cNvCxnSpPr/>
      </xdr:nvCxnSpPr>
      <xdr:spPr>
        <a:xfrm>
          <a:off x="4020820" y="7114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73169</xdr:rowOff>
    </xdr:from>
    <xdr:ext cx="405111" cy="259045"/>
    <xdr:sp macro="" textlink="">
      <xdr:nvSpPr>
        <xdr:cNvPr id="57" name="【図書館】&#10;有形固定資産減価償却率最大値テキスト"/>
        <xdr:cNvSpPr txBox="1"/>
      </xdr:nvSpPr>
      <xdr:spPr>
        <a:xfrm>
          <a:off x="4124960" y="5437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126492</xdr:rowOff>
    </xdr:from>
    <xdr:to>
      <xdr:col>24</xdr:col>
      <xdr:colOff>152400</xdr:colOff>
      <xdr:row>33</xdr:row>
      <xdr:rowOff>126492</xdr:rowOff>
    </xdr:to>
    <xdr:cxnSp macro="">
      <xdr:nvCxnSpPr>
        <xdr:cNvPr id="58" name="直線コネクタ 57"/>
        <xdr:cNvCxnSpPr/>
      </xdr:nvCxnSpPr>
      <xdr:spPr>
        <a:xfrm>
          <a:off x="4020820" y="56586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29989</xdr:rowOff>
    </xdr:from>
    <xdr:ext cx="405111" cy="259045"/>
    <xdr:sp macro="" textlink="">
      <xdr:nvSpPr>
        <xdr:cNvPr id="59" name="【図書館】&#10;有形固定資産減価償却率平均値テキスト"/>
        <xdr:cNvSpPr txBox="1"/>
      </xdr:nvSpPr>
      <xdr:spPr>
        <a:xfrm>
          <a:off x="4124960" y="6232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7112</xdr:rowOff>
    </xdr:from>
    <xdr:to>
      <xdr:col>24</xdr:col>
      <xdr:colOff>114300</xdr:colOff>
      <xdr:row>38</xdr:row>
      <xdr:rowOff>108712</xdr:rowOff>
    </xdr:to>
    <xdr:sp macro="" textlink="">
      <xdr:nvSpPr>
        <xdr:cNvPr id="60" name="フローチャート: 判断 59"/>
        <xdr:cNvSpPr/>
      </xdr:nvSpPr>
      <xdr:spPr>
        <a:xfrm>
          <a:off x="4036060" y="6377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64262</xdr:rowOff>
    </xdr:from>
    <xdr:to>
      <xdr:col>20</xdr:col>
      <xdr:colOff>38100</xdr:colOff>
      <xdr:row>38</xdr:row>
      <xdr:rowOff>165862</xdr:rowOff>
    </xdr:to>
    <xdr:sp macro="" textlink="">
      <xdr:nvSpPr>
        <xdr:cNvPr id="61" name="フローチャート: 判断 60"/>
        <xdr:cNvSpPr/>
      </xdr:nvSpPr>
      <xdr:spPr>
        <a:xfrm>
          <a:off x="3312160" y="64345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96266</xdr:rowOff>
    </xdr:from>
    <xdr:to>
      <xdr:col>15</xdr:col>
      <xdr:colOff>101600</xdr:colOff>
      <xdr:row>39</xdr:row>
      <xdr:rowOff>26416</xdr:rowOff>
    </xdr:to>
    <xdr:sp macro="" textlink="">
      <xdr:nvSpPr>
        <xdr:cNvPr id="62" name="フローチャート: 判断 61"/>
        <xdr:cNvSpPr/>
      </xdr:nvSpPr>
      <xdr:spPr>
        <a:xfrm>
          <a:off x="2514600" y="64665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77978</xdr:rowOff>
    </xdr:from>
    <xdr:to>
      <xdr:col>10</xdr:col>
      <xdr:colOff>165100</xdr:colOff>
      <xdr:row>40</xdr:row>
      <xdr:rowOff>8128</xdr:rowOff>
    </xdr:to>
    <xdr:sp macro="" textlink="">
      <xdr:nvSpPr>
        <xdr:cNvPr id="63" name="フローチャート: 判断 62"/>
        <xdr:cNvSpPr/>
      </xdr:nvSpPr>
      <xdr:spPr>
        <a:xfrm>
          <a:off x="1739900" y="66159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103124</xdr:rowOff>
    </xdr:from>
    <xdr:to>
      <xdr:col>24</xdr:col>
      <xdr:colOff>114300</xdr:colOff>
      <xdr:row>39</xdr:row>
      <xdr:rowOff>33274</xdr:rowOff>
    </xdr:to>
    <xdr:sp macro="" textlink="">
      <xdr:nvSpPr>
        <xdr:cNvPr id="69" name="楕円 68"/>
        <xdr:cNvSpPr/>
      </xdr:nvSpPr>
      <xdr:spPr>
        <a:xfrm>
          <a:off x="4036060" y="64734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81551</xdr:rowOff>
    </xdr:from>
    <xdr:ext cx="405111" cy="259045"/>
    <xdr:sp macro="" textlink="">
      <xdr:nvSpPr>
        <xdr:cNvPr id="70" name="【図書館】&#10;有形固定資産減価償却率該当値テキスト"/>
        <xdr:cNvSpPr txBox="1"/>
      </xdr:nvSpPr>
      <xdr:spPr>
        <a:xfrm>
          <a:off x="4124960" y="64518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169418</xdr:rowOff>
    </xdr:from>
    <xdr:to>
      <xdr:col>20</xdr:col>
      <xdr:colOff>38100</xdr:colOff>
      <xdr:row>39</xdr:row>
      <xdr:rowOff>99568</xdr:rowOff>
    </xdr:to>
    <xdr:sp macro="" textlink="">
      <xdr:nvSpPr>
        <xdr:cNvPr id="71" name="楕円 70"/>
        <xdr:cNvSpPr/>
      </xdr:nvSpPr>
      <xdr:spPr>
        <a:xfrm>
          <a:off x="3312160" y="653973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153924</xdr:rowOff>
    </xdr:from>
    <xdr:to>
      <xdr:col>24</xdr:col>
      <xdr:colOff>63500</xdr:colOff>
      <xdr:row>39</xdr:row>
      <xdr:rowOff>48768</xdr:rowOff>
    </xdr:to>
    <xdr:cxnSp macro="">
      <xdr:nvCxnSpPr>
        <xdr:cNvPr id="72" name="直線コネクタ 71"/>
        <xdr:cNvCxnSpPr/>
      </xdr:nvCxnSpPr>
      <xdr:spPr>
        <a:xfrm flipV="1">
          <a:off x="3355340" y="6524244"/>
          <a:ext cx="731520" cy="62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39</xdr:row>
      <xdr:rowOff>68834</xdr:rowOff>
    </xdr:from>
    <xdr:to>
      <xdr:col>15</xdr:col>
      <xdr:colOff>101600</xdr:colOff>
      <xdr:row>39</xdr:row>
      <xdr:rowOff>170434</xdr:rowOff>
    </xdr:to>
    <xdr:sp macro="" textlink="">
      <xdr:nvSpPr>
        <xdr:cNvPr id="73" name="楕円 72"/>
        <xdr:cNvSpPr/>
      </xdr:nvSpPr>
      <xdr:spPr>
        <a:xfrm>
          <a:off x="25146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48768</xdr:rowOff>
    </xdr:from>
    <xdr:to>
      <xdr:col>19</xdr:col>
      <xdr:colOff>177800</xdr:colOff>
      <xdr:row>39</xdr:row>
      <xdr:rowOff>119634</xdr:rowOff>
    </xdr:to>
    <xdr:cxnSp macro="">
      <xdr:nvCxnSpPr>
        <xdr:cNvPr id="74" name="直線コネクタ 73"/>
        <xdr:cNvCxnSpPr/>
      </xdr:nvCxnSpPr>
      <xdr:spPr>
        <a:xfrm flipV="1">
          <a:off x="2565400" y="6586728"/>
          <a:ext cx="78994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39</xdr:row>
      <xdr:rowOff>68834</xdr:rowOff>
    </xdr:from>
    <xdr:to>
      <xdr:col>10</xdr:col>
      <xdr:colOff>165100</xdr:colOff>
      <xdr:row>39</xdr:row>
      <xdr:rowOff>170434</xdr:rowOff>
    </xdr:to>
    <xdr:sp macro="" textlink="">
      <xdr:nvSpPr>
        <xdr:cNvPr id="75" name="楕円 74"/>
        <xdr:cNvSpPr/>
      </xdr:nvSpPr>
      <xdr:spPr>
        <a:xfrm>
          <a:off x="1739900" y="6606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119634</xdr:rowOff>
    </xdr:from>
    <xdr:to>
      <xdr:col>15</xdr:col>
      <xdr:colOff>50800</xdr:colOff>
      <xdr:row>39</xdr:row>
      <xdr:rowOff>119634</xdr:rowOff>
    </xdr:to>
    <xdr:cxnSp macro="">
      <xdr:nvCxnSpPr>
        <xdr:cNvPr id="76" name="直線コネクタ 75"/>
        <xdr:cNvCxnSpPr/>
      </xdr:nvCxnSpPr>
      <xdr:spPr>
        <a:xfrm>
          <a:off x="1790700" y="665759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10939</xdr:rowOff>
    </xdr:from>
    <xdr:ext cx="405111" cy="259045"/>
    <xdr:sp macro="" textlink="">
      <xdr:nvSpPr>
        <xdr:cNvPr id="77" name="n_1aveValue【図書館】&#10;有形固定資産減価償却率"/>
        <xdr:cNvSpPr txBox="1"/>
      </xdr:nvSpPr>
      <xdr:spPr>
        <a:xfrm>
          <a:off x="3170564" y="6213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42943</xdr:rowOff>
    </xdr:from>
    <xdr:ext cx="405111" cy="259045"/>
    <xdr:sp macro="" textlink="">
      <xdr:nvSpPr>
        <xdr:cNvPr id="78" name="n_2aveValue【図書館】&#10;有形固定資産減価償却率"/>
        <xdr:cNvSpPr txBox="1"/>
      </xdr:nvSpPr>
      <xdr:spPr>
        <a:xfrm>
          <a:off x="2385704" y="624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170705</xdr:rowOff>
    </xdr:from>
    <xdr:ext cx="405111" cy="259045"/>
    <xdr:sp macro="" textlink="">
      <xdr:nvSpPr>
        <xdr:cNvPr id="79" name="n_3aveValue【図書館】&#10;有形固定資産減価償却率"/>
        <xdr:cNvSpPr txBox="1"/>
      </xdr:nvSpPr>
      <xdr:spPr>
        <a:xfrm>
          <a:off x="1611004" y="67086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90695</xdr:rowOff>
    </xdr:from>
    <xdr:ext cx="405111" cy="259045"/>
    <xdr:sp macro="" textlink="">
      <xdr:nvSpPr>
        <xdr:cNvPr id="80" name="n_1mainValue【図書館】&#10;有形固定資産減価償却率"/>
        <xdr:cNvSpPr txBox="1"/>
      </xdr:nvSpPr>
      <xdr:spPr>
        <a:xfrm>
          <a:off x="3170564" y="662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161561</xdr:rowOff>
    </xdr:from>
    <xdr:ext cx="405111" cy="259045"/>
    <xdr:sp macro="" textlink="">
      <xdr:nvSpPr>
        <xdr:cNvPr id="81" name="n_2mainValue【図書館】&#10;有形固定資産減価償却率"/>
        <xdr:cNvSpPr txBox="1"/>
      </xdr:nvSpPr>
      <xdr:spPr>
        <a:xfrm>
          <a:off x="2385704" y="6699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15511</xdr:rowOff>
    </xdr:from>
    <xdr:ext cx="405111" cy="259045"/>
    <xdr:sp macro="" textlink="">
      <xdr:nvSpPr>
        <xdr:cNvPr id="82" name="n_3mainValue【図書館】&#10;有形固定資産減価償却率"/>
        <xdr:cNvSpPr txBox="1"/>
      </xdr:nvSpPr>
      <xdr:spPr>
        <a:xfrm>
          <a:off x="1611004" y="6385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1" name="テキスト ボックス 90"/>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3" name="テキスト ボックス 92"/>
        <xdr:cNvSpPr txBox="1"/>
      </xdr:nvSpPr>
      <xdr:spPr>
        <a:xfrm>
          <a:off x="5405301" y="73139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4" name="直線コネクタ 93"/>
        <xdr:cNvCxnSpPr/>
      </xdr:nvCxnSpPr>
      <xdr:spPr>
        <a:xfrm>
          <a:off x="5826760" y="713340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5" name="テキスト ボックス 94"/>
        <xdr:cNvSpPr txBox="1"/>
      </xdr:nvSpPr>
      <xdr:spPr>
        <a:xfrm>
          <a:off x="5405301" y="699499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6" name="直線コネクタ 95"/>
        <xdr:cNvCxnSpPr/>
      </xdr:nvCxnSpPr>
      <xdr:spPr>
        <a:xfrm>
          <a:off x="5826760" y="681445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7" name="テキスト ボックス 96"/>
        <xdr:cNvSpPr txBox="1"/>
      </xdr:nvSpPr>
      <xdr:spPr>
        <a:xfrm>
          <a:off x="5405301" y="667604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8" name="直線コネクタ 97"/>
        <xdr:cNvCxnSpPr/>
      </xdr:nvCxnSpPr>
      <xdr:spPr>
        <a:xfrm>
          <a:off x="5826760" y="649550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9" name="テキスト ボックス 98"/>
        <xdr:cNvSpPr txBox="1"/>
      </xdr:nvSpPr>
      <xdr:spPr>
        <a:xfrm>
          <a:off x="5405301" y="63570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0" name="直線コネクタ 99"/>
        <xdr:cNvCxnSpPr/>
      </xdr:nvCxnSpPr>
      <xdr:spPr>
        <a:xfrm>
          <a:off x="5826760" y="617655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01" name="テキスト ボックス 100"/>
        <xdr:cNvSpPr txBox="1"/>
      </xdr:nvSpPr>
      <xdr:spPr>
        <a:xfrm>
          <a:off x="5405301" y="60381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2" name="直線コネクタ 101"/>
        <xdr:cNvCxnSpPr/>
      </xdr:nvCxnSpPr>
      <xdr:spPr>
        <a:xfrm>
          <a:off x="5826760" y="585760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3" name="テキスト ボックス 102"/>
        <xdr:cNvSpPr txBox="1"/>
      </xdr:nvSpPr>
      <xdr:spPr>
        <a:xfrm>
          <a:off x="5405301" y="571538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4" name="直線コネクタ 103"/>
        <xdr:cNvCxnSpPr/>
      </xdr:nvCxnSpPr>
      <xdr:spPr>
        <a:xfrm>
          <a:off x="5826760" y="553484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5" name="テキスト ボックス 104"/>
        <xdr:cNvSpPr txBox="1"/>
      </xdr:nvSpPr>
      <xdr:spPr>
        <a:xfrm>
          <a:off x="54053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149678</xdr:rowOff>
    </xdr:from>
    <xdr:to>
      <xdr:col>54</xdr:col>
      <xdr:colOff>189865</xdr:colOff>
      <xdr:row>42</xdr:row>
      <xdr:rowOff>157843</xdr:rowOff>
    </xdr:to>
    <xdr:cxnSp macro="">
      <xdr:nvCxnSpPr>
        <xdr:cNvPr id="109" name="直線コネクタ 108"/>
        <xdr:cNvCxnSpPr/>
      </xdr:nvCxnSpPr>
      <xdr:spPr>
        <a:xfrm flipV="1">
          <a:off x="9219565" y="5681798"/>
          <a:ext cx="0" cy="1516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161670</xdr:rowOff>
    </xdr:from>
    <xdr:ext cx="469744" cy="259045"/>
    <xdr:sp macro="" textlink="">
      <xdr:nvSpPr>
        <xdr:cNvPr id="110" name="【図書館】&#10;一人当たり面積最小値テキスト"/>
        <xdr:cNvSpPr txBox="1"/>
      </xdr:nvSpPr>
      <xdr:spPr>
        <a:xfrm>
          <a:off x="9258300" y="7202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157843</xdr:rowOff>
    </xdr:from>
    <xdr:to>
      <xdr:col>55</xdr:col>
      <xdr:colOff>88900</xdr:colOff>
      <xdr:row>42</xdr:row>
      <xdr:rowOff>157843</xdr:rowOff>
    </xdr:to>
    <xdr:cxnSp macro="">
      <xdr:nvCxnSpPr>
        <xdr:cNvPr id="111" name="直線コネクタ 110"/>
        <xdr:cNvCxnSpPr/>
      </xdr:nvCxnSpPr>
      <xdr:spPr>
        <a:xfrm>
          <a:off x="9154160" y="71987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96355</xdr:rowOff>
    </xdr:from>
    <xdr:ext cx="469744" cy="259045"/>
    <xdr:sp macro="" textlink="">
      <xdr:nvSpPr>
        <xdr:cNvPr id="112" name="【図書館】&#10;一人当たり面積最大値テキスト"/>
        <xdr:cNvSpPr txBox="1"/>
      </xdr:nvSpPr>
      <xdr:spPr>
        <a:xfrm>
          <a:off x="9258300" y="5460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149678</xdr:rowOff>
    </xdr:from>
    <xdr:to>
      <xdr:col>55</xdr:col>
      <xdr:colOff>88900</xdr:colOff>
      <xdr:row>33</xdr:row>
      <xdr:rowOff>149678</xdr:rowOff>
    </xdr:to>
    <xdr:cxnSp macro="">
      <xdr:nvCxnSpPr>
        <xdr:cNvPr id="113" name="直線コネクタ 112"/>
        <xdr:cNvCxnSpPr/>
      </xdr:nvCxnSpPr>
      <xdr:spPr>
        <a:xfrm>
          <a:off x="9154160" y="5681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126292</xdr:rowOff>
    </xdr:from>
    <xdr:ext cx="469744" cy="259045"/>
    <xdr:sp macro="" textlink="">
      <xdr:nvSpPr>
        <xdr:cNvPr id="114" name="【図書館】&#10;一人当たり面積平均値テキスト"/>
        <xdr:cNvSpPr txBox="1"/>
      </xdr:nvSpPr>
      <xdr:spPr>
        <a:xfrm>
          <a:off x="9258300" y="66642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147865</xdr:rowOff>
    </xdr:from>
    <xdr:to>
      <xdr:col>55</xdr:col>
      <xdr:colOff>50800</xdr:colOff>
      <xdr:row>40</xdr:row>
      <xdr:rowOff>78015</xdr:rowOff>
    </xdr:to>
    <xdr:sp macro="" textlink="">
      <xdr:nvSpPr>
        <xdr:cNvPr id="115" name="フローチャート: 判断 114"/>
        <xdr:cNvSpPr/>
      </xdr:nvSpPr>
      <xdr:spPr>
        <a:xfrm>
          <a:off x="9192260" y="66858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164193</xdr:rowOff>
    </xdr:from>
    <xdr:to>
      <xdr:col>50</xdr:col>
      <xdr:colOff>165100</xdr:colOff>
      <xdr:row>40</xdr:row>
      <xdr:rowOff>94343</xdr:rowOff>
    </xdr:to>
    <xdr:sp macro="" textlink="">
      <xdr:nvSpPr>
        <xdr:cNvPr id="116" name="フローチャート: 判断 115"/>
        <xdr:cNvSpPr/>
      </xdr:nvSpPr>
      <xdr:spPr>
        <a:xfrm>
          <a:off x="8445500" y="67021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131535</xdr:rowOff>
    </xdr:from>
    <xdr:to>
      <xdr:col>46</xdr:col>
      <xdr:colOff>38100</xdr:colOff>
      <xdr:row>40</xdr:row>
      <xdr:rowOff>61685</xdr:rowOff>
    </xdr:to>
    <xdr:sp macro="" textlink="">
      <xdr:nvSpPr>
        <xdr:cNvPr id="117" name="フローチャート: 判断 116"/>
        <xdr:cNvSpPr/>
      </xdr:nvSpPr>
      <xdr:spPr>
        <a:xfrm>
          <a:off x="7670800" y="666949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131535</xdr:rowOff>
    </xdr:from>
    <xdr:to>
      <xdr:col>41</xdr:col>
      <xdr:colOff>101600</xdr:colOff>
      <xdr:row>40</xdr:row>
      <xdr:rowOff>61685</xdr:rowOff>
    </xdr:to>
    <xdr:sp macro="" textlink="">
      <xdr:nvSpPr>
        <xdr:cNvPr id="118" name="フローチャート: 判断 117"/>
        <xdr:cNvSpPr/>
      </xdr:nvSpPr>
      <xdr:spPr>
        <a:xfrm>
          <a:off x="6873240" y="666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66222</xdr:rowOff>
    </xdr:from>
    <xdr:to>
      <xdr:col>55</xdr:col>
      <xdr:colOff>50800</xdr:colOff>
      <xdr:row>35</xdr:row>
      <xdr:rowOff>167822</xdr:rowOff>
    </xdr:to>
    <xdr:sp macro="" textlink="">
      <xdr:nvSpPr>
        <xdr:cNvPr id="124" name="楕円 123"/>
        <xdr:cNvSpPr/>
      </xdr:nvSpPr>
      <xdr:spPr>
        <a:xfrm>
          <a:off x="9192260" y="593362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34</xdr:row>
      <xdr:rowOff>89099</xdr:rowOff>
    </xdr:from>
    <xdr:ext cx="469744" cy="259045"/>
    <xdr:sp macro="" textlink="">
      <xdr:nvSpPr>
        <xdr:cNvPr id="125" name="【図書館】&#10;一人当たり面積該当値テキスト"/>
        <xdr:cNvSpPr txBox="1"/>
      </xdr:nvSpPr>
      <xdr:spPr>
        <a:xfrm>
          <a:off x="9258300" y="5788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82550</xdr:rowOff>
    </xdr:from>
    <xdr:to>
      <xdr:col>50</xdr:col>
      <xdr:colOff>165100</xdr:colOff>
      <xdr:row>36</xdr:row>
      <xdr:rowOff>12700</xdr:rowOff>
    </xdr:to>
    <xdr:sp macro="" textlink="">
      <xdr:nvSpPr>
        <xdr:cNvPr id="126" name="楕円 125"/>
        <xdr:cNvSpPr/>
      </xdr:nvSpPr>
      <xdr:spPr>
        <a:xfrm>
          <a:off x="8445500" y="59499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117022</xdr:rowOff>
    </xdr:from>
    <xdr:to>
      <xdr:col>55</xdr:col>
      <xdr:colOff>0</xdr:colOff>
      <xdr:row>35</xdr:row>
      <xdr:rowOff>133350</xdr:rowOff>
    </xdr:to>
    <xdr:cxnSp macro="">
      <xdr:nvCxnSpPr>
        <xdr:cNvPr id="127" name="直線コネクタ 126"/>
        <xdr:cNvCxnSpPr/>
      </xdr:nvCxnSpPr>
      <xdr:spPr>
        <a:xfrm flipV="1">
          <a:off x="8496300" y="5984422"/>
          <a:ext cx="7239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98878</xdr:rowOff>
    </xdr:from>
    <xdr:to>
      <xdr:col>46</xdr:col>
      <xdr:colOff>38100</xdr:colOff>
      <xdr:row>36</xdr:row>
      <xdr:rowOff>29028</xdr:rowOff>
    </xdr:to>
    <xdr:sp macro="" textlink="">
      <xdr:nvSpPr>
        <xdr:cNvPr id="128" name="楕円 127"/>
        <xdr:cNvSpPr/>
      </xdr:nvSpPr>
      <xdr:spPr>
        <a:xfrm>
          <a:off x="7670800" y="59662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133350</xdr:rowOff>
    </xdr:from>
    <xdr:to>
      <xdr:col>50</xdr:col>
      <xdr:colOff>114300</xdr:colOff>
      <xdr:row>35</xdr:row>
      <xdr:rowOff>149678</xdr:rowOff>
    </xdr:to>
    <xdr:cxnSp macro="">
      <xdr:nvCxnSpPr>
        <xdr:cNvPr id="129" name="直線コネクタ 128"/>
        <xdr:cNvCxnSpPr/>
      </xdr:nvCxnSpPr>
      <xdr:spPr>
        <a:xfrm flipV="1">
          <a:off x="7713980" y="6000750"/>
          <a:ext cx="7823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98878</xdr:rowOff>
    </xdr:from>
    <xdr:to>
      <xdr:col>41</xdr:col>
      <xdr:colOff>101600</xdr:colOff>
      <xdr:row>36</xdr:row>
      <xdr:rowOff>29028</xdr:rowOff>
    </xdr:to>
    <xdr:sp macro="" textlink="">
      <xdr:nvSpPr>
        <xdr:cNvPr id="130" name="楕円 129"/>
        <xdr:cNvSpPr/>
      </xdr:nvSpPr>
      <xdr:spPr>
        <a:xfrm>
          <a:off x="6873240" y="59662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149678</xdr:rowOff>
    </xdr:from>
    <xdr:to>
      <xdr:col>45</xdr:col>
      <xdr:colOff>177800</xdr:colOff>
      <xdr:row>35</xdr:row>
      <xdr:rowOff>149678</xdr:rowOff>
    </xdr:to>
    <xdr:cxnSp macro="">
      <xdr:nvCxnSpPr>
        <xdr:cNvPr id="131" name="直線コネクタ 130"/>
        <xdr:cNvCxnSpPr/>
      </xdr:nvCxnSpPr>
      <xdr:spPr>
        <a:xfrm>
          <a:off x="6924040" y="601707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85470</xdr:rowOff>
    </xdr:from>
    <xdr:ext cx="469744" cy="259045"/>
    <xdr:sp macro="" textlink="">
      <xdr:nvSpPr>
        <xdr:cNvPr id="132" name="n_1aveValue【図書館】&#10;一人当たり面積"/>
        <xdr:cNvSpPr txBox="1"/>
      </xdr:nvSpPr>
      <xdr:spPr>
        <a:xfrm>
          <a:off x="8271587" y="6791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52812</xdr:rowOff>
    </xdr:from>
    <xdr:ext cx="469744" cy="259045"/>
    <xdr:sp macro="" textlink="">
      <xdr:nvSpPr>
        <xdr:cNvPr id="133" name="n_2aveValue【図書館】&#10;一人当たり面積"/>
        <xdr:cNvSpPr txBox="1"/>
      </xdr:nvSpPr>
      <xdr:spPr>
        <a:xfrm>
          <a:off x="750958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52812</xdr:rowOff>
    </xdr:from>
    <xdr:ext cx="469744" cy="259045"/>
    <xdr:sp macro="" textlink="">
      <xdr:nvSpPr>
        <xdr:cNvPr id="134" name="n_3aveValue【図書館】&#10;一人当たり面積"/>
        <xdr:cNvSpPr txBox="1"/>
      </xdr:nvSpPr>
      <xdr:spPr>
        <a:xfrm>
          <a:off x="6712027" y="675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29227</xdr:rowOff>
    </xdr:from>
    <xdr:ext cx="469744" cy="259045"/>
    <xdr:sp macro="" textlink="">
      <xdr:nvSpPr>
        <xdr:cNvPr id="135" name="n_1mainValue【図書館】&#10;一人当たり面積"/>
        <xdr:cNvSpPr txBox="1"/>
      </xdr:nvSpPr>
      <xdr:spPr>
        <a:xfrm>
          <a:off x="8271587" y="5728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45555</xdr:rowOff>
    </xdr:from>
    <xdr:ext cx="469744" cy="259045"/>
    <xdr:sp macro="" textlink="">
      <xdr:nvSpPr>
        <xdr:cNvPr id="136" name="n_2mainValue【図書館】&#10;一人当たり面積"/>
        <xdr:cNvSpPr txBox="1"/>
      </xdr:nvSpPr>
      <xdr:spPr>
        <a:xfrm>
          <a:off x="7509587" y="57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34</xdr:row>
      <xdr:rowOff>45555</xdr:rowOff>
    </xdr:from>
    <xdr:ext cx="469744" cy="259045"/>
    <xdr:sp macro="" textlink="">
      <xdr:nvSpPr>
        <xdr:cNvPr id="137" name="n_3mainValue【図書館】&#10;一人当たり面積"/>
        <xdr:cNvSpPr txBox="1"/>
      </xdr:nvSpPr>
      <xdr:spPr>
        <a:xfrm>
          <a:off x="6712027" y="574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76200</xdr:rowOff>
    </xdr:from>
    <xdr:to>
      <xdr:col>28</xdr:col>
      <xdr:colOff>114300</xdr:colOff>
      <xdr:row>64</xdr:row>
      <xdr:rowOff>76200</xdr:rowOff>
    </xdr:to>
    <xdr:cxnSp macro="">
      <xdr:nvCxnSpPr>
        <xdr:cNvPr id="148" name="直線コネクタ 147"/>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105427</xdr:rowOff>
    </xdr:from>
    <xdr:ext cx="338939" cy="259045"/>
    <xdr:sp macro="" textlink="">
      <xdr:nvSpPr>
        <xdr:cNvPr id="149" name="テキスト ボックス 148"/>
        <xdr:cNvSpPr txBox="1"/>
      </xdr:nvSpPr>
      <xdr:spPr>
        <a:xfrm>
          <a:off x="377341" y="106667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0" name="直線コネクタ 149"/>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1" name="テキスト ボックス 150"/>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2" name="直線コネクタ 151"/>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3" name="テキスト ボックス 152"/>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4" name="直線コネクタ 153"/>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5" name="テキスト ボックス 154"/>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6" name="直線コネクタ 155"/>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57" name="テキスト ボックス 156"/>
        <xdr:cNvSpPr txBox="1"/>
      </xdr:nvSpPr>
      <xdr:spPr>
        <a:xfrm>
          <a:off x="336081" y="91770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8" name="直線コネクタ 157"/>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9" name="テキスト ボックス 158"/>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0" name="【体育館・プール】&#10;有形固定資産減価償却率グラフ枠"/>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47625</xdr:rowOff>
    </xdr:from>
    <xdr:to>
      <xdr:col>24</xdr:col>
      <xdr:colOff>62865</xdr:colOff>
      <xdr:row>62</xdr:row>
      <xdr:rowOff>160020</xdr:rowOff>
    </xdr:to>
    <xdr:cxnSp macro="">
      <xdr:nvCxnSpPr>
        <xdr:cNvPr id="161" name="直線コネクタ 160"/>
        <xdr:cNvCxnSpPr/>
      </xdr:nvCxnSpPr>
      <xdr:spPr>
        <a:xfrm flipV="1">
          <a:off x="4086225" y="926782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163847</xdr:rowOff>
    </xdr:from>
    <xdr:ext cx="405111" cy="259045"/>
    <xdr:sp macro="" textlink="">
      <xdr:nvSpPr>
        <xdr:cNvPr id="162" name="【体育館・プール】&#10;有形固定資産減価償却率最小値テキスト"/>
        <xdr:cNvSpPr txBox="1"/>
      </xdr:nvSpPr>
      <xdr:spPr>
        <a:xfrm>
          <a:off x="4124960" y="1055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160020</xdr:rowOff>
    </xdr:from>
    <xdr:to>
      <xdr:col>24</xdr:col>
      <xdr:colOff>152400</xdr:colOff>
      <xdr:row>62</xdr:row>
      <xdr:rowOff>160020</xdr:rowOff>
    </xdr:to>
    <xdr:cxnSp macro="">
      <xdr:nvCxnSpPr>
        <xdr:cNvPr id="163" name="直線コネクタ 162"/>
        <xdr:cNvCxnSpPr/>
      </xdr:nvCxnSpPr>
      <xdr:spPr>
        <a:xfrm>
          <a:off x="4020820" y="105537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165752</xdr:rowOff>
    </xdr:from>
    <xdr:ext cx="405111" cy="259045"/>
    <xdr:sp macro="" textlink="">
      <xdr:nvSpPr>
        <xdr:cNvPr id="164" name="【体育館・プール】&#10;有形固定資産減価償却率最大値テキスト"/>
        <xdr:cNvSpPr txBox="1"/>
      </xdr:nvSpPr>
      <xdr:spPr>
        <a:xfrm>
          <a:off x="4124960" y="9050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47625</xdr:rowOff>
    </xdr:from>
    <xdr:to>
      <xdr:col>24</xdr:col>
      <xdr:colOff>152400</xdr:colOff>
      <xdr:row>55</xdr:row>
      <xdr:rowOff>47625</xdr:rowOff>
    </xdr:to>
    <xdr:cxnSp macro="">
      <xdr:nvCxnSpPr>
        <xdr:cNvPr id="165" name="直線コネクタ 164"/>
        <xdr:cNvCxnSpPr/>
      </xdr:nvCxnSpPr>
      <xdr:spPr>
        <a:xfrm>
          <a:off x="4020820" y="9267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36212</xdr:rowOff>
    </xdr:from>
    <xdr:ext cx="405111" cy="259045"/>
    <xdr:sp macro="" textlink="">
      <xdr:nvSpPr>
        <xdr:cNvPr id="166" name="【体育館・プール】&#10;有形固定資産減価償却率平均値テキスト"/>
        <xdr:cNvSpPr txBox="1"/>
      </xdr:nvSpPr>
      <xdr:spPr>
        <a:xfrm>
          <a:off x="4124960" y="9591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57785</xdr:rowOff>
    </xdr:from>
    <xdr:to>
      <xdr:col>24</xdr:col>
      <xdr:colOff>114300</xdr:colOff>
      <xdr:row>57</xdr:row>
      <xdr:rowOff>159385</xdr:rowOff>
    </xdr:to>
    <xdr:sp macro="" textlink="">
      <xdr:nvSpPr>
        <xdr:cNvPr id="167" name="フローチャート: 判断 166"/>
        <xdr:cNvSpPr/>
      </xdr:nvSpPr>
      <xdr:spPr>
        <a:xfrm>
          <a:off x="4036060" y="961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57</xdr:row>
      <xdr:rowOff>86360</xdr:rowOff>
    </xdr:from>
    <xdr:to>
      <xdr:col>20</xdr:col>
      <xdr:colOff>38100</xdr:colOff>
      <xdr:row>58</xdr:row>
      <xdr:rowOff>16510</xdr:rowOff>
    </xdr:to>
    <xdr:sp macro="" textlink="">
      <xdr:nvSpPr>
        <xdr:cNvPr id="168" name="フローチャート: 判断 167"/>
        <xdr:cNvSpPr/>
      </xdr:nvSpPr>
      <xdr:spPr>
        <a:xfrm>
          <a:off x="3312160" y="96418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57</xdr:row>
      <xdr:rowOff>78740</xdr:rowOff>
    </xdr:from>
    <xdr:to>
      <xdr:col>15</xdr:col>
      <xdr:colOff>101600</xdr:colOff>
      <xdr:row>58</xdr:row>
      <xdr:rowOff>8890</xdr:rowOff>
    </xdr:to>
    <xdr:sp macro="" textlink="">
      <xdr:nvSpPr>
        <xdr:cNvPr id="169" name="フローチャート: 判断 168"/>
        <xdr:cNvSpPr/>
      </xdr:nvSpPr>
      <xdr:spPr>
        <a:xfrm>
          <a:off x="2514600" y="96342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57</xdr:row>
      <xdr:rowOff>107315</xdr:rowOff>
    </xdr:from>
    <xdr:to>
      <xdr:col>10</xdr:col>
      <xdr:colOff>165100</xdr:colOff>
      <xdr:row>58</xdr:row>
      <xdr:rowOff>37465</xdr:rowOff>
    </xdr:to>
    <xdr:sp macro="" textlink="">
      <xdr:nvSpPr>
        <xdr:cNvPr id="170" name="フローチャート: 判断 169"/>
        <xdr:cNvSpPr/>
      </xdr:nvSpPr>
      <xdr:spPr>
        <a:xfrm>
          <a:off x="1739900" y="9662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1" name="テキスト ボックス 170"/>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2" name="テキスト ボックス 171"/>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3" name="テキスト ボックス 172"/>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4" name="テキスト ボックス 173"/>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5" name="テキスト ボックス 174"/>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116840</xdr:rowOff>
    </xdr:from>
    <xdr:to>
      <xdr:col>24</xdr:col>
      <xdr:colOff>114300</xdr:colOff>
      <xdr:row>57</xdr:row>
      <xdr:rowOff>46990</xdr:rowOff>
    </xdr:to>
    <xdr:sp macro="" textlink="">
      <xdr:nvSpPr>
        <xdr:cNvPr id="176" name="楕円 175"/>
        <xdr:cNvSpPr/>
      </xdr:nvSpPr>
      <xdr:spPr>
        <a:xfrm>
          <a:off x="4036060" y="95046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55</xdr:row>
      <xdr:rowOff>139717</xdr:rowOff>
    </xdr:from>
    <xdr:ext cx="405111" cy="259045"/>
    <xdr:sp macro="" textlink="">
      <xdr:nvSpPr>
        <xdr:cNvPr id="177" name="【体育館・プール】&#10;有形固定資産減価償却率該当値テキスト"/>
        <xdr:cNvSpPr txBox="1"/>
      </xdr:nvSpPr>
      <xdr:spPr>
        <a:xfrm>
          <a:off x="4124960"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103505</xdr:rowOff>
    </xdr:from>
    <xdr:to>
      <xdr:col>20</xdr:col>
      <xdr:colOff>38100</xdr:colOff>
      <xdr:row>57</xdr:row>
      <xdr:rowOff>33655</xdr:rowOff>
    </xdr:to>
    <xdr:sp macro="" textlink="">
      <xdr:nvSpPr>
        <xdr:cNvPr id="178" name="楕円 177"/>
        <xdr:cNvSpPr/>
      </xdr:nvSpPr>
      <xdr:spPr>
        <a:xfrm>
          <a:off x="3312160" y="949134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154305</xdr:rowOff>
    </xdr:from>
    <xdr:to>
      <xdr:col>24</xdr:col>
      <xdr:colOff>63500</xdr:colOff>
      <xdr:row>56</xdr:row>
      <xdr:rowOff>167640</xdr:rowOff>
    </xdr:to>
    <xdr:cxnSp macro="">
      <xdr:nvCxnSpPr>
        <xdr:cNvPr id="179" name="直線コネクタ 178"/>
        <xdr:cNvCxnSpPr/>
      </xdr:nvCxnSpPr>
      <xdr:spPr>
        <a:xfrm>
          <a:off x="3355340" y="9542145"/>
          <a:ext cx="73152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109220</xdr:rowOff>
    </xdr:from>
    <xdr:to>
      <xdr:col>15</xdr:col>
      <xdr:colOff>101600</xdr:colOff>
      <xdr:row>57</xdr:row>
      <xdr:rowOff>39370</xdr:rowOff>
    </xdr:to>
    <xdr:sp macro="" textlink="">
      <xdr:nvSpPr>
        <xdr:cNvPr id="180" name="楕円 179"/>
        <xdr:cNvSpPr/>
      </xdr:nvSpPr>
      <xdr:spPr>
        <a:xfrm>
          <a:off x="2514600" y="949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154305</xdr:rowOff>
    </xdr:from>
    <xdr:to>
      <xdr:col>19</xdr:col>
      <xdr:colOff>177800</xdr:colOff>
      <xdr:row>56</xdr:row>
      <xdr:rowOff>160020</xdr:rowOff>
    </xdr:to>
    <xdr:cxnSp macro="">
      <xdr:nvCxnSpPr>
        <xdr:cNvPr id="181" name="直線コネクタ 180"/>
        <xdr:cNvCxnSpPr/>
      </xdr:nvCxnSpPr>
      <xdr:spPr>
        <a:xfrm flipV="1">
          <a:off x="2565400" y="9542145"/>
          <a:ext cx="78994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109220</xdr:rowOff>
    </xdr:from>
    <xdr:to>
      <xdr:col>10</xdr:col>
      <xdr:colOff>165100</xdr:colOff>
      <xdr:row>57</xdr:row>
      <xdr:rowOff>39370</xdr:rowOff>
    </xdr:to>
    <xdr:sp macro="" textlink="">
      <xdr:nvSpPr>
        <xdr:cNvPr id="182" name="楕円 181"/>
        <xdr:cNvSpPr/>
      </xdr:nvSpPr>
      <xdr:spPr>
        <a:xfrm>
          <a:off x="1739900" y="9497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160020</xdr:rowOff>
    </xdr:from>
    <xdr:to>
      <xdr:col>15</xdr:col>
      <xdr:colOff>50800</xdr:colOff>
      <xdr:row>56</xdr:row>
      <xdr:rowOff>160020</xdr:rowOff>
    </xdr:to>
    <xdr:cxnSp macro="">
      <xdr:nvCxnSpPr>
        <xdr:cNvPr id="183" name="直線コネクタ 182"/>
        <xdr:cNvCxnSpPr/>
      </xdr:nvCxnSpPr>
      <xdr:spPr>
        <a:xfrm>
          <a:off x="1790700" y="954786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7637</xdr:rowOff>
    </xdr:from>
    <xdr:ext cx="405111" cy="259045"/>
    <xdr:sp macro="" textlink="">
      <xdr:nvSpPr>
        <xdr:cNvPr id="184" name="n_1aveValue【体育館・プール】&#10;有形固定資産減価償却率"/>
        <xdr:cNvSpPr txBox="1"/>
      </xdr:nvSpPr>
      <xdr:spPr>
        <a:xfrm>
          <a:off x="3170564" y="9730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17</xdr:rowOff>
    </xdr:from>
    <xdr:ext cx="405111" cy="259045"/>
    <xdr:sp macro="" textlink="">
      <xdr:nvSpPr>
        <xdr:cNvPr id="185" name="n_2aveValue【体育館・プール】&#10;有形固定資産減価償却率"/>
        <xdr:cNvSpPr txBox="1"/>
      </xdr:nvSpPr>
      <xdr:spPr>
        <a:xfrm>
          <a:off x="2385704" y="972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28592</xdr:rowOff>
    </xdr:from>
    <xdr:ext cx="405111" cy="259045"/>
    <xdr:sp macro="" textlink="">
      <xdr:nvSpPr>
        <xdr:cNvPr id="186" name="n_3aveValue【体育館・プール】&#10;有形固定資産減価償却率"/>
        <xdr:cNvSpPr txBox="1"/>
      </xdr:nvSpPr>
      <xdr:spPr>
        <a:xfrm>
          <a:off x="1611004" y="9751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50182</xdr:rowOff>
    </xdr:from>
    <xdr:ext cx="405111" cy="259045"/>
    <xdr:sp macro="" textlink="">
      <xdr:nvSpPr>
        <xdr:cNvPr id="187" name="n_1mainValue【体育館・プール】&#10;有形固定資産減価償却率"/>
        <xdr:cNvSpPr txBox="1"/>
      </xdr:nvSpPr>
      <xdr:spPr>
        <a:xfrm>
          <a:off x="3170564" y="927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55897</xdr:rowOff>
    </xdr:from>
    <xdr:ext cx="405111" cy="259045"/>
    <xdr:sp macro="" textlink="">
      <xdr:nvSpPr>
        <xdr:cNvPr id="188" name="n_2mainValue【体育館・プール】&#10;有形固定資産減価償却率"/>
        <xdr:cNvSpPr txBox="1"/>
      </xdr:nvSpPr>
      <xdr:spPr>
        <a:xfrm>
          <a:off x="238570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55</xdr:row>
      <xdr:rowOff>55897</xdr:rowOff>
    </xdr:from>
    <xdr:ext cx="405111" cy="259045"/>
    <xdr:sp macro="" textlink="">
      <xdr:nvSpPr>
        <xdr:cNvPr id="189" name="n_3mainValue【体育館・プール】&#10;有形固定資産減価償却率"/>
        <xdr:cNvSpPr txBox="1"/>
      </xdr:nvSpPr>
      <xdr:spPr>
        <a:xfrm>
          <a:off x="1611004" y="927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0" name="正方形/長方形 189"/>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1" name="正方形/長方形 190"/>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2" name="正方形/長方形 191"/>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3" name="正方形/長方形 192"/>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4" name="正方形/長方形 193"/>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5" name="正方形/長方形 194"/>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6" name="正方形/長方形 195"/>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7" name="正方形/長方形 196"/>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8" name="テキスト ボックス 197"/>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9" name="直線コネクタ 198"/>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65</xdr:row>
      <xdr:rowOff>0</xdr:rowOff>
    </xdr:from>
    <xdr:to>
      <xdr:col>59</xdr:col>
      <xdr:colOff>50800</xdr:colOff>
      <xdr:row>65</xdr:row>
      <xdr:rowOff>0</xdr:rowOff>
    </xdr:to>
    <xdr:cxnSp macro="">
      <xdr:nvCxnSpPr>
        <xdr:cNvPr id="200" name="直線コネクタ 199"/>
        <xdr:cNvCxnSpPr/>
      </xdr:nvCxnSpPr>
      <xdr:spPr>
        <a:xfrm>
          <a:off x="5826760" y="10896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64</xdr:row>
      <xdr:rowOff>29227</xdr:rowOff>
    </xdr:from>
    <xdr:ext cx="467179" cy="259045"/>
    <xdr:sp macro="" textlink="">
      <xdr:nvSpPr>
        <xdr:cNvPr id="201" name="テキスト ボックス 200"/>
        <xdr:cNvSpPr txBox="1"/>
      </xdr:nvSpPr>
      <xdr:spPr>
        <a:xfrm>
          <a:off x="5405301" y="10758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63</xdr:row>
      <xdr:rowOff>57150</xdr:rowOff>
    </xdr:to>
    <xdr:cxnSp macro="">
      <xdr:nvCxnSpPr>
        <xdr:cNvPr id="202" name="直線コネクタ 201"/>
        <xdr:cNvCxnSpPr/>
      </xdr:nvCxnSpPr>
      <xdr:spPr>
        <a:xfrm>
          <a:off x="5826760" y="10618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203" name="テキスト ボックス 202"/>
        <xdr:cNvSpPr txBox="1"/>
      </xdr:nvSpPr>
      <xdr:spPr>
        <a:xfrm>
          <a:off x="5405301" y="10480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114300</xdr:rowOff>
    </xdr:from>
    <xdr:to>
      <xdr:col>59</xdr:col>
      <xdr:colOff>50800</xdr:colOff>
      <xdr:row>61</xdr:row>
      <xdr:rowOff>114300</xdr:rowOff>
    </xdr:to>
    <xdr:cxnSp macro="">
      <xdr:nvCxnSpPr>
        <xdr:cNvPr id="204" name="直線コネクタ 203"/>
        <xdr:cNvCxnSpPr/>
      </xdr:nvCxnSpPr>
      <xdr:spPr>
        <a:xfrm>
          <a:off x="5826760" y="10340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143527</xdr:rowOff>
    </xdr:from>
    <xdr:ext cx="467179" cy="259045"/>
    <xdr:sp macro="" textlink="">
      <xdr:nvSpPr>
        <xdr:cNvPr id="205" name="テキスト ボックス 204"/>
        <xdr:cNvSpPr txBox="1"/>
      </xdr:nvSpPr>
      <xdr:spPr>
        <a:xfrm>
          <a:off x="5405301" y="10201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7" name="テキスト ボックス 206"/>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57150</xdr:rowOff>
    </xdr:from>
    <xdr:to>
      <xdr:col>59</xdr:col>
      <xdr:colOff>50800</xdr:colOff>
      <xdr:row>58</xdr:row>
      <xdr:rowOff>57150</xdr:rowOff>
    </xdr:to>
    <xdr:cxnSp macro="">
      <xdr:nvCxnSpPr>
        <xdr:cNvPr id="208" name="直線コネクタ 207"/>
        <xdr:cNvCxnSpPr/>
      </xdr:nvCxnSpPr>
      <xdr:spPr>
        <a:xfrm>
          <a:off x="5826760" y="9780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86377</xdr:rowOff>
    </xdr:from>
    <xdr:ext cx="467179" cy="259045"/>
    <xdr:sp macro="" textlink="">
      <xdr:nvSpPr>
        <xdr:cNvPr id="209" name="テキスト ボックス 208"/>
        <xdr:cNvSpPr txBox="1"/>
      </xdr:nvSpPr>
      <xdr:spPr>
        <a:xfrm>
          <a:off x="5405301" y="9641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210" name="直線コネクタ 209"/>
        <xdr:cNvCxnSpPr/>
      </xdr:nvCxnSpPr>
      <xdr:spPr>
        <a:xfrm>
          <a:off x="5826760" y="9502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211" name="テキスト ボックス 210"/>
        <xdr:cNvSpPr txBox="1"/>
      </xdr:nvSpPr>
      <xdr:spPr>
        <a:xfrm>
          <a:off x="5405301" y="9363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0</xdr:rowOff>
    </xdr:from>
    <xdr:to>
      <xdr:col>59</xdr:col>
      <xdr:colOff>50800</xdr:colOff>
      <xdr:row>55</xdr:row>
      <xdr:rowOff>0</xdr:rowOff>
    </xdr:to>
    <xdr:cxnSp macro="">
      <xdr:nvCxnSpPr>
        <xdr:cNvPr id="212" name="直線コネクタ 211"/>
        <xdr:cNvCxnSpPr/>
      </xdr:nvCxnSpPr>
      <xdr:spPr>
        <a:xfrm>
          <a:off x="5826760" y="922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29227</xdr:rowOff>
    </xdr:from>
    <xdr:ext cx="467179" cy="259045"/>
    <xdr:sp macro="" textlink="">
      <xdr:nvSpPr>
        <xdr:cNvPr id="213" name="テキスト ボックス 212"/>
        <xdr:cNvSpPr txBox="1"/>
      </xdr:nvSpPr>
      <xdr:spPr>
        <a:xfrm>
          <a:off x="5405301" y="908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4" name="直線コネクタ 213"/>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5" name="テキスト ボックス 214"/>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6" name="【体育館・プール】&#10;一人当たり面積グラフ枠"/>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94297</xdr:rowOff>
    </xdr:from>
    <xdr:to>
      <xdr:col>54</xdr:col>
      <xdr:colOff>189865</xdr:colOff>
      <xdr:row>63</xdr:row>
      <xdr:rowOff>148590</xdr:rowOff>
    </xdr:to>
    <xdr:cxnSp macro="">
      <xdr:nvCxnSpPr>
        <xdr:cNvPr id="217" name="直線コネクタ 216"/>
        <xdr:cNvCxnSpPr/>
      </xdr:nvCxnSpPr>
      <xdr:spPr>
        <a:xfrm flipV="1">
          <a:off x="9219565" y="9314497"/>
          <a:ext cx="0" cy="139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152417</xdr:rowOff>
    </xdr:from>
    <xdr:ext cx="469744" cy="259045"/>
    <xdr:sp macro="" textlink="">
      <xdr:nvSpPr>
        <xdr:cNvPr id="218" name="【体育館・プール】&#10;一人当たり面積最小値テキスト"/>
        <xdr:cNvSpPr txBox="1"/>
      </xdr:nvSpPr>
      <xdr:spPr>
        <a:xfrm>
          <a:off x="9258300" y="10713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148590</xdr:rowOff>
    </xdr:from>
    <xdr:to>
      <xdr:col>55</xdr:col>
      <xdr:colOff>88900</xdr:colOff>
      <xdr:row>63</xdr:row>
      <xdr:rowOff>148590</xdr:rowOff>
    </xdr:to>
    <xdr:cxnSp macro="">
      <xdr:nvCxnSpPr>
        <xdr:cNvPr id="219" name="直線コネクタ 218"/>
        <xdr:cNvCxnSpPr/>
      </xdr:nvCxnSpPr>
      <xdr:spPr>
        <a:xfrm>
          <a:off x="9154160" y="107099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40974</xdr:rowOff>
    </xdr:from>
    <xdr:ext cx="469744" cy="259045"/>
    <xdr:sp macro="" textlink="">
      <xdr:nvSpPr>
        <xdr:cNvPr id="220" name="【体育館・プール】&#10;一人当たり面積最大値テキスト"/>
        <xdr:cNvSpPr txBox="1"/>
      </xdr:nvSpPr>
      <xdr:spPr>
        <a:xfrm>
          <a:off x="9258300" y="909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94297</xdr:rowOff>
    </xdr:from>
    <xdr:to>
      <xdr:col>55</xdr:col>
      <xdr:colOff>88900</xdr:colOff>
      <xdr:row>55</xdr:row>
      <xdr:rowOff>94297</xdr:rowOff>
    </xdr:to>
    <xdr:cxnSp macro="">
      <xdr:nvCxnSpPr>
        <xdr:cNvPr id="221" name="直線コネクタ 220"/>
        <xdr:cNvCxnSpPr/>
      </xdr:nvCxnSpPr>
      <xdr:spPr>
        <a:xfrm>
          <a:off x="9154160" y="93144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86377</xdr:rowOff>
    </xdr:from>
    <xdr:ext cx="469744" cy="259045"/>
    <xdr:sp macro="" textlink="">
      <xdr:nvSpPr>
        <xdr:cNvPr id="222" name="【体育館・プール】&#10;一人当たり面積平均値テキスト"/>
        <xdr:cNvSpPr txBox="1"/>
      </xdr:nvSpPr>
      <xdr:spPr>
        <a:xfrm>
          <a:off x="9258300" y="101447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63500</xdr:rowOff>
    </xdr:from>
    <xdr:to>
      <xdr:col>55</xdr:col>
      <xdr:colOff>50800</xdr:colOff>
      <xdr:row>61</xdr:row>
      <xdr:rowOff>165100</xdr:rowOff>
    </xdr:to>
    <xdr:sp macro="" textlink="">
      <xdr:nvSpPr>
        <xdr:cNvPr id="223" name="フローチャート: 判断 222"/>
        <xdr:cNvSpPr/>
      </xdr:nvSpPr>
      <xdr:spPr>
        <a:xfrm>
          <a:off x="9192260" y="102895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72072</xdr:rowOff>
    </xdr:from>
    <xdr:to>
      <xdr:col>50</xdr:col>
      <xdr:colOff>165100</xdr:colOff>
      <xdr:row>62</xdr:row>
      <xdr:rowOff>2222</xdr:rowOff>
    </xdr:to>
    <xdr:sp macro="" textlink="">
      <xdr:nvSpPr>
        <xdr:cNvPr id="224" name="フローチャート: 判断 223"/>
        <xdr:cNvSpPr/>
      </xdr:nvSpPr>
      <xdr:spPr>
        <a:xfrm>
          <a:off x="8445500" y="1029811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109220</xdr:rowOff>
    </xdr:from>
    <xdr:to>
      <xdr:col>46</xdr:col>
      <xdr:colOff>38100</xdr:colOff>
      <xdr:row>62</xdr:row>
      <xdr:rowOff>39370</xdr:rowOff>
    </xdr:to>
    <xdr:sp macro="" textlink="">
      <xdr:nvSpPr>
        <xdr:cNvPr id="225" name="フローチャート: 判断 224"/>
        <xdr:cNvSpPr/>
      </xdr:nvSpPr>
      <xdr:spPr>
        <a:xfrm>
          <a:off x="7670800" y="103352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52070</xdr:rowOff>
    </xdr:from>
    <xdr:to>
      <xdr:col>41</xdr:col>
      <xdr:colOff>101600</xdr:colOff>
      <xdr:row>62</xdr:row>
      <xdr:rowOff>153670</xdr:rowOff>
    </xdr:to>
    <xdr:sp macro="" textlink="">
      <xdr:nvSpPr>
        <xdr:cNvPr id="226" name="フローチャート: 判断 225"/>
        <xdr:cNvSpPr/>
      </xdr:nvSpPr>
      <xdr:spPr>
        <a:xfrm>
          <a:off x="687324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7" name="テキスト ボックス 226"/>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8" name="テキスト ボックス 227"/>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9" name="テキスト ボックス 228"/>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0" name="テキスト ボックス 229"/>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31" name="テキスト ボックス 230"/>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129222</xdr:rowOff>
    </xdr:from>
    <xdr:to>
      <xdr:col>55</xdr:col>
      <xdr:colOff>50800</xdr:colOff>
      <xdr:row>62</xdr:row>
      <xdr:rowOff>59372</xdr:rowOff>
    </xdr:to>
    <xdr:sp macro="" textlink="">
      <xdr:nvSpPr>
        <xdr:cNvPr id="232" name="楕円 231"/>
        <xdr:cNvSpPr/>
      </xdr:nvSpPr>
      <xdr:spPr>
        <a:xfrm>
          <a:off x="9192260" y="103552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107649</xdr:rowOff>
    </xdr:from>
    <xdr:ext cx="469744" cy="259045"/>
    <xdr:sp macro="" textlink="">
      <xdr:nvSpPr>
        <xdr:cNvPr id="233" name="【体育館・プール】&#10;一人当たり面積該当値テキスト"/>
        <xdr:cNvSpPr txBox="1"/>
      </xdr:nvSpPr>
      <xdr:spPr>
        <a:xfrm>
          <a:off x="9258300" y="1033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134938</xdr:rowOff>
    </xdr:from>
    <xdr:to>
      <xdr:col>50</xdr:col>
      <xdr:colOff>165100</xdr:colOff>
      <xdr:row>62</xdr:row>
      <xdr:rowOff>65088</xdr:rowOff>
    </xdr:to>
    <xdr:sp macro="" textlink="">
      <xdr:nvSpPr>
        <xdr:cNvPr id="234" name="楕円 233"/>
        <xdr:cNvSpPr/>
      </xdr:nvSpPr>
      <xdr:spPr>
        <a:xfrm>
          <a:off x="8445500" y="103609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8572</xdr:rowOff>
    </xdr:from>
    <xdr:to>
      <xdr:col>55</xdr:col>
      <xdr:colOff>0</xdr:colOff>
      <xdr:row>62</xdr:row>
      <xdr:rowOff>14288</xdr:rowOff>
    </xdr:to>
    <xdr:cxnSp macro="">
      <xdr:nvCxnSpPr>
        <xdr:cNvPr id="235" name="直線コネクタ 234"/>
        <xdr:cNvCxnSpPr/>
      </xdr:nvCxnSpPr>
      <xdr:spPr>
        <a:xfrm flipV="1">
          <a:off x="8496300" y="10402252"/>
          <a:ext cx="7239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140653</xdr:rowOff>
    </xdr:from>
    <xdr:to>
      <xdr:col>46</xdr:col>
      <xdr:colOff>38100</xdr:colOff>
      <xdr:row>62</xdr:row>
      <xdr:rowOff>70803</xdr:rowOff>
    </xdr:to>
    <xdr:sp macro="" textlink="">
      <xdr:nvSpPr>
        <xdr:cNvPr id="236" name="楕円 235"/>
        <xdr:cNvSpPr/>
      </xdr:nvSpPr>
      <xdr:spPr>
        <a:xfrm>
          <a:off x="7670800" y="1036669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14288</xdr:rowOff>
    </xdr:from>
    <xdr:to>
      <xdr:col>50</xdr:col>
      <xdr:colOff>114300</xdr:colOff>
      <xdr:row>62</xdr:row>
      <xdr:rowOff>20003</xdr:rowOff>
    </xdr:to>
    <xdr:cxnSp macro="">
      <xdr:nvCxnSpPr>
        <xdr:cNvPr id="237" name="直線コネクタ 236"/>
        <xdr:cNvCxnSpPr/>
      </xdr:nvCxnSpPr>
      <xdr:spPr>
        <a:xfrm flipV="1">
          <a:off x="7713980" y="10407968"/>
          <a:ext cx="7823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140653</xdr:rowOff>
    </xdr:from>
    <xdr:to>
      <xdr:col>41</xdr:col>
      <xdr:colOff>101600</xdr:colOff>
      <xdr:row>62</xdr:row>
      <xdr:rowOff>70803</xdr:rowOff>
    </xdr:to>
    <xdr:sp macro="" textlink="">
      <xdr:nvSpPr>
        <xdr:cNvPr id="238" name="楕円 237"/>
        <xdr:cNvSpPr/>
      </xdr:nvSpPr>
      <xdr:spPr>
        <a:xfrm>
          <a:off x="6873240" y="103666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20003</xdr:rowOff>
    </xdr:from>
    <xdr:to>
      <xdr:col>45</xdr:col>
      <xdr:colOff>177800</xdr:colOff>
      <xdr:row>62</xdr:row>
      <xdr:rowOff>20003</xdr:rowOff>
    </xdr:to>
    <xdr:cxnSp macro="">
      <xdr:nvCxnSpPr>
        <xdr:cNvPr id="239" name="直線コネクタ 238"/>
        <xdr:cNvCxnSpPr/>
      </xdr:nvCxnSpPr>
      <xdr:spPr>
        <a:xfrm>
          <a:off x="6924040" y="10413683"/>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18749</xdr:rowOff>
    </xdr:from>
    <xdr:ext cx="469744" cy="259045"/>
    <xdr:sp macro="" textlink="">
      <xdr:nvSpPr>
        <xdr:cNvPr id="240" name="n_1aveValue【体育館・プール】&#10;一人当たり面積"/>
        <xdr:cNvSpPr txBox="1"/>
      </xdr:nvSpPr>
      <xdr:spPr>
        <a:xfrm>
          <a:off x="8271587" y="10077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55897</xdr:rowOff>
    </xdr:from>
    <xdr:ext cx="469744" cy="259045"/>
    <xdr:sp macro="" textlink="">
      <xdr:nvSpPr>
        <xdr:cNvPr id="241" name="n_2aveValue【体育館・プール】&#10;一人当たり面積"/>
        <xdr:cNvSpPr txBox="1"/>
      </xdr:nvSpPr>
      <xdr:spPr>
        <a:xfrm>
          <a:off x="7509587" y="1011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144797</xdr:rowOff>
    </xdr:from>
    <xdr:ext cx="469744" cy="259045"/>
    <xdr:sp macro="" textlink="">
      <xdr:nvSpPr>
        <xdr:cNvPr id="242" name="n_3aveValue【体育館・プール】&#10;一人当たり面積"/>
        <xdr:cNvSpPr txBox="1"/>
      </xdr:nvSpPr>
      <xdr:spPr>
        <a:xfrm>
          <a:off x="6712027" y="1053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56215</xdr:rowOff>
    </xdr:from>
    <xdr:ext cx="469744" cy="259045"/>
    <xdr:sp macro="" textlink="">
      <xdr:nvSpPr>
        <xdr:cNvPr id="243" name="n_1mainValue【体育館・プール】&#10;一人当たり面積"/>
        <xdr:cNvSpPr txBox="1"/>
      </xdr:nvSpPr>
      <xdr:spPr>
        <a:xfrm>
          <a:off x="8271587" y="10449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61930</xdr:rowOff>
    </xdr:from>
    <xdr:ext cx="469744" cy="259045"/>
    <xdr:sp macro="" textlink="">
      <xdr:nvSpPr>
        <xdr:cNvPr id="244" name="n_2mainValue【体育館・プール】&#10;一人当たり面積"/>
        <xdr:cNvSpPr txBox="1"/>
      </xdr:nvSpPr>
      <xdr:spPr>
        <a:xfrm>
          <a:off x="7509587" y="10455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87330</xdr:rowOff>
    </xdr:from>
    <xdr:ext cx="469744" cy="259045"/>
    <xdr:sp macro="" textlink="">
      <xdr:nvSpPr>
        <xdr:cNvPr id="245" name="n_3mainValue【体育館・プール】&#10;一人当たり面積"/>
        <xdr:cNvSpPr txBox="1"/>
      </xdr:nvSpPr>
      <xdr:spPr>
        <a:xfrm>
          <a:off x="6712027" y="10145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6" name="正方形/長方形 245"/>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7" name="正方形/長方形 246"/>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8" name="正方形/長方形 247"/>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9" name="正方形/長方形 248"/>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0" name="正方形/長方形 249"/>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1" name="正方形/長方形 250"/>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2" name="正方形/長方形 251"/>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3" name="正方形/長方形 252"/>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4" name="テキスト ボックス 253"/>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5" name="直線コネクタ 254"/>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6" name="テキスト ボックス 255"/>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7" name="直線コネクタ 256"/>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8" name="テキスト ボックス 257"/>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9" name="直線コネクタ 258"/>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0" name="テキスト ボックス 259"/>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1" name="直線コネクタ 260"/>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2" name="テキスト ボックス 261"/>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3" name="直線コネクタ 262"/>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4" name="テキスト ボックス 263"/>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5" name="直線コネクタ 264"/>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6" name="テキスト ボックス 265"/>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7" name="直線コネクタ 266"/>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8" name="テキスト ボックス 267"/>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9" name="【福祉施設】&#10;有形固定資産減価償却率グラフ枠"/>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167639</xdr:rowOff>
    </xdr:from>
    <xdr:to>
      <xdr:col>24</xdr:col>
      <xdr:colOff>62865</xdr:colOff>
      <xdr:row>85</xdr:row>
      <xdr:rowOff>167639</xdr:rowOff>
    </xdr:to>
    <xdr:cxnSp macro="">
      <xdr:nvCxnSpPr>
        <xdr:cNvPr id="270" name="直線コネクタ 269"/>
        <xdr:cNvCxnSpPr/>
      </xdr:nvCxnSpPr>
      <xdr:spPr>
        <a:xfrm flipV="1">
          <a:off x="4086225" y="13075919"/>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xdr:rowOff>
    </xdr:from>
    <xdr:ext cx="405111" cy="259045"/>
    <xdr:sp macro="" textlink="">
      <xdr:nvSpPr>
        <xdr:cNvPr id="271" name="【福祉施設】&#10;有形固定資産減価償却率最小値テキスト"/>
        <xdr:cNvSpPr txBox="1"/>
      </xdr:nvSpPr>
      <xdr:spPr>
        <a:xfrm>
          <a:off x="4124960" y="14417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167639</xdr:rowOff>
    </xdr:from>
    <xdr:to>
      <xdr:col>24</xdr:col>
      <xdr:colOff>152400</xdr:colOff>
      <xdr:row>85</xdr:row>
      <xdr:rowOff>167639</xdr:rowOff>
    </xdr:to>
    <xdr:cxnSp macro="">
      <xdr:nvCxnSpPr>
        <xdr:cNvPr id="272" name="直線コネクタ 271"/>
        <xdr:cNvCxnSpPr/>
      </xdr:nvCxnSpPr>
      <xdr:spPr>
        <a:xfrm>
          <a:off x="4020820" y="144170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114316</xdr:rowOff>
    </xdr:from>
    <xdr:ext cx="405111" cy="259045"/>
    <xdr:sp macro="" textlink="">
      <xdr:nvSpPr>
        <xdr:cNvPr id="273" name="【福祉施設】&#10;有形固定資産減価償却率最大値テキスト"/>
        <xdr:cNvSpPr txBox="1"/>
      </xdr:nvSpPr>
      <xdr:spPr>
        <a:xfrm>
          <a:off x="4124960" y="128549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167639</xdr:rowOff>
    </xdr:from>
    <xdr:to>
      <xdr:col>24</xdr:col>
      <xdr:colOff>152400</xdr:colOff>
      <xdr:row>77</xdr:row>
      <xdr:rowOff>167639</xdr:rowOff>
    </xdr:to>
    <xdr:cxnSp macro="">
      <xdr:nvCxnSpPr>
        <xdr:cNvPr id="274" name="直線コネクタ 273"/>
        <xdr:cNvCxnSpPr/>
      </xdr:nvCxnSpPr>
      <xdr:spPr>
        <a:xfrm>
          <a:off x="4020820" y="130759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152416</xdr:rowOff>
    </xdr:from>
    <xdr:ext cx="405111" cy="259045"/>
    <xdr:sp macro="" textlink="">
      <xdr:nvSpPr>
        <xdr:cNvPr id="275" name="【福祉施設】&#10;有形固定資産減価償却率平均値テキスト"/>
        <xdr:cNvSpPr txBox="1"/>
      </xdr:nvSpPr>
      <xdr:spPr>
        <a:xfrm>
          <a:off x="4124960" y="138988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2539</xdr:rowOff>
    </xdr:from>
    <xdr:to>
      <xdr:col>24</xdr:col>
      <xdr:colOff>114300</xdr:colOff>
      <xdr:row>83</xdr:row>
      <xdr:rowOff>104139</xdr:rowOff>
    </xdr:to>
    <xdr:sp macro="" textlink="">
      <xdr:nvSpPr>
        <xdr:cNvPr id="276" name="フローチャート: 判断 275"/>
        <xdr:cNvSpPr/>
      </xdr:nvSpPr>
      <xdr:spPr>
        <a:xfrm>
          <a:off x="4036060" y="13916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4445</xdr:rowOff>
    </xdr:from>
    <xdr:to>
      <xdr:col>20</xdr:col>
      <xdr:colOff>38100</xdr:colOff>
      <xdr:row>83</xdr:row>
      <xdr:rowOff>106045</xdr:rowOff>
    </xdr:to>
    <xdr:sp macro="" textlink="">
      <xdr:nvSpPr>
        <xdr:cNvPr id="277" name="フローチャート: 判断 276"/>
        <xdr:cNvSpPr/>
      </xdr:nvSpPr>
      <xdr:spPr>
        <a:xfrm>
          <a:off x="3312160" y="1391856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31114</xdr:rowOff>
    </xdr:from>
    <xdr:to>
      <xdr:col>15</xdr:col>
      <xdr:colOff>101600</xdr:colOff>
      <xdr:row>83</xdr:row>
      <xdr:rowOff>132714</xdr:rowOff>
    </xdr:to>
    <xdr:sp macro="" textlink="">
      <xdr:nvSpPr>
        <xdr:cNvPr id="278" name="フローチャート: 判断 277"/>
        <xdr:cNvSpPr/>
      </xdr:nvSpPr>
      <xdr:spPr>
        <a:xfrm>
          <a:off x="2514600" y="1394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79" name="フローチャート: 判断 278"/>
        <xdr:cNvSpPr/>
      </xdr:nvSpPr>
      <xdr:spPr>
        <a:xfrm>
          <a:off x="1739900" y="139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0" name="テキスト ボックス 279"/>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1" name="テキスト ボックス 280"/>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2" name="テキスト ボックス 281"/>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3" name="テキスト ボックス 282"/>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4" name="テキスト ボックス 283"/>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12064</xdr:rowOff>
    </xdr:from>
    <xdr:to>
      <xdr:col>24</xdr:col>
      <xdr:colOff>114300</xdr:colOff>
      <xdr:row>79</xdr:row>
      <xdr:rowOff>113664</xdr:rowOff>
    </xdr:to>
    <xdr:sp macro="" textlink="">
      <xdr:nvSpPr>
        <xdr:cNvPr id="285" name="楕円 284"/>
        <xdr:cNvSpPr/>
      </xdr:nvSpPr>
      <xdr:spPr>
        <a:xfrm>
          <a:off x="4036060" y="13255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34941</xdr:rowOff>
    </xdr:from>
    <xdr:ext cx="405111" cy="259045"/>
    <xdr:sp macro="" textlink="">
      <xdr:nvSpPr>
        <xdr:cNvPr id="286" name="【福祉施設】&#10;有形固定資産減価償却率該当値テキスト"/>
        <xdr:cNvSpPr txBox="1"/>
      </xdr:nvSpPr>
      <xdr:spPr>
        <a:xfrm>
          <a:off x="4124960" y="13110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46355</xdr:rowOff>
    </xdr:from>
    <xdr:to>
      <xdr:col>20</xdr:col>
      <xdr:colOff>38100</xdr:colOff>
      <xdr:row>79</xdr:row>
      <xdr:rowOff>147955</xdr:rowOff>
    </xdr:to>
    <xdr:sp macro="" textlink="">
      <xdr:nvSpPr>
        <xdr:cNvPr id="287" name="楕円 286"/>
        <xdr:cNvSpPr/>
      </xdr:nvSpPr>
      <xdr:spPr>
        <a:xfrm>
          <a:off x="3312160" y="1328991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62864</xdr:rowOff>
    </xdr:from>
    <xdr:to>
      <xdr:col>24</xdr:col>
      <xdr:colOff>63500</xdr:colOff>
      <xdr:row>79</xdr:row>
      <xdr:rowOff>97155</xdr:rowOff>
    </xdr:to>
    <xdr:cxnSp macro="">
      <xdr:nvCxnSpPr>
        <xdr:cNvPr id="288" name="直線コネクタ 287"/>
        <xdr:cNvCxnSpPr/>
      </xdr:nvCxnSpPr>
      <xdr:spPr>
        <a:xfrm flipV="1">
          <a:off x="3355340" y="13306424"/>
          <a:ext cx="73152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78739</xdr:rowOff>
    </xdr:from>
    <xdr:to>
      <xdr:col>15</xdr:col>
      <xdr:colOff>101600</xdr:colOff>
      <xdr:row>80</xdr:row>
      <xdr:rowOff>8889</xdr:rowOff>
    </xdr:to>
    <xdr:sp macro="" textlink="">
      <xdr:nvSpPr>
        <xdr:cNvPr id="289" name="楕円 288"/>
        <xdr:cNvSpPr/>
      </xdr:nvSpPr>
      <xdr:spPr>
        <a:xfrm>
          <a:off x="2514600" y="13322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97155</xdr:rowOff>
    </xdr:from>
    <xdr:to>
      <xdr:col>19</xdr:col>
      <xdr:colOff>177800</xdr:colOff>
      <xdr:row>79</xdr:row>
      <xdr:rowOff>129539</xdr:rowOff>
    </xdr:to>
    <xdr:cxnSp macro="">
      <xdr:nvCxnSpPr>
        <xdr:cNvPr id="290" name="直線コネクタ 289"/>
        <xdr:cNvCxnSpPr/>
      </xdr:nvCxnSpPr>
      <xdr:spPr>
        <a:xfrm flipV="1">
          <a:off x="2565400" y="13340715"/>
          <a:ext cx="78994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79</xdr:row>
      <xdr:rowOff>78739</xdr:rowOff>
    </xdr:from>
    <xdr:to>
      <xdr:col>10</xdr:col>
      <xdr:colOff>165100</xdr:colOff>
      <xdr:row>80</xdr:row>
      <xdr:rowOff>8889</xdr:rowOff>
    </xdr:to>
    <xdr:sp macro="" textlink="">
      <xdr:nvSpPr>
        <xdr:cNvPr id="291" name="楕円 290"/>
        <xdr:cNvSpPr/>
      </xdr:nvSpPr>
      <xdr:spPr>
        <a:xfrm>
          <a:off x="1739900" y="1332229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79</xdr:row>
      <xdr:rowOff>129539</xdr:rowOff>
    </xdr:from>
    <xdr:to>
      <xdr:col>15</xdr:col>
      <xdr:colOff>50800</xdr:colOff>
      <xdr:row>79</xdr:row>
      <xdr:rowOff>129539</xdr:rowOff>
    </xdr:to>
    <xdr:cxnSp macro="">
      <xdr:nvCxnSpPr>
        <xdr:cNvPr id="292" name="直線コネクタ 291"/>
        <xdr:cNvCxnSpPr/>
      </xdr:nvCxnSpPr>
      <xdr:spPr>
        <a:xfrm>
          <a:off x="1790700" y="13373099"/>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97172</xdr:rowOff>
    </xdr:from>
    <xdr:ext cx="405111" cy="259045"/>
    <xdr:sp macro="" textlink="">
      <xdr:nvSpPr>
        <xdr:cNvPr id="293" name="n_1aveValue【福祉施設】&#10;有形固定資産減価償却率"/>
        <xdr:cNvSpPr txBox="1"/>
      </xdr:nvSpPr>
      <xdr:spPr>
        <a:xfrm>
          <a:off x="3170564" y="1401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123841</xdr:rowOff>
    </xdr:from>
    <xdr:ext cx="405111" cy="259045"/>
    <xdr:sp macro="" textlink="">
      <xdr:nvSpPr>
        <xdr:cNvPr id="294" name="n_2aveValue【福祉施設】&#10;有形固定資産減価償却率"/>
        <xdr:cNvSpPr txBox="1"/>
      </xdr:nvSpPr>
      <xdr:spPr>
        <a:xfrm>
          <a:off x="2385704" y="140379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144797</xdr:rowOff>
    </xdr:from>
    <xdr:ext cx="405111" cy="259045"/>
    <xdr:sp macro="" textlink="">
      <xdr:nvSpPr>
        <xdr:cNvPr id="295" name="n_3aveValue【福祉施設】&#10;有形固定資産減価償却率"/>
        <xdr:cNvSpPr txBox="1"/>
      </xdr:nvSpPr>
      <xdr:spPr>
        <a:xfrm>
          <a:off x="1611004" y="14058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164482</xdr:rowOff>
    </xdr:from>
    <xdr:ext cx="405111" cy="259045"/>
    <xdr:sp macro="" textlink="">
      <xdr:nvSpPr>
        <xdr:cNvPr id="296" name="n_1mainValue【福祉施設】&#10;有形固定資産減価償却率"/>
        <xdr:cNvSpPr txBox="1"/>
      </xdr:nvSpPr>
      <xdr:spPr>
        <a:xfrm>
          <a:off x="3170564" y="1307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25416</xdr:rowOff>
    </xdr:from>
    <xdr:ext cx="405111" cy="259045"/>
    <xdr:sp macro="" textlink="">
      <xdr:nvSpPr>
        <xdr:cNvPr id="297" name="n_2mainValue【福祉施設】&#10;有形固定資産減価償却率"/>
        <xdr:cNvSpPr txBox="1"/>
      </xdr:nvSpPr>
      <xdr:spPr>
        <a:xfrm>
          <a:off x="2385704" y="1310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78</xdr:row>
      <xdr:rowOff>25416</xdr:rowOff>
    </xdr:from>
    <xdr:ext cx="405111" cy="259045"/>
    <xdr:sp macro="" textlink="">
      <xdr:nvSpPr>
        <xdr:cNvPr id="298" name="n_3mainValue【福祉施設】&#10;有形固定資産減価償却率"/>
        <xdr:cNvSpPr txBox="1"/>
      </xdr:nvSpPr>
      <xdr:spPr>
        <a:xfrm>
          <a:off x="1611004" y="13101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9" name="正方形/長方形 298"/>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00" name="正方形/長方形 299"/>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01" name="正方形/長方形 300"/>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2" name="正方形/長方形 301"/>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3" name="正方形/長方形 302"/>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4" name="正方形/長方形 303"/>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5" name="正方形/長方形 304"/>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6" name="正方形/長方形 305"/>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7" name="テキスト ボックス 306"/>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8" name="直線コネクタ 307"/>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9" name="直線コネクタ 308"/>
        <xdr:cNvCxnSpPr/>
      </xdr:nvCxnSpPr>
      <xdr:spPr>
        <a:xfrm>
          <a:off x="5826760" y="14455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10" name="テキスト ボックス 309"/>
        <xdr:cNvSpPr txBox="1"/>
      </xdr:nvSpPr>
      <xdr:spPr>
        <a:xfrm>
          <a:off x="540530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11" name="直線コネクタ 310"/>
        <xdr:cNvCxnSpPr/>
      </xdr:nvCxnSpPr>
      <xdr:spPr>
        <a:xfrm>
          <a:off x="5826760" y="140093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12" name="テキスト ボックス 311"/>
        <xdr:cNvSpPr txBox="1"/>
      </xdr:nvSpPr>
      <xdr:spPr>
        <a:xfrm>
          <a:off x="540530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13" name="直線コネクタ 312"/>
        <xdr:cNvCxnSpPr/>
      </xdr:nvCxnSpPr>
      <xdr:spPr>
        <a:xfrm>
          <a:off x="5826760" y="13563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14" name="テキスト ボックス 313"/>
        <xdr:cNvSpPr txBox="1"/>
      </xdr:nvSpPr>
      <xdr:spPr>
        <a:xfrm>
          <a:off x="540530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15" name="直線コネクタ 314"/>
        <xdr:cNvCxnSpPr/>
      </xdr:nvCxnSpPr>
      <xdr:spPr>
        <a:xfrm>
          <a:off x="5826760" y="131140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16" name="テキスト ボックス 315"/>
        <xdr:cNvSpPr txBox="1"/>
      </xdr:nvSpPr>
      <xdr:spPr>
        <a:xfrm>
          <a:off x="540530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福祉施設】&#10;一人当たり面積グラフ枠"/>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159258</xdr:rowOff>
    </xdr:from>
    <xdr:to>
      <xdr:col>54</xdr:col>
      <xdr:colOff>189865</xdr:colOff>
      <xdr:row>86</xdr:row>
      <xdr:rowOff>24385</xdr:rowOff>
    </xdr:to>
    <xdr:cxnSp macro="">
      <xdr:nvCxnSpPr>
        <xdr:cNvPr id="320" name="直線コネクタ 319"/>
        <xdr:cNvCxnSpPr/>
      </xdr:nvCxnSpPr>
      <xdr:spPr>
        <a:xfrm flipV="1">
          <a:off x="9219565" y="13067538"/>
          <a:ext cx="0" cy="1373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28212</xdr:rowOff>
    </xdr:from>
    <xdr:ext cx="469744" cy="259045"/>
    <xdr:sp macro="" textlink="">
      <xdr:nvSpPr>
        <xdr:cNvPr id="321" name="【福祉施設】&#10;一人当たり面積最小値テキスト"/>
        <xdr:cNvSpPr txBox="1"/>
      </xdr:nvSpPr>
      <xdr:spPr>
        <a:xfrm>
          <a:off x="9258300" y="14445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24385</xdr:rowOff>
    </xdr:from>
    <xdr:to>
      <xdr:col>55</xdr:col>
      <xdr:colOff>88900</xdr:colOff>
      <xdr:row>86</xdr:row>
      <xdr:rowOff>24385</xdr:rowOff>
    </xdr:to>
    <xdr:cxnSp macro="">
      <xdr:nvCxnSpPr>
        <xdr:cNvPr id="322" name="直線コネクタ 321"/>
        <xdr:cNvCxnSpPr/>
      </xdr:nvCxnSpPr>
      <xdr:spPr>
        <a:xfrm>
          <a:off x="9154160" y="144414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105935</xdr:rowOff>
    </xdr:from>
    <xdr:ext cx="469744" cy="259045"/>
    <xdr:sp macro="" textlink="">
      <xdr:nvSpPr>
        <xdr:cNvPr id="323" name="【福祉施設】&#10;一人当たり面積最大値テキスト"/>
        <xdr:cNvSpPr txBox="1"/>
      </xdr:nvSpPr>
      <xdr:spPr>
        <a:xfrm>
          <a:off x="9258300" y="1284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159258</xdr:rowOff>
    </xdr:from>
    <xdr:to>
      <xdr:col>55</xdr:col>
      <xdr:colOff>88900</xdr:colOff>
      <xdr:row>77</xdr:row>
      <xdr:rowOff>159258</xdr:rowOff>
    </xdr:to>
    <xdr:cxnSp macro="">
      <xdr:nvCxnSpPr>
        <xdr:cNvPr id="324" name="直線コネクタ 323"/>
        <xdr:cNvCxnSpPr/>
      </xdr:nvCxnSpPr>
      <xdr:spPr>
        <a:xfrm>
          <a:off x="9154160" y="130675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33038</xdr:rowOff>
    </xdr:from>
    <xdr:ext cx="469744" cy="259045"/>
    <xdr:sp macro="" textlink="">
      <xdr:nvSpPr>
        <xdr:cNvPr id="325" name="【福祉施設】&#10;一人当たり面積平均値テキスト"/>
        <xdr:cNvSpPr txBox="1"/>
      </xdr:nvSpPr>
      <xdr:spPr>
        <a:xfrm>
          <a:off x="9258300" y="1394715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10161</xdr:rowOff>
    </xdr:from>
    <xdr:to>
      <xdr:col>55</xdr:col>
      <xdr:colOff>50800</xdr:colOff>
      <xdr:row>84</xdr:row>
      <xdr:rowOff>111761</xdr:rowOff>
    </xdr:to>
    <xdr:sp macro="" textlink="">
      <xdr:nvSpPr>
        <xdr:cNvPr id="326" name="フローチャート: 判断 325"/>
        <xdr:cNvSpPr/>
      </xdr:nvSpPr>
      <xdr:spPr>
        <a:xfrm>
          <a:off x="919226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10161</xdr:rowOff>
    </xdr:from>
    <xdr:to>
      <xdr:col>50</xdr:col>
      <xdr:colOff>165100</xdr:colOff>
      <xdr:row>84</xdr:row>
      <xdr:rowOff>111761</xdr:rowOff>
    </xdr:to>
    <xdr:sp macro="" textlink="">
      <xdr:nvSpPr>
        <xdr:cNvPr id="327" name="フローチャート: 判断 326"/>
        <xdr:cNvSpPr/>
      </xdr:nvSpPr>
      <xdr:spPr>
        <a:xfrm>
          <a:off x="8445500" y="14091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10161</xdr:rowOff>
    </xdr:from>
    <xdr:to>
      <xdr:col>46</xdr:col>
      <xdr:colOff>38100</xdr:colOff>
      <xdr:row>84</xdr:row>
      <xdr:rowOff>111761</xdr:rowOff>
    </xdr:to>
    <xdr:sp macro="" textlink="">
      <xdr:nvSpPr>
        <xdr:cNvPr id="328" name="フローチャート: 判断 327"/>
        <xdr:cNvSpPr/>
      </xdr:nvSpPr>
      <xdr:spPr>
        <a:xfrm>
          <a:off x="7670800" y="1409192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37592</xdr:rowOff>
    </xdr:from>
    <xdr:to>
      <xdr:col>41</xdr:col>
      <xdr:colOff>101600</xdr:colOff>
      <xdr:row>84</xdr:row>
      <xdr:rowOff>139192</xdr:rowOff>
    </xdr:to>
    <xdr:sp macro="" textlink="">
      <xdr:nvSpPr>
        <xdr:cNvPr id="329" name="フローチャート: 判断 328"/>
        <xdr:cNvSpPr/>
      </xdr:nvSpPr>
      <xdr:spPr>
        <a:xfrm>
          <a:off x="6873240" y="14119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138176</xdr:rowOff>
    </xdr:from>
    <xdr:to>
      <xdr:col>55</xdr:col>
      <xdr:colOff>50800</xdr:colOff>
      <xdr:row>85</xdr:row>
      <xdr:rowOff>68326</xdr:rowOff>
    </xdr:to>
    <xdr:sp macro="" textlink="">
      <xdr:nvSpPr>
        <xdr:cNvPr id="335" name="楕円 334"/>
        <xdr:cNvSpPr/>
      </xdr:nvSpPr>
      <xdr:spPr>
        <a:xfrm>
          <a:off x="9192260" y="142199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116603</xdr:rowOff>
    </xdr:from>
    <xdr:ext cx="469744" cy="259045"/>
    <xdr:sp macro="" textlink="">
      <xdr:nvSpPr>
        <xdr:cNvPr id="336" name="【福祉施設】&#10;一人当たり面積該当値テキスト"/>
        <xdr:cNvSpPr txBox="1"/>
      </xdr:nvSpPr>
      <xdr:spPr>
        <a:xfrm>
          <a:off x="9258300" y="1419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142748</xdr:rowOff>
    </xdr:from>
    <xdr:to>
      <xdr:col>50</xdr:col>
      <xdr:colOff>165100</xdr:colOff>
      <xdr:row>85</xdr:row>
      <xdr:rowOff>72898</xdr:rowOff>
    </xdr:to>
    <xdr:sp macro="" textlink="">
      <xdr:nvSpPr>
        <xdr:cNvPr id="337" name="楕円 336"/>
        <xdr:cNvSpPr/>
      </xdr:nvSpPr>
      <xdr:spPr>
        <a:xfrm>
          <a:off x="8445500" y="14224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17526</xdr:rowOff>
    </xdr:from>
    <xdr:to>
      <xdr:col>55</xdr:col>
      <xdr:colOff>0</xdr:colOff>
      <xdr:row>85</xdr:row>
      <xdr:rowOff>22098</xdr:rowOff>
    </xdr:to>
    <xdr:cxnSp macro="">
      <xdr:nvCxnSpPr>
        <xdr:cNvPr id="338" name="直線コネクタ 337"/>
        <xdr:cNvCxnSpPr/>
      </xdr:nvCxnSpPr>
      <xdr:spPr>
        <a:xfrm flipV="1">
          <a:off x="8496300" y="14266926"/>
          <a:ext cx="7239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142748</xdr:rowOff>
    </xdr:from>
    <xdr:to>
      <xdr:col>46</xdr:col>
      <xdr:colOff>38100</xdr:colOff>
      <xdr:row>85</xdr:row>
      <xdr:rowOff>72898</xdr:rowOff>
    </xdr:to>
    <xdr:sp macro="" textlink="">
      <xdr:nvSpPr>
        <xdr:cNvPr id="339" name="楕円 338"/>
        <xdr:cNvSpPr/>
      </xdr:nvSpPr>
      <xdr:spPr>
        <a:xfrm>
          <a:off x="7670800" y="142245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22098</xdr:rowOff>
    </xdr:from>
    <xdr:to>
      <xdr:col>50</xdr:col>
      <xdr:colOff>114300</xdr:colOff>
      <xdr:row>85</xdr:row>
      <xdr:rowOff>22098</xdr:rowOff>
    </xdr:to>
    <xdr:cxnSp macro="">
      <xdr:nvCxnSpPr>
        <xdr:cNvPr id="340" name="直線コネクタ 339"/>
        <xdr:cNvCxnSpPr/>
      </xdr:nvCxnSpPr>
      <xdr:spPr>
        <a:xfrm>
          <a:off x="7713980" y="1427149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142748</xdr:rowOff>
    </xdr:from>
    <xdr:to>
      <xdr:col>41</xdr:col>
      <xdr:colOff>101600</xdr:colOff>
      <xdr:row>85</xdr:row>
      <xdr:rowOff>72898</xdr:rowOff>
    </xdr:to>
    <xdr:sp macro="" textlink="">
      <xdr:nvSpPr>
        <xdr:cNvPr id="341" name="楕円 340"/>
        <xdr:cNvSpPr/>
      </xdr:nvSpPr>
      <xdr:spPr>
        <a:xfrm>
          <a:off x="6873240" y="142245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22098</xdr:rowOff>
    </xdr:from>
    <xdr:to>
      <xdr:col>45</xdr:col>
      <xdr:colOff>177800</xdr:colOff>
      <xdr:row>85</xdr:row>
      <xdr:rowOff>22098</xdr:rowOff>
    </xdr:to>
    <xdr:cxnSp macro="">
      <xdr:nvCxnSpPr>
        <xdr:cNvPr id="342" name="直線コネクタ 341"/>
        <xdr:cNvCxnSpPr/>
      </xdr:nvCxnSpPr>
      <xdr:spPr>
        <a:xfrm>
          <a:off x="6924040" y="14271498"/>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128288</xdr:rowOff>
    </xdr:from>
    <xdr:ext cx="469744" cy="259045"/>
    <xdr:sp macro="" textlink="">
      <xdr:nvSpPr>
        <xdr:cNvPr id="343" name="n_1aveValue【福祉施設】&#10;一人当たり面積"/>
        <xdr:cNvSpPr txBox="1"/>
      </xdr:nvSpPr>
      <xdr:spPr>
        <a:xfrm>
          <a:off x="827158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128288</xdr:rowOff>
    </xdr:from>
    <xdr:ext cx="469744" cy="259045"/>
    <xdr:sp macro="" textlink="">
      <xdr:nvSpPr>
        <xdr:cNvPr id="344" name="n_2aveValue【福祉施設】&#10;一人当たり面積"/>
        <xdr:cNvSpPr txBox="1"/>
      </xdr:nvSpPr>
      <xdr:spPr>
        <a:xfrm>
          <a:off x="7509587" y="13874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155719</xdr:rowOff>
    </xdr:from>
    <xdr:ext cx="469744" cy="259045"/>
    <xdr:sp macro="" textlink="">
      <xdr:nvSpPr>
        <xdr:cNvPr id="345" name="n_3aveValue【福祉施設】&#10;一人当たり面積"/>
        <xdr:cNvSpPr txBox="1"/>
      </xdr:nvSpPr>
      <xdr:spPr>
        <a:xfrm>
          <a:off x="6712027" y="1390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64025</xdr:rowOff>
    </xdr:from>
    <xdr:ext cx="469744" cy="259045"/>
    <xdr:sp macro="" textlink="">
      <xdr:nvSpPr>
        <xdr:cNvPr id="346" name="n_1mainValue【福祉施設】&#10;一人当たり面積"/>
        <xdr:cNvSpPr txBox="1"/>
      </xdr:nvSpPr>
      <xdr:spPr>
        <a:xfrm>
          <a:off x="8271587" y="143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64025</xdr:rowOff>
    </xdr:from>
    <xdr:ext cx="469744" cy="259045"/>
    <xdr:sp macro="" textlink="">
      <xdr:nvSpPr>
        <xdr:cNvPr id="347" name="n_2mainValue【福祉施設】&#10;一人当たり面積"/>
        <xdr:cNvSpPr txBox="1"/>
      </xdr:nvSpPr>
      <xdr:spPr>
        <a:xfrm>
          <a:off x="7509587" y="143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64025</xdr:rowOff>
    </xdr:from>
    <xdr:ext cx="469744" cy="259045"/>
    <xdr:sp macro="" textlink="">
      <xdr:nvSpPr>
        <xdr:cNvPr id="348" name="n_3mainValue【福祉施設】&#10;一人当たり面積"/>
        <xdr:cNvSpPr txBox="1"/>
      </xdr:nvSpPr>
      <xdr:spPr>
        <a:xfrm>
          <a:off x="6712027" y="14313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59" name="テキスト ボックス 358"/>
        <xdr:cNvSpPr txBox="1"/>
      </xdr:nvSpPr>
      <xdr:spPr>
        <a:xfrm>
          <a:off x="37734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0" name="直線コネクタ 359"/>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1" name="テキスト ボックス 360"/>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2" name="直線コネクタ 361"/>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3" name="テキスト ボックス 362"/>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4" name="直線コネクタ 363"/>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5" name="テキスト ボックス 364"/>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6" name="直線コネクタ 365"/>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105427</xdr:rowOff>
    </xdr:from>
    <xdr:ext cx="403059" cy="259045"/>
    <xdr:sp macro="" textlink="">
      <xdr:nvSpPr>
        <xdr:cNvPr id="367" name="テキスト ボックス 366"/>
        <xdr:cNvSpPr txBox="1"/>
      </xdr:nvSpPr>
      <xdr:spPr>
        <a:xfrm>
          <a:off x="336081" y="16701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19050</xdr:rowOff>
    </xdr:from>
    <xdr:to>
      <xdr:col>24</xdr:col>
      <xdr:colOff>62865</xdr:colOff>
      <xdr:row>107</xdr:row>
      <xdr:rowOff>169926</xdr:rowOff>
    </xdr:to>
    <xdr:cxnSp macro="">
      <xdr:nvCxnSpPr>
        <xdr:cNvPr id="371" name="直線コネクタ 370"/>
        <xdr:cNvCxnSpPr/>
      </xdr:nvCxnSpPr>
      <xdr:spPr>
        <a:xfrm flipV="1">
          <a:off x="4086225" y="16950690"/>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2303</xdr:rowOff>
    </xdr:from>
    <xdr:ext cx="405111" cy="259045"/>
    <xdr:sp macro="" textlink="">
      <xdr:nvSpPr>
        <xdr:cNvPr id="372" name="【市民会館】&#10;有形固定資産減価償却率最小値テキスト"/>
        <xdr:cNvSpPr txBox="1"/>
      </xdr:nvSpPr>
      <xdr:spPr>
        <a:xfrm>
          <a:off x="4124960" y="1810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169926</xdr:rowOff>
    </xdr:from>
    <xdr:to>
      <xdr:col>24</xdr:col>
      <xdr:colOff>152400</xdr:colOff>
      <xdr:row>107</xdr:row>
      <xdr:rowOff>169926</xdr:rowOff>
    </xdr:to>
    <xdr:cxnSp macro="">
      <xdr:nvCxnSpPr>
        <xdr:cNvPr id="373" name="直線コネクタ 372"/>
        <xdr:cNvCxnSpPr/>
      </xdr:nvCxnSpPr>
      <xdr:spPr>
        <a:xfrm>
          <a:off x="4020820" y="181074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137177</xdr:rowOff>
    </xdr:from>
    <xdr:ext cx="405111" cy="259045"/>
    <xdr:sp macro="" textlink="">
      <xdr:nvSpPr>
        <xdr:cNvPr id="374" name="【市民会館】&#10;有形固定資産減価償却率最大値テキスト"/>
        <xdr:cNvSpPr txBox="1"/>
      </xdr:nvSpPr>
      <xdr:spPr>
        <a:xfrm>
          <a:off x="4124960" y="16733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19050</xdr:rowOff>
    </xdr:from>
    <xdr:to>
      <xdr:col>24</xdr:col>
      <xdr:colOff>152400</xdr:colOff>
      <xdr:row>101</xdr:row>
      <xdr:rowOff>19050</xdr:rowOff>
    </xdr:to>
    <xdr:cxnSp macro="">
      <xdr:nvCxnSpPr>
        <xdr:cNvPr id="375" name="直線コネクタ 374"/>
        <xdr:cNvCxnSpPr/>
      </xdr:nvCxnSpPr>
      <xdr:spPr>
        <a:xfrm>
          <a:off x="4020820" y="169506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132859</xdr:rowOff>
    </xdr:from>
    <xdr:ext cx="405111" cy="259045"/>
    <xdr:sp macro="" textlink="">
      <xdr:nvSpPr>
        <xdr:cNvPr id="376" name="【市民会館】&#10;有形固定資産減価償却率平均値テキスト"/>
        <xdr:cNvSpPr txBox="1"/>
      </xdr:nvSpPr>
      <xdr:spPr>
        <a:xfrm>
          <a:off x="4124960" y="17232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109982</xdr:rowOff>
    </xdr:from>
    <xdr:to>
      <xdr:col>24</xdr:col>
      <xdr:colOff>114300</xdr:colOff>
      <xdr:row>104</xdr:row>
      <xdr:rowOff>40132</xdr:rowOff>
    </xdr:to>
    <xdr:sp macro="" textlink="">
      <xdr:nvSpPr>
        <xdr:cNvPr id="377" name="フローチャート: 判断 376"/>
        <xdr:cNvSpPr/>
      </xdr:nvSpPr>
      <xdr:spPr>
        <a:xfrm>
          <a:off x="4036060" y="1737690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75692</xdr:rowOff>
    </xdr:from>
    <xdr:to>
      <xdr:col>20</xdr:col>
      <xdr:colOff>38100</xdr:colOff>
      <xdr:row>105</xdr:row>
      <xdr:rowOff>5842</xdr:rowOff>
    </xdr:to>
    <xdr:sp macro="" textlink="">
      <xdr:nvSpPr>
        <xdr:cNvPr id="378" name="フローチャート: 判断 377"/>
        <xdr:cNvSpPr/>
      </xdr:nvSpPr>
      <xdr:spPr>
        <a:xfrm>
          <a:off x="3312160" y="1751025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27687</xdr:rowOff>
    </xdr:from>
    <xdr:to>
      <xdr:col>15</xdr:col>
      <xdr:colOff>101600</xdr:colOff>
      <xdr:row>104</xdr:row>
      <xdr:rowOff>129287</xdr:rowOff>
    </xdr:to>
    <xdr:sp macro="" textlink="">
      <xdr:nvSpPr>
        <xdr:cNvPr id="379" name="フローチャート: 判断 378"/>
        <xdr:cNvSpPr/>
      </xdr:nvSpPr>
      <xdr:spPr>
        <a:xfrm>
          <a:off x="2514600" y="17462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121413</xdr:rowOff>
    </xdr:from>
    <xdr:to>
      <xdr:col>10</xdr:col>
      <xdr:colOff>165100</xdr:colOff>
      <xdr:row>104</xdr:row>
      <xdr:rowOff>51563</xdr:rowOff>
    </xdr:to>
    <xdr:sp macro="" textlink="">
      <xdr:nvSpPr>
        <xdr:cNvPr id="380" name="フローチャート: 判断 379"/>
        <xdr:cNvSpPr/>
      </xdr:nvSpPr>
      <xdr:spPr>
        <a:xfrm>
          <a:off x="1739900" y="1738833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128270</xdr:rowOff>
    </xdr:from>
    <xdr:to>
      <xdr:col>24</xdr:col>
      <xdr:colOff>114300</xdr:colOff>
      <xdr:row>104</xdr:row>
      <xdr:rowOff>58420</xdr:rowOff>
    </xdr:to>
    <xdr:sp macro="" textlink="">
      <xdr:nvSpPr>
        <xdr:cNvPr id="386" name="楕円 385"/>
        <xdr:cNvSpPr/>
      </xdr:nvSpPr>
      <xdr:spPr>
        <a:xfrm>
          <a:off x="4036060" y="173951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106697</xdr:rowOff>
    </xdr:from>
    <xdr:ext cx="405111" cy="259045"/>
    <xdr:sp macro="" textlink="">
      <xdr:nvSpPr>
        <xdr:cNvPr id="387" name="【市民会館】&#10;有形固定資産減価償却率該当値テキスト"/>
        <xdr:cNvSpPr txBox="1"/>
      </xdr:nvSpPr>
      <xdr:spPr>
        <a:xfrm>
          <a:off x="4124960" y="17373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7113</xdr:rowOff>
    </xdr:from>
    <xdr:to>
      <xdr:col>20</xdr:col>
      <xdr:colOff>38100</xdr:colOff>
      <xdr:row>104</xdr:row>
      <xdr:rowOff>108713</xdr:rowOff>
    </xdr:to>
    <xdr:sp macro="" textlink="">
      <xdr:nvSpPr>
        <xdr:cNvPr id="388" name="楕円 387"/>
        <xdr:cNvSpPr/>
      </xdr:nvSpPr>
      <xdr:spPr>
        <a:xfrm>
          <a:off x="3312160" y="1744167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7620</xdr:rowOff>
    </xdr:from>
    <xdr:to>
      <xdr:col>24</xdr:col>
      <xdr:colOff>63500</xdr:colOff>
      <xdr:row>104</xdr:row>
      <xdr:rowOff>57913</xdr:rowOff>
    </xdr:to>
    <xdr:cxnSp macro="">
      <xdr:nvCxnSpPr>
        <xdr:cNvPr id="389" name="直線コネクタ 388"/>
        <xdr:cNvCxnSpPr/>
      </xdr:nvCxnSpPr>
      <xdr:spPr>
        <a:xfrm flipV="1">
          <a:off x="3355340" y="17442180"/>
          <a:ext cx="731520" cy="50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57404</xdr:rowOff>
    </xdr:from>
    <xdr:to>
      <xdr:col>15</xdr:col>
      <xdr:colOff>101600</xdr:colOff>
      <xdr:row>104</xdr:row>
      <xdr:rowOff>159004</xdr:rowOff>
    </xdr:to>
    <xdr:sp macro="" textlink="">
      <xdr:nvSpPr>
        <xdr:cNvPr id="390" name="楕円 389"/>
        <xdr:cNvSpPr/>
      </xdr:nvSpPr>
      <xdr:spPr>
        <a:xfrm>
          <a:off x="2514600" y="1749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57913</xdr:rowOff>
    </xdr:from>
    <xdr:to>
      <xdr:col>19</xdr:col>
      <xdr:colOff>177800</xdr:colOff>
      <xdr:row>104</xdr:row>
      <xdr:rowOff>108204</xdr:rowOff>
    </xdr:to>
    <xdr:cxnSp macro="">
      <xdr:nvCxnSpPr>
        <xdr:cNvPr id="391" name="直線コネクタ 390"/>
        <xdr:cNvCxnSpPr/>
      </xdr:nvCxnSpPr>
      <xdr:spPr>
        <a:xfrm flipV="1">
          <a:off x="2565400" y="17492473"/>
          <a:ext cx="78994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57404</xdr:rowOff>
    </xdr:from>
    <xdr:to>
      <xdr:col>10</xdr:col>
      <xdr:colOff>165100</xdr:colOff>
      <xdr:row>104</xdr:row>
      <xdr:rowOff>159004</xdr:rowOff>
    </xdr:to>
    <xdr:sp macro="" textlink="">
      <xdr:nvSpPr>
        <xdr:cNvPr id="392" name="楕円 391"/>
        <xdr:cNvSpPr/>
      </xdr:nvSpPr>
      <xdr:spPr>
        <a:xfrm>
          <a:off x="1739900" y="1749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108204</xdr:rowOff>
    </xdr:from>
    <xdr:to>
      <xdr:col>15</xdr:col>
      <xdr:colOff>50800</xdr:colOff>
      <xdr:row>104</xdr:row>
      <xdr:rowOff>108204</xdr:rowOff>
    </xdr:to>
    <xdr:cxnSp macro="">
      <xdr:nvCxnSpPr>
        <xdr:cNvPr id="393" name="直線コネクタ 392"/>
        <xdr:cNvCxnSpPr/>
      </xdr:nvCxnSpPr>
      <xdr:spPr>
        <a:xfrm>
          <a:off x="1790700" y="17542764"/>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168419</xdr:rowOff>
    </xdr:from>
    <xdr:ext cx="405111" cy="259045"/>
    <xdr:sp macro="" textlink="">
      <xdr:nvSpPr>
        <xdr:cNvPr id="394" name="n_1aveValue【市民会館】&#10;有形固定資産減価償却率"/>
        <xdr:cNvSpPr txBox="1"/>
      </xdr:nvSpPr>
      <xdr:spPr>
        <a:xfrm>
          <a:off x="3170564" y="176029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145814</xdr:rowOff>
    </xdr:from>
    <xdr:ext cx="405111" cy="259045"/>
    <xdr:sp macro="" textlink="">
      <xdr:nvSpPr>
        <xdr:cNvPr id="395" name="n_2aveValue【市民会館】&#10;有形固定資産減価償却率"/>
        <xdr:cNvSpPr txBox="1"/>
      </xdr:nvSpPr>
      <xdr:spPr>
        <a:xfrm>
          <a:off x="2385704" y="172450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68090</xdr:rowOff>
    </xdr:from>
    <xdr:ext cx="405111" cy="259045"/>
    <xdr:sp macro="" textlink="">
      <xdr:nvSpPr>
        <xdr:cNvPr id="396" name="n_3aveValue【市民会館】&#10;有形固定資産減価償却率"/>
        <xdr:cNvSpPr txBox="1"/>
      </xdr:nvSpPr>
      <xdr:spPr>
        <a:xfrm>
          <a:off x="1611004" y="1716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125240</xdr:rowOff>
    </xdr:from>
    <xdr:ext cx="405111" cy="259045"/>
    <xdr:sp macro="" textlink="">
      <xdr:nvSpPr>
        <xdr:cNvPr id="397" name="n_1mainValue【市民会館】&#10;有形固定資産減価償却率"/>
        <xdr:cNvSpPr txBox="1"/>
      </xdr:nvSpPr>
      <xdr:spPr>
        <a:xfrm>
          <a:off x="3170564" y="17224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150131</xdr:rowOff>
    </xdr:from>
    <xdr:ext cx="405111" cy="259045"/>
    <xdr:sp macro="" textlink="">
      <xdr:nvSpPr>
        <xdr:cNvPr id="398" name="n_2mainValue【市民会館】&#10;有形固定資産減価償却率"/>
        <xdr:cNvSpPr txBox="1"/>
      </xdr:nvSpPr>
      <xdr:spPr>
        <a:xfrm>
          <a:off x="2385704" y="1758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150131</xdr:rowOff>
    </xdr:from>
    <xdr:ext cx="405111" cy="259045"/>
    <xdr:sp macro="" textlink="">
      <xdr:nvSpPr>
        <xdr:cNvPr id="399" name="n_3mainValue【市民会館】&#10;有形固定資産減価償却率"/>
        <xdr:cNvSpPr txBox="1"/>
      </xdr:nvSpPr>
      <xdr:spPr>
        <a:xfrm>
          <a:off x="1611004" y="1758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10" name="直線コネクタ 409"/>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11" name="テキスト ボックス 410"/>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12" name="直線コネクタ 411"/>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13" name="テキスト ボックス 412"/>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4" name="直線コネクタ 413"/>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5" name="テキスト ボックス 414"/>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6" name="直線コネクタ 415"/>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7" name="テキスト ボックス 416"/>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8" name="直線コネクタ 417"/>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9" name="テキスト ボックス 418"/>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20" name="直線コネクタ 419"/>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21" name="テキスト ボックス 420"/>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2" name="【市民会館】&#10;一人当たり面積グラフ枠"/>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72389</xdr:rowOff>
    </xdr:from>
    <xdr:to>
      <xdr:col>54</xdr:col>
      <xdr:colOff>189865</xdr:colOff>
      <xdr:row>107</xdr:row>
      <xdr:rowOff>133350</xdr:rowOff>
    </xdr:to>
    <xdr:cxnSp macro="">
      <xdr:nvCxnSpPr>
        <xdr:cNvPr id="423" name="直線コネクタ 422"/>
        <xdr:cNvCxnSpPr/>
      </xdr:nvCxnSpPr>
      <xdr:spPr>
        <a:xfrm flipV="1">
          <a:off x="9219565" y="16836389"/>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137177</xdr:rowOff>
    </xdr:from>
    <xdr:ext cx="469744" cy="259045"/>
    <xdr:sp macro="" textlink="">
      <xdr:nvSpPr>
        <xdr:cNvPr id="424" name="【市民会館】&#10;一人当たり面積最小値テキスト"/>
        <xdr:cNvSpPr txBox="1"/>
      </xdr:nvSpPr>
      <xdr:spPr>
        <a:xfrm>
          <a:off x="9258300" y="1807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133350</xdr:rowOff>
    </xdr:from>
    <xdr:to>
      <xdr:col>55</xdr:col>
      <xdr:colOff>88900</xdr:colOff>
      <xdr:row>107</xdr:row>
      <xdr:rowOff>133350</xdr:rowOff>
    </xdr:to>
    <xdr:cxnSp macro="">
      <xdr:nvCxnSpPr>
        <xdr:cNvPr id="425" name="直線コネクタ 424"/>
        <xdr:cNvCxnSpPr/>
      </xdr:nvCxnSpPr>
      <xdr:spPr>
        <a:xfrm>
          <a:off x="9154160" y="180708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19066</xdr:rowOff>
    </xdr:from>
    <xdr:ext cx="469744" cy="259045"/>
    <xdr:sp macro="" textlink="">
      <xdr:nvSpPr>
        <xdr:cNvPr id="426" name="【市民会館】&#10;一人当たり面積最大値テキスト"/>
        <xdr:cNvSpPr txBox="1"/>
      </xdr:nvSpPr>
      <xdr:spPr>
        <a:xfrm>
          <a:off x="9258300" y="1661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72389</xdr:rowOff>
    </xdr:from>
    <xdr:to>
      <xdr:col>55</xdr:col>
      <xdr:colOff>88900</xdr:colOff>
      <xdr:row>100</xdr:row>
      <xdr:rowOff>72389</xdr:rowOff>
    </xdr:to>
    <xdr:cxnSp macro="">
      <xdr:nvCxnSpPr>
        <xdr:cNvPr id="427" name="直線コネクタ 426"/>
        <xdr:cNvCxnSpPr/>
      </xdr:nvCxnSpPr>
      <xdr:spPr>
        <a:xfrm>
          <a:off x="9154160" y="1683638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124477</xdr:rowOff>
    </xdr:from>
    <xdr:ext cx="469744" cy="259045"/>
    <xdr:sp macro="" textlink="">
      <xdr:nvSpPr>
        <xdr:cNvPr id="428" name="【市民会館】&#10;一人当たり面積平均値テキスト"/>
        <xdr:cNvSpPr txBox="1"/>
      </xdr:nvSpPr>
      <xdr:spPr>
        <a:xfrm>
          <a:off x="9258300" y="17559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101600</xdr:rowOff>
    </xdr:from>
    <xdr:to>
      <xdr:col>55</xdr:col>
      <xdr:colOff>50800</xdr:colOff>
      <xdr:row>106</xdr:row>
      <xdr:rowOff>31750</xdr:rowOff>
    </xdr:to>
    <xdr:sp macro="" textlink="">
      <xdr:nvSpPr>
        <xdr:cNvPr id="429" name="フローチャート: 判断 428"/>
        <xdr:cNvSpPr/>
      </xdr:nvSpPr>
      <xdr:spPr>
        <a:xfrm>
          <a:off x="9192260" y="177038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10161</xdr:rowOff>
    </xdr:from>
    <xdr:to>
      <xdr:col>50</xdr:col>
      <xdr:colOff>165100</xdr:colOff>
      <xdr:row>106</xdr:row>
      <xdr:rowOff>111761</xdr:rowOff>
    </xdr:to>
    <xdr:sp macro="" textlink="">
      <xdr:nvSpPr>
        <xdr:cNvPr id="430" name="フローチャート: 判断 429"/>
        <xdr:cNvSpPr/>
      </xdr:nvSpPr>
      <xdr:spPr>
        <a:xfrm>
          <a:off x="8445500" y="1778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25400</xdr:rowOff>
    </xdr:from>
    <xdr:to>
      <xdr:col>46</xdr:col>
      <xdr:colOff>38100</xdr:colOff>
      <xdr:row>106</xdr:row>
      <xdr:rowOff>127000</xdr:rowOff>
    </xdr:to>
    <xdr:sp macro="" textlink="">
      <xdr:nvSpPr>
        <xdr:cNvPr id="431" name="フローチャート: 判断 430"/>
        <xdr:cNvSpPr/>
      </xdr:nvSpPr>
      <xdr:spPr>
        <a:xfrm>
          <a:off x="7670800" y="177952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32" name="フローチャート: 判断 431"/>
        <xdr:cNvSpPr/>
      </xdr:nvSpPr>
      <xdr:spPr>
        <a:xfrm>
          <a:off x="6873240" y="177457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3" name="テキスト ボックス 432"/>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4" name="テキスト ボックス 433"/>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5" name="テキスト ボックス 434"/>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6" name="テキスト ボックス 435"/>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7" name="テキスト ボックス 436"/>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2539</xdr:rowOff>
    </xdr:from>
    <xdr:to>
      <xdr:col>55</xdr:col>
      <xdr:colOff>50800</xdr:colOff>
      <xdr:row>106</xdr:row>
      <xdr:rowOff>104139</xdr:rowOff>
    </xdr:to>
    <xdr:sp macro="" textlink="">
      <xdr:nvSpPr>
        <xdr:cNvPr id="438" name="楕円 437"/>
        <xdr:cNvSpPr/>
      </xdr:nvSpPr>
      <xdr:spPr>
        <a:xfrm>
          <a:off x="9192260" y="1777237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152416</xdr:rowOff>
    </xdr:from>
    <xdr:ext cx="469744" cy="259045"/>
    <xdr:sp macro="" textlink="">
      <xdr:nvSpPr>
        <xdr:cNvPr id="439" name="【市民会館】&#10;一人当たり面積該当値テキスト"/>
        <xdr:cNvSpPr txBox="1"/>
      </xdr:nvSpPr>
      <xdr:spPr>
        <a:xfrm>
          <a:off x="9258300" y="17754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xdr:rowOff>
    </xdr:from>
    <xdr:to>
      <xdr:col>50</xdr:col>
      <xdr:colOff>165100</xdr:colOff>
      <xdr:row>106</xdr:row>
      <xdr:rowOff>107950</xdr:rowOff>
    </xdr:to>
    <xdr:sp macro="" textlink="">
      <xdr:nvSpPr>
        <xdr:cNvPr id="440" name="楕円 439"/>
        <xdr:cNvSpPr/>
      </xdr:nvSpPr>
      <xdr:spPr>
        <a:xfrm>
          <a:off x="8445500" y="17776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53339</xdr:rowOff>
    </xdr:from>
    <xdr:to>
      <xdr:col>55</xdr:col>
      <xdr:colOff>0</xdr:colOff>
      <xdr:row>106</xdr:row>
      <xdr:rowOff>57150</xdr:rowOff>
    </xdr:to>
    <xdr:cxnSp macro="">
      <xdr:nvCxnSpPr>
        <xdr:cNvPr id="441" name="直線コネクタ 440"/>
        <xdr:cNvCxnSpPr/>
      </xdr:nvCxnSpPr>
      <xdr:spPr>
        <a:xfrm flipV="1">
          <a:off x="8496300" y="17823179"/>
          <a:ext cx="7239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10161</xdr:rowOff>
    </xdr:from>
    <xdr:to>
      <xdr:col>46</xdr:col>
      <xdr:colOff>38100</xdr:colOff>
      <xdr:row>106</xdr:row>
      <xdr:rowOff>111761</xdr:rowOff>
    </xdr:to>
    <xdr:sp macro="" textlink="">
      <xdr:nvSpPr>
        <xdr:cNvPr id="442" name="楕円 441"/>
        <xdr:cNvSpPr/>
      </xdr:nvSpPr>
      <xdr:spPr>
        <a:xfrm>
          <a:off x="7670800" y="1778000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57150</xdr:rowOff>
    </xdr:from>
    <xdr:to>
      <xdr:col>50</xdr:col>
      <xdr:colOff>114300</xdr:colOff>
      <xdr:row>106</xdr:row>
      <xdr:rowOff>60961</xdr:rowOff>
    </xdr:to>
    <xdr:cxnSp macro="">
      <xdr:nvCxnSpPr>
        <xdr:cNvPr id="443" name="直線コネクタ 442"/>
        <xdr:cNvCxnSpPr/>
      </xdr:nvCxnSpPr>
      <xdr:spPr>
        <a:xfrm flipV="1">
          <a:off x="7713980" y="17826990"/>
          <a:ext cx="78232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10161</xdr:rowOff>
    </xdr:from>
    <xdr:to>
      <xdr:col>41</xdr:col>
      <xdr:colOff>101600</xdr:colOff>
      <xdr:row>106</xdr:row>
      <xdr:rowOff>111761</xdr:rowOff>
    </xdr:to>
    <xdr:sp macro="" textlink="">
      <xdr:nvSpPr>
        <xdr:cNvPr id="444" name="楕円 443"/>
        <xdr:cNvSpPr/>
      </xdr:nvSpPr>
      <xdr:spPr>
        <a:xfrm>
          <a:off x="6873240" y="17780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60961</xdr:rowOff>
    </xdr:from>
    <xdr:to>
      <xdr:col>45</xdr:col>
      <xdr:colOff>177800</xdr:colOff>
      <xdr:row>106</xdr:row>
      <xdr:rowOff>60961</xdr:rowOff>
    </xdr:to>
    <xdr:cxnSp macro="">
      <xdr:nvCxnSpPr>
        <xdr:cNvPr id="445" name="直線コネクタ 444"/>
        <xdr:cNvCxnSpPr/>
      </xdr:nvCxnSpPr>
      <xdr:spPr>
        <a:xfrm>
          <a:off x="6924040" y="17830801"/>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102888</xdr:rowOff>
    </xdr:from>
    <xdr:ext cx="469744" cy="259045"/>
    <xdr:sp macro="" textlink="">
      <xdr:nvSpPr>
        <xdr:cNvPr id="446" name="n_1aveValue【市民会館】&#10;一人当たり面積"/>
        <xdr:cNvSpPr txBox="1"/>
      </xdr:nvSpPr>
      <xdr:spPr>
        <a:xfrm>
          <a:off x="8271587" y="1787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118127</xdr:rowOff>
    </xdr:from>
    <xdr:ext cx="469744" cy="259045"/>
    <xdr:sp macro="" textlink="">
      <xdr:nvSpPr>
        <xdr:cNvPr id="447" name="n_2aveValue【市民会館】&#10;一人当たり面積"/>
        <xdr:cNvSpPr txBox="1"/>
      </xdr:nvSpPr>
      <xdr:spPr>
        <a:xfrm>
          <a:off x="7509587" y="17887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90188</xdr:rowOff>
    </xdr:from>
    <xdr:ext cx="469744" cy="259045"/>
    <xdr:sp macro="" textlink="">
      <xdr:nvSpPr>
        <xdr:cNvPr id="448" name="n_3aveValue【市民会館】&#10;一人当たり面積"/>
        <xdr:cNvSpPr txBox="1"/>
      </xdr:nvSpPr>
      <xdr:spPr>
        <a:xfrm>
          <a:off x="6712027" y="1752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124477</xdr:rowOff>
    </xdr:from>
    <xdr:ext cx="469744" cy="259045"/>
    <xdr:sp macro="" textlink="">
      <xdr:nvSpPr>
        <xdr:cNvPr id="449" name="n_1mainValue【市民会館】&#10;一人当たり面積"/>
        <xdr:cNvSpPr txBox="1"/>
      </xdr:nvSpPr>
      <xdr:spPr>
        <a:xfrm>
          <a:off x="8271587" y="17559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128288</xdr:rowOff>
    </xdr:from>
    <xdr:ext cx="469744" cy="259045"/>
    <xdr:sp macro="" textlink="">
      <xdr:nvSpPr>
        <xdr:cNvPr id="450" name="n_2mainValue【市民会館】&#10;一人当たり面積"/>
        <xdr:cNvSpPr txBox="1"/>
      </xdr:nvSpPr>
      <xdr:spPr>
        <a:xfrm>
          <a:off x="7509587" y="17562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102888</xdr:rowOff>
    </xdr:from>
    <xdr:ext cx="469744" cy="259045"/>
    <xdr:sp macro="" textlink="">
      <xdr:nvSpPr>
        <xdr:cNvPr id="451" name="n_3mainValue【市民会館】&#10;一人当たり面積"/>
        <xdr:cNvSpPr txBox="1"/>
      </xdr:nvSpPr>
      <xdr:spPr>
        <a:xfrm>
          <a:off x="6712027" y="17872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2" name="正方形/長方形 451"/>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3" name="正方形/長方形 452"/>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4" name="正方形/長方形 453"/>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5" name="正方形/長方形 454"/>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6" name="正方形/長方形 455"/>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7" name="正方形/長方形 456"/>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8" name="正方形/長方形 457"/>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9" name="正方形/長方形 458"/>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60" name="テキスト ボックス 459"/>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61" name="直線コネクタ 460"/>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462" name="直線コネクタ 461"/>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463" name="テキスト ボックス 462"/>
        <xdr:cNvSpPr txBox="1"/>
      </xdr:nvSpPr>
      <xdr:spPr>
        <a:xfrm>
          <a:off x="10666881" y="694056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4" name="直線コネクタ 463"/>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5" name="テキスト ボックス 464"/>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6" name="直線コネクタ 465"/>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7" name="テキスト ボックス 466"/>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8" name="直線コネクタ 467"/>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9" name="テキスト ボックス 468"/>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70" name="直線コネクタ 469"/>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71" name="テキスト ボックス 470"/>
        <xdr:cNvSpPr txBox="1"/>
      </xdr:nvSpPr>
      <xdr:spPr>
        <a:xfrm>
          <a:off x="10602761" y="54508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40</xdr:row>
      <xdr:rowOff>104775</xdr:rowOff>
    </xdr:to>
    <xdr:cxnSp macro="">
      <xdr:nvCxnSpPr>
        <xdr:cNvPr id="475" name="直線コネクタ 474"/>
        <xdr:cNvCxnSpPr/>
      </xdr:nvCxnSpPr>
      <xdr:spPr>
        <a:xfrm flipV="1">
          <a:off x="14375764" y="548259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108602</xdr:rowOff>
    </xdr:from>
    <xdr:ext cx="405111" cy="259045"/>
    <xdr:sp macro="" textlink="">
      <xdr:nvSpPr>
        <xdr:cNvPr id="476" name="【一般廃棄物処理施設】&#10;有形固定資産減価償却率最小値テキスト"/>
        <xdr:cNvSpPr txBox="1"/>
      </xdr:nvSpPr>
      <xdr:spPr>
        <a:xfrm>
          <a:off x="14414500" y="6814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104775</xdr:rowOff>
    </xdr:from>
    <xdr:to>
      <xdr:col>86</xdr:col>
      <xdr:colOff>25400</xdr:colOff>
      <xdr:row>40</xdr:row>
      <xdr:rowOff>104775</xdr:rowOff>
    </xdr:to>
    <xdr:cxnSp macro="">
      <xdr:nvCxnSpPr>
        <xdr:cNvPr id="477" name="直線コネクタ 476"/>
        <xdr:cNvCxnSpPr/>
      </xdr:nvCxnSpPr>
      <xdr:spPr>
        <a:xfrm>
          <a:off x="14287500" y="68103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478" name="【一般廃棄物処理施設】&#10;有形固定資産減価償却率最大値テキスト"/>
        <xdr:cNvSpPr txBox="1"/>
      </xdr:nvSpPr>
      <xdr:spPr>
        <a:xfrm>
          <a:off x="14414500" y="5261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479" name="直線コネクタ 478"/>
        <xdr:cNvCxnSpPr/>
      </xdr:nvCxnSpPr>
      <xdr:spPr>
        <a:xfrm>
          <a:off x="14287500" y="5482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140987</xdr:rowOff>
    </xdr:from>
    <xdr:ext cx="405111" cy="259045"/>
    <xdr:sp macro="" textlink="">
      <xdr:nvSpPr>
        <xdr:cNvPr id="480" name="【一般廃棄物処理施設】&#10;有形固定資産減価償却率平均値テキスト"/>
        <xdr:cNvSpPr txBox="1"/>
      </xdr:nvSpPr>
      <xdr:spPr>
        <a:xfrm>
          <a:off x="14414500" y="6008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162560</xdr:rowOff>
    </xdr:from>
    <xdr:to>
      <xdr:col>85</xdr:col>
      <xdr:colOff>177800</xdr:colOff>
      <xdr:row>36</xdr:row>
      <xdr:rowOff>92710</xdr:rowOff>
    </xdr:to>
    <xdr:sp macro="" textlink="">
      <xdr:nvSpPr>
        <xdr:cNvPr id="481" name="フローチャート: 判断 480"/>
        <xdr:cNvSpPr/>
      </xdr:nvSpPr>
      <xdr:spPr>
        <a:xfrm>
          <a:off x="14325600" y="602996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93980</xdr:rowOff>
    </xdr:from>
    <xdr:to>
      <xdr:col>81</xdr:col>
      <xdr:colOff>101600</xdr:colOff>
      <xdr:row>36</xdr:row>
      <xdr:rowOff>24130</xdr:rowOff>
    </xdr:to>
    <xdr:sp macro="" textlink="">
      <xdr:nvSpPr>
        <xdr:cNvPr id="482" name="フローチャート: 判断 481"/>
        <xdr:cNvSpPr/>
      </xdr:nvSpPr>
      <xdr:spPr>
        <a:xfrm>
          <a:off x="13578840" y="5961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133985</xdr:rowOff>
    </xdr:from>
    <xdr:to>
      <xdr:col>76</xdr:col>
      <xdr:colOff>165100</xdr:colOff>
      <xdr:row>36</xdr:row>
      <xdr:rowOff>64135</xdr:rowOff>
    </xdr:to>
    <xdr:sp macro="" textlink="">
      <xdr:nvSpPr>
        <xdr:cNvPr id="483" name="フローチャート: 判断 482"/>
        <xdr:cNvSpPr/>
      </xdr:nvSpPr>
      <xdr:spPr>
        <a:xfrm>
          <a:off x="12804140" y="6001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33</xdr:row>
      <xdr:rowOff>141605</xdr:rowOff>
    </xdr:from>
    <xdr:to>
      <xdr:col>72</xdr:col>
      <xdr:colOff>38100</xdr:colOff>
      <xdr:row>34</xdr:row>
      <xdr:rowOff>71755</xdr:rowOff>
    </xdr:to>
    <xdr:sp macro="" textlink="">
      <xdr:nvSpPr>
        <xdr:cNvPr id="484" name="フローチャート: 判断 483"/>
        <xdr:cNvSpPr/>
      </xdr:nvSpPr>
      <xdr:spPr>
        <a:xfrm>
          <a:off x="12029440" y="56737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149225</xdr:rowOff>
    </xdr:from>
    <xdr:to>
      <xdr:col>85</xdr:col>
      <xdr:colOff>177800</xdr:colOff>
      <xdr:row>34</xdr:row>
      <xdr:rowOff>79375</xdr:rowOff>
    </xdr:to>
    <xdr:sp macro="" textlink="">
      <xdr:nvSpPr>
        <xdr:cNvPr id="490" name="楕円 489"/>
        <xdr:cNvSpPr/>
      </xdr:nvSpPr>
      <xdr:spPr>
        <a:xfrm>
          <a:off x="14325600" y="5681345"/>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652</xdr:rowOff>
    </xdr:from>
    <xdr:ext cx="405111" cy="259045"/>
    <xdr:sp macro="" textlink="">
      <xdr:nvSpPr>
        <xdr:cNvPr id="491" name="【一般廃棄物処理施設】&#10;有形固定資産減価償却率該当値テキスト"/>
        <xdr:cNvSpPr txBox="1"/>
      </xdr:nvSpPr>
      <xdr:spPr>
        <a:xfrm>
          <a:off x="14414500" y="5532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27305</xdr:rowOff>
    </xdr:from>
    <xdr:to>
      <xdr:col>81</xdr:col>
      <xdr:colOff>101600</xdr:colOff>
      <xdr:row>34</xdr:row>
      <xdr:rowOff>128905</xdr:rowOff>
    </xdr:to>
    <xdr:sp macro="" textlink="">
      <xdr:nvSpPr>
        <xdr:cNvPr id="492" name="楕円 491"/>
        <xdr:cNvSpPr/>
      </xdr:nvSpPr>
      <xdr:spPr>
        <a:xfrm>
          <a:off x="13578840" y="57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28575</xdr:rowOff>
    </xdr:from>
    <xdr:to>
      <xdr:col>85</xdr:col>
      <xdr:colOff>127000</xdr:colOff>
      <xdr:row>34</xdr:row>
      <xdr:rowOff>78105</xdr:rowOff>
    </xdr:to>
    <xdr:cxnSp macro="">
      <xdr:nvCxnSpPr>
        <xdr:cNvPr id="493" name="直線コネクタ 492"/>
        <xdr:cNvCxnSpPr/>
      </xdr:nvCxnSpPr>
      <xdr:spPr>
        <a:xfrm flipV="1">
          <a:off x="13629640" y="5728335"/>
          <a:ext cx="74676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69215</xdr:rowOff>
    </xdr:from>
    <xdr:to>
      <xdr:col>76</xdr:col>
      <xdr:colOff>165100</xdr:colOff>
      <xdr:row>34</xdr:row>
      <xdr:rowOff>170815</xdr:rowOff>
    </xdr:to>
    <xdr:sp macro="" textlink="">
      <xdr:nvSpPr>
        <xdr:cNvPr id="494" name="楕円 493"/>
        <xdr:cNvSpPr/>
      </xdr:nvSpPr>
      <xdr:spPr>
        <a:xfrm>
          <a:off x="12804140" y="5768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78105</xdr:rowOff>
    </xdr:from>
    <xdr:to>
      <xdr:col>81</xdr:col>
      <xdr:colOff>50800</xdr:colOff>
      <xdr:row>34</xdr:row>
      <xdr:rowOff>120015</xdr:rowOff>
    </xdr:to>
    <xdr:cxnSp macro="">
      <xdr:nvCxnSpPr>
        <xdr:cNvPr id="495" name="直線コネクタ 494"/>
        <xdr:cNvCxnSpPr/>
      </xdr:nvCxnSpPr>
      <xdr:spPr>
        <a:xfrm flipV="1">
          <a:off x="12854940" y="5777865"/>
          <a:ext cx="7747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90170</xdr:rowOff>
    </xdr:from>
    <xdr:to>
      <xdr:col>72</xdr:col>
      <xdr:colOff>38100</xdr:colOff>
      <xdr:row>35</xdr:row>
      <xdr:rowOff>20320</xdr:rowOff>
    </xdr:to>
    <xdr:sp macro="" textlink="">
      <xdr:nvSpPr>
        <xdr:cNvPr id="496" name="楕円 495"/>
        <xdr:cNvSpPr/>
      </xdr:nvSpPr>
      <xdr:spPr>
        <a:xfrm>
          <a:off x="12029440" y="57899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120015</xdr:rowOff>
    </xdr:from>
    <xdr:to>
      <xdr:col>76</xdr:col>
      <xdr:colOff>114300</xdr:colOff>
      <xdr:row>34</xdr:row>
      <xdr:rowOff>140970</xdr:rowOff>
    </xdr:to>
    <xdr:cxnSp macro="">
      <xdr:nvCxnSpPr>
        <xdr:cNvPr id="497" name="直線コネクタ 496"/>
        <xdr:cNvCxnSpPr/>
      </xdr:nvCxnSpPr>
      <xdr:spPr>
        <a:xfrm flipV="1">
          <a:off x="12072620" y="5819775"/>
          <a:ext cx="7823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15257</xdr:rowOff>
    </xdr:from>
    <xdr:ext cx="405111" cy="259045"/>
    <xdr:sp macro="" textlink="">
      <xdr:nvSpPr>
        <xdr:cNvPr id="498" name="n_1aveValue【一般廃棄物処理施設】&#10;有形固定資産減価償却率"/>
        <xdr:cNvSpPr txBox="1"/>
      </xdr:nvSpPr>
      <xdr:spPr>
        <a:xfrm>
          <a:off x="13437244" y="6050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55262</xdr:rowOff>
    </xdr:from>
    <xdr:ext cx="405111" cy="259045"/>
    <xdr:sp macro="" textlink="">
      <xdr:nvSpPr>
        <xdr:cNvPr id="499" name="n_2aveValue【一般廃棄物処理施設】&#10;有形固定資産減価償却率"/>
        <xdr:cNvSpPr txBox="1"/>
      </xdr:nvSpPr>
      <xdr:spPr>
        <a:xfrm>
          <a:off x="12675244" y="60903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88282</xdr:rowOff>
    </xdr:from>
    <xdr:ext cx="405111" cy="259045"/>
    <xdr:sp macro="" textlink="">
      <xdr:nvSpPr>
        <xdr:cNvPr id="500" name="n_3aveValue【一般廃棄物処理施設】&#10;有形固定資産減価償却率"/>
        <xdr:cNvSpPr txBox="1"/>
      </xdr:nvSpPr>
      <xdr:spPr>
        <a:xfrm>
          <a:off x="11900544" y="54527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32</xdr:row>
      <xdr:rowOff>145432</xdr:rowOff>
    </xdr:from>
    <xdr:ext cx="405111" cy="259045"/>
    <xdr:sp macro="" textlink="">
      <xdr:nvSpPr>
        <xdr:cNvPr id="501" name="n_1mainValue【一般廃棄物処理施設】&#10;有形固定資産減価償却率"/>
        <xdr:cNvSpPr txBox="1"/>
      </xdr:nvSpPr>
      <xdr:spPr>
        <a:xfrm>
          <a:off x="13437244" y="5509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15892</xdr:rowOff>
    </xdr:from>
    <xdr:ext cx="405111" cy="259045"/>
    <xdr:sp macro="" textlink="">
      <xdr:nvSpPr>
        <xdr:cNvPr id="502" name="n_2mainValue【一般廃棄物処理施設】&#10;有形固定資産減価償却率"/>
        <xdr:cNvSpPr txBox="1"/>
      </xdr:nvSpPr>
      <xdr:spPr>
        <a:xfrm>
          <a:off x="12675244" y="5548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11447</xdr:rowOff>
    </xdr:from>
    <xdr:ext cx="405111" cy="259045"/>
    <xdr:sp macro="" textlink="">
      <xdr:nvSpPr>
        <xdr:cNvPr id="503" name="n_3mainValue【一般廃棄物処理施設】&#10;有形固定資産減価償却率"/>
        <xdr:cNvSpPr txBox="1"/>
      </xdr:nvSpPr>
      <xdr:spPr>
        <a:xfrm>
          <a:off x="11900544" y="5878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14" name="直線コネクタ 513"/>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15" name="テキスト ボックス 514"/>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16" name="直線コネクタ 515"/>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17" name="テキスト ボックス 516"/>
        <xdr:cNvSpPr txBox="1"/>
      </xdr:nvSpPr>
      <xdr:spPr>
        <a:xfrm>
          <a:off x="15630721" y="667604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18" name="直線コネクタ 517"/>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19" name="テキスト ボックス 518"/>
        <xdr:cNvSpPr txBox="1"/>
      </xdr:nvSpPr>
      <xdr:spPr>
        <a:xfrm>
          <a:off x="15630721" y="63570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20" name="直線コネクタ 519"/>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21" name="テキスト ボックス 520"/>
        <xdr:cNvSpPr txBox="1"/>
      </xdr:nvSpPr>
      <xdr:spPr>
        <a:xfrm>
          <a:off x="15630721" y="603814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22" name="直線コネクタ 521"/>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23" name="テキスト ボックス 522"/>
        <xdr:cNvSpPr txBox="1"/>
      </xdr:nvSpPr>
      <xdr:spPr>
        <a:xfrm>
          <a:off x="15589461" y="571538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24" name="直線コネクタ 523"/>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25" name="テキスト ボックス 524"/>
        <xdr:cNvSpPr txBox="1"/>
      </xdr:nvSpPr>
      <xdr:spPr>
        <a:xfrm>
          <a:off x="15589461" y="539642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6" name="直線コネクタ 525"/>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7" name="テキスト ボックス 526"/>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8" name="【一般廃棄物処理施設】&#10;一人当たり有形固定資産（償却資産）額グラフ枠"/>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75743</xdr:rowOff>
    </xdr:from>
    <xdr:to>
      <xdr:col>116</xdr:col>
      <xdr:colOff>62864</xdr:colOff>
      <xdr:row>41</xdr:row>
      <xdr:rowOff>127472</xdr:rowOff>
    </xdr:to>
    <xdr:cxnSp macro="">
      <xdr:nvCxnSpPr>
        <xdr:cNvPr id="529" name="直線コネクタ 528"/>
        <xdr:cNvCxnSpPr/>
      </xdr:nvCxnSpPr>
      <xdr:spPr>
        <a:xfrm flipV="1">
          <a:off x="19509104" y="5607863"/>
          <a:ext cx="0" cy="139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131299</xdr:rowOff>
    </xdr:from>
    <xdr:ext cx="534377" cy="259045"/>
    <xdr:sp macro="" textlink="">
      <xdr:nvSpPr>
        <xdr:cNvPr id="530" name="【一般廃棄物処理施設】&#10;一人当たり有形固定資産（償却資産）額最小値テキスト"/>
        <xdr:cNvSpPr txBox="1"/>
      </xdr:nvSpPr>
      <xdr:spPr>
        <a:xfrm>
          <a:off x="19547840" y="700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127472</xdr:rowOff>
    </xdr:from>
    <xdr:to>
      <xdr:col>116</xdr:col>
      <xdr:colOff>152400</xdr:colOff>
      <xdr:row>41</xdr:row>
      <xdr:rowOff>127472</xdr:rowOff>
    </xdr:to>
    <xdr:cxnSp macro="">
      <xdr:nvCxnSpPr>
        <xdr:cNvPr id="531" name="直線コネクタ 530"/>
        <xdr:cNvCxnSpPr/>
      </xdr:nvCxnSpPr>
      <xdr:spPr>
        <a:xfrm>
          <a:off x="19443700" y="700071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22420</xdr:rowOff>
    </xdr:from>
    <xdr:ext cx="599010" cy="259045"/>
    <xdr:sp macro="" textlink="">
      <xdr:nvSpPr>
        <xdr:cNvPr id="532" name="【一般廃棄物処理施設】&#10;一人当たり有形固定資産（償却資産）額最大値テキスト"/>
        <xdr:cNvSpPr txBox="1"/>
      </xdr:nvSpPr>
      <xdr:spPr>
        <a:xfrm>
          <a:off x="19547840" y="538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75743</xdr:rowOff>
    </xdr:from>
    <xdr:to>
      <xdr:col>116</xdr:col>
      <xdr:colOff>152400</xdr:colOff>
      <xdr:row>33</xdr:row>
      <xdr:rowOff>75743</xdr:rowOff>
    </xdr:to>
    <xdr:cxnSp macro="">
      <xdr:nvCxnSpPr>
        <xdr:cNvPr id="533" name="直線コネクタ 532"/>
        <xdr:cNvCxnSpPr/>
      </xdr:nvCxnSpPr>
      <xdr:spPr>
        <a:xfrm>
          <a:off x="19443700" y="560786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117713</xdr:rowOff>
    </xdr:from>
    <xdr:ext cx="534377" cy="259045"/>
    <xdr:sp macro="" textlink="">
      <xdr:nvSpPr>
        <xdr:cNvPr id="534" name="【一般廃棄物処理施設】&#10;一人当たり有形固定資産（償却資産）額平均値テキスト"/>
        <xdr:cNvSpPr txBox="1"/>
      </xdr:nvSpPr>
      <xdr:spPr>
        <a:xfrm>
          <a:off x="19547840" y="63203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139286</xdr:rowOff>
    </xdr:from>
    <xdr:to>
      <xdr:col>116</xdr:col>
      <xdr:colOff>114300</xdr:colOff>
      <xdr:row>38</xdr:row>
      <xdr:rowOff>69436</xdr:rowOff>
    </xdr:to>
    <xdr:sp macro="" textlink="">
      <xdr:nvSpPr>
        <xdr:cNvPr id="535" name="フローチャート: 判断 534"/>
        <xdr:cNvSpPr/>
      </xdr:nvSpPr>
      <xdr:spPr>
        <a:xfrm>
          <a:off x="19458940" y="634196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13850</xdr:rowOff>
    </xdr:from>
    <xdr:to>
      <xdr:col>112</xdr:col>
      <xdr:colOff>38100</xdr:colOff>
      <xdr:row>38</xdr:row>
      <xdr:rowOff>115450</xdr:rowOff>
    </xdr:to>
    <xdr:sp macro="" textlink="">
      <xdr:nvSpPr>
        <xdr:cNvPr id="536" name="フローチャート: 判断 535"/>
        <xdr:cNvSpPr/>
      </xdr:nvSpPr>
      <xdr:spPr>
        <a:xfrm>
          <a:off x="18735040" y="63841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69030</xdr:rowOff>
    </xdr:from>
    <xdr:to>
      <xdr:col>107</xdr:col>
      <xdr:colOff>101600</xdr:colOff>
      <xdr:row>38</xdr:row>
      <xdr:rowOff>170630</xdr:rowOff>
    </xdr:to>
    <xdr:sp macro="" textlink="">
      <xdr:nvSpPr>
        <xdr:cNvPr id="537" name="フローチャート: 判断 536"/>
        <xdr:cNvSpPr/>
      </xdr:nvSpPr>
      <xdr:spPr>
        <a:xfrm>
          <a:off x="17937480" y="6439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36</xdr:row>
      <xdr:rowOff>133158</xdr:rowOff>
    </xdr:from>
    <xdr:to>
      <xdr:col>102</xdr:col>
      <xdr:colOff>165100</xdr:colOff>
      <xdr:row>37</xdr:row>
      <xdr:rowOff>63308</xdr:rowOff>
    </xdr:to>
    <xdr:sp macro="" textlink="">
      <xdr:nvSpPr>
        <xdr:cNvPr id="538" name="フローチャート: 判断 537"/>
        <xdr:cNvSpPr/>
      </xdr:nvSpPr>
      <xdr:spPr>
        <a:xfrm>
          <a:off x="17162780" y="616819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9" name="テキスト ボックス 538"/>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40" name="テキスト ボックス 539"/>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41" name="テキスト ボックス 540"/>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42" name="テキスト ボックス 541"/>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43" name="テキスト ボックス 542"/>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35382</xdr:rowOff>
    </xdr:from>
    <xdr:to>
      <xdr:col>116</xdr:col>
      <xdr:colOff>114300</xdr:colOff>
      <xdr:row>37</xdr:row>
      <xdr:rowOff>136982</xdr:rowOff>
    </xdr:to>
    <xdr:sp macro="" textlink="">
      <xdr:nvSpPr>
        <xdr:cNvPr id="544" name="楕円 543"/>
        <xdr:cNvSpPr/>
      </xdr:nvSpPr>
      <xdr:spPr>
        <a:xfrm>
          <a:off x="19458940" y="6238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58259</xdr:rowOff>
    </xdr:from>
    <xdr:ext cx="534377" cy="259045"/>
    <xdr:sp macro="" textlink="">
      <xdr:nvSpPr>
        <xdr:cNvPr id="545" name="【一般廃棄物処理施設】&#10;一人当たり有形固定資産（償却資産）額該当値テキスト"/>
        <xdr:cNvSpPr txBox="1"/>
      </xdr:nvSpPr>
      <xdr:spPr>
        <a:xfrm>
          <a:off x="19547840" y="6093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42741</xdr:rowOff>
    </xdr:from>
    <xdr:to>
      <xdr:col>112</xdr:col>
      <xdr:colOff>38100</xdr:colOff>
      <xdr:row>37</xdr:row>
      <xdr:rowOff>144341</xdr:rowOff>
    </xdr:to>
    <xdr:sp macro="" textlink="">
      <xdr:nvSpPr>
        <xdr:cNvPr id="546" name="楕円 545"/>
        <xdr:cNvSpPr/>
      </xdr:nvSpPr>
      <xdr:spPr>
        <a:xfrm>
          <a:off x="18735040" y="624542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86182</xdr:rowOff>
    </xdr:from>
    <xdr:to>
      <xdr:col>116</xdr:col>
      <xdr:colOff>63500</xdr:colOff>
      <xdr:row>37</xdr:row>
      <xdr:rowOff>93541</xdr:rowOff>
    </xdr:to>
    <xdr:cxnSp macro="">
      <xdr:nvCxnSpPr>
        <xdr:cNvPr id="547" name="直線コネクタ 546"/>
        <xdr:cNvCxnSpPr/>
      </xdr:nvCxnSpPr>
      <xdr:spPr>
        <a:xfrm flipV="1">
          <a:off x="18778220" y="6288862"/>
          <a:ext cx="731520" cy="7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50720</xdr:rowOff>
    </xdr:from>
    <xdr:to>
      <xdr:col>107</xdr:col>
      <xdr:colOff>101600</xdr:colOff>
      <xdr:row>37</xdr:row>
      <xdr:rowOff>152320</xdr:rowOff>
    </xdr:to>
    <xdr:sp macro="" textlink="">
      <xdr:nvSpPr>
        <xdr:cNvPr id="548" name="楕円 547"/>
        <xdr:cNvSpPr/>
      </xdr:nvSpPr>
      <xdr:spPr>
        <a:xfrm>
          <a:off x="17937480" y="625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93541</xdr:rowOff>
    </xdr:from>
    <xdr:to>
      <xdr:col>111</xdr:col>
      <xdr:colOff>177800</xdr:colOff>
      <xdr:row>37</xdr:row>
      <xdr:rowOff>101520</xdr:rowOff>
    </xdr:to>
    <xdr:cxnSp macro="">
      <xdr:nvCxnSpPr>
        <xdr:cNvPr id="549" name="直線コネクタ 548"/>
        <xdr:cNvCxnSpPr/>
      </xdr:nvCxnSpPr>
      <xdr:spPr>
        <a:xfrm flipV="1">
          <a:off x="17988280" y="6296221"/>
          <a:ext cx="789940" cy="7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79589</xdr:rowOff>
    </xdr:from>
    <xdr:to>
      <xdr:col>102</xdr:col>
      <xdr:colOff>165100</xdr:colOff>
      <xdr:row>38</xdr:row>
      <xdr:rowOff>9739</xdr:rowOff>
    </xdr:to>
    <xdr:sp macro="" textlink="">
      <xdr:nvSpPr>
        <xdr:cNvPr id="550" name="楕円 549"/>
        <xdr:cNvSpPr/>
      </xdr:nvSpPr>
      <xdr:spPr>
        <a:xfrm>
          <a:off x="17162780" y="62822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101520</xdr:rowOff>
    </xdr:from>
    <xdr:to>
      <xdr:col>107</xdr:col>
      <xdr:colOff>50800</xdr:colOff>
      <xdr:row>37</xdr:row>
      <xdr:rowOff>130389</xdr:rowOff>
    </xdr:to>
    <xdr:cxnSp macro="">
      <xdr:nvCxnSpPr>
        <xdr:cNvPr id="551" name="直線コネクタ 550"/>
        <xdr:cNvCxnSpPr/>
      </xdr:nvCxnSpPr>
      <xdr:spPr>
        <a:xfrm flipV="1">
          <a:off x="17213580" y="6304200"/>
          <a:ext cx="774700" cy="28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106577</xdr:rowOff>
    </xdr:from>
    <xdr:ext cx="534377" cy="259045"/>
    <xdr:sp macro="" textlink="">
      <xdr:nvSpPr>
        <xdr:cNvPr id="552" name="n_1aveValue【一般廃棄物処理施設】&#10;一人当たり有形固定資産（償却資産）額"/>
        <xdr:cNvSpPr txBox="1"/>
      </xdr:nvSpPr>
      <xdr:spPr>
        <a:xfrm>
          <a:off x="18528811" y="647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161757</xdr:rowOff>
    </xdr:from>
    <xdr:ext cx="534377" cy="259045"/>
    <xdr:sp macro="" textlink="">
      <xdr:nvSpPr>
        <xdr:cNvPr id="553" name="n_2aveValue【一般廃棄物処理施設】&#10;一人当たり有形固定資産（償却資産）額"/>
        <xdr:cNvSpPr txBox="1"/>
      </xdr:nvSpPr>
      <xdr:spPr>
        <a:xfrm>
          <a:off x="17766811" y="6532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35</xdr:row>
      <xdr:rowOff>79835</xdr:rowOff>
    </xdr:from>
    <xdr:ext cx="534377" cy="259045"/>
    <xdr:sp macro="" textlink="">
      <xdr:nvSpPr>
        <xdr:cNvPr id="554" name="n_3aveValue【一般廃棄物処理施設】&#10;一人当たり有形固定資産（償却資産）額"/>
        <xdr:cNvSpPr txBox="1"/>
      </xdr:nvSpPr>
      <xdr:spPr>
        <a:xfrm>
          <a:off x="16969251" y="59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35</xdr:row>
      <xdr:rowOff>160868</xdr:rowOff>
    </xdr:from>
    <xdr:ext cx="534377" cy="259045"/>
    <xdr:sp macro="" textlink="">
      <xdr:nvSpPr>
        <xdr:cNvPr id="555" name="n_1mainValue【一般廃棄物処理施設】&#10;一人当たり有形固定資産（償却資産）額"/>
        <xdr:cNvSpPr txBox="1"/>
      </xdr:nvSpPr>
      <xdr:spPr>
        <a:xfrm>
          <a:off x="18528811" y="6028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168847</xdr:rowOff>
    </xdr:from>
    <xdr:ext cx="534377" cy="259045"/>
    <xdr:sp macro="" textlink="">
      <xdr:nvSpPr>
        <xdr:cNvPr id="556" name="n_2mainValue【一般廃棄物処理施設】&#10;一人当たり有形固定資産（償却資産）額"/>
        <xdr:cNvSpPr txBox="1"/>
      </xdr:nvSpPr>
      <xdr:spPr>
        <a:xfrm>
          <a:off x="17766811" y="6036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866</xdr:rowOff>
    </xdr:from>
    <xdr:ext cx="534377" cy="259045"/>
    <xdr:sp macro="" textlink="">
      <xdr:nvSpPr>
        <xdr:cNvPr id="557" name="n_3mainValue【一般廃棄物処理施設】&#10;一人当たり有形固定資産（償却資産）額"/>
        <xdr:cNvSpPr txBox="1"/>
      </xdr:nvSpPr>
      <xdr:spPr>
        <a:xfrm>
          <a:off x="16969251" y="6371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8" name="正方形/長方形 557"/>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9" name="正方形/長方形 558"/>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60" name="正方形/長方形 559"/>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61" name="正方形/長方形 560"/>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62" name="正方形/長方形 561"/>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63" name="正方形/長方形 562"/>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4" name="正方形/長方形 563"/>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5" name="正方形/長方形 564"/>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6" name="テキスト ボックス 565"/>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7" name="直線コネクタ 566"/>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568" name="テキスト ボックス 567"/>
        <xdr:cNvSpPr txBox="1"/>
      </xdr:nvSpPr>
      <xdr:spPr>
        <a:xfrm>
          <a:off x="1066688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9" name="直線コネクタ 568"/>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70" name="テキスト ボックス 569"/>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71" name="直線コネクタ 570"/>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72" name="テキスト ボックス 571"/>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73" name="直線コネクタ 572"/>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74" name="テキスト ボックス 573"/>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5" name="直線コネクタ 574"/>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76" name="テキスト ボックス 575"/>
        <xdr:cNvSpPr txBox="1"/>
      </xdr:nvSpPr>
      <xdr:spPr>
        <a:xfrm>
          <a:off x="10602761" y="9249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7" name="直線コネクタ 576"/>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8" name="テキスト ボックス 577"/>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9" name="【保健センター・保健所】&#10;有形固定資産減価償却率グラフ枠"/>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0</xdr:rowOff>
    </xdr:from>
    <xdr:to>
      <xdr:col>85</xdr:col>
      <xdr:colOff>126364</xdr:colOff>
      <xdr:row>63</xdr:row>
      <xdr:rowOff>48006</xdr:rowOff>
    </xdr:to>
    <xdr:cxnSp macro="">
      <xdr:nvCxnSpPr>
        <xdr:cNvPr id="580" name="直線コネクタ 579"/>
        <xdr:cNvCxnSpPr/>
      </xdr:nvCxnSpPr>
      <xdr:spPr>
        <a:xfrm flipV="1">
          <a:off x="14375764" y="9387840"/>
          <a:ext cx="0" cy="1221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51833</xdr:rowOff>
    </xdr:from>
    <xdr:ext cx="405111" cy="259045"/>
    <xdr:sp macro="" textlink="">
      <xdr:nvSpPr>
        <xdr:cNvPr id="581" name="【保健センター・保健所】&#10;有形固定資産減価償却率最小値テキスト"/>
        <xdr:cNvSpPr txBox="1"/>
      </xdr:nvSpPr>
      <xdr:spPr>
        <a:xfrm>
          <a:off x="14414500" y="10613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48006</xdr:rowOff>
    </xdr:from>
    <xdr:to>
      <xdr:col>86</xdr:col>
      <xdr:colOff>25400</xdr:colOff>
      <xdr:row>63</xdr:row>
      <xdr:rowOff>48006</xdr:rowOff>
    </xdr:to>
    <xdr:cxnSp macro="">
      <xdr:nvCxnSpPr>
        <xdr:cNvPr id="582" name="直線コネクタ 581"/>
        <xdr:cNvCxnSpPr/>
      </xdr:nvCxnSpPr>
      <xdr:spPr>
        <a:xfrm>
          <a:off x="14287500" y="1060932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118127</xdr:rowOff>
    </xdr:from>
    <xdr:ext cx="405111" cy="259045"/>
    <xdr:sp macro="" textlink="">
      <xdr:nvSpPr>
        <xdr:cNvPr id="583" name="【保健センター・保健所】&#10;有形固定資産減価償却率最大値テキスト"/>
        <xdr:cNvSpPr txBox="1"/>
      </xdr:nvSpPr>
      <xdr:spPr>
        <a:xfrm>
          <a:off x="14414500" y="9170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0</xdr:rowOff>
    </xdr:from>
    <xdr:to>
      <xdr:col>86</xdr:col>
      <xdr:colOff>25400</xdr:colOff>
      <xdr:row>56</xdr:row>
      <xdr:rowOff>0</xdr:rowOff>
    </xdr:to>
    <xdr:cxnSp macro="">
      <xdr:nvCxnSpPr>
        <xdr:cNvPr id="584" name="直線コネクタ 583"/>
        <xdr:cNvCxnSpPr/>
      </xdr:nvCxnSpPr>
      <xdr:spPr>
        <a:xfrm>
          <a:off x="14287500" y="9387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158513</xdr:rowOff>
    </xdr:from>
    <xdr:ext cx="405111" cy="259045"/>
    <xdr:sp macro="" textlink="">
      <xdr:nvSpPr>
        <xdr:cNvPr id="585" name="【保健センター・保健所】&#10;有形固定資産減価償却率平均値テキスト"/>
        <xdr:cNvSpPr txBox="1"/>
      </xdr:nvSpPr>
      <xdr:spPr>
        <a:xfrm>
          <a:off x="14414500" y="100492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8636</xdr:rowOff>
    </xdr:from>
    <xdr:to>
      <xdr:col>85</xdr:col>
      <xdr:colOff>177800</xdr:colOff>
      <xdr:row>60</xdr:row>
      <xdr:rowOff>110236</xdr:rowOff>
    </xdr:to>
    <xdr:sp macro="" textlink="">
      <xdr:nvSpPr>
        <xdr:cNvPr id="586" name="フローチャート: 判断 585"/>
        <xdr:cNvSpPr/>
      </xdr:nvSpPr>
      <xdr:spPr>
        <a:xfrm>
          <a:off x="14325600" y="10067036"/>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70358</xdr:rowOff>
    </xdr:from>
    <xdr:to>
      <xdr:col>81</xdr:col>
      <xdr:colOff>101600</xdr:colOff>
      <xdr:row>61</xdr:row>
      <xdr:rowOff>508</xdr:rowOff>
    </xdr:to>
    <xdr:sp macro="" textlink="">
      <xdr:nvSpPr>
        <xdr:cNvPr id="587" name="フローチャート: 判断 586"/>
        <xdr:cNvSpPr/>
      </xdr:nvSpPr>
      <xdr:spPr>
        <a:xfrm>
          <a:off x="13578840" y="101287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111506</xdr:rowOff>
    </xdr:from>
    <xdr:to>
      <xdr:col>76</xdr:col>
      <xdr:colOff>165100</xdr:colOff>
      <xdr:row>61</xdr:row>
      <xdr:rowOff>41656</xdr:rowOff>
    </xdr:to>
    <xdr:sp macro="" textlink="">
      <xdr:nvSpPr>
        <xdr:cNvPr id="588" name="フローチャート: 判断 587"/>
        <xdr:cNvSpPr/>
      </xdr:nvSpPr>
      <xdr:spPr>
        <a:xfrm>
          <a:off x="12804140" y="101699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122936</xdr:rowOff>
    </xdr:from>
    <xdr:to>
      <xdr:col>72</xdr:col>
      <xdr:colOff>38100</xdr:colOff>
      <xdr:row>61</xdr:row>
      <xdr:rowOff>53086</xdr:rowOff>
    </xdr:to>
    <xdr:sp macro="" textlink="">
      <xdr:nvSpPr>
        <xdr:cNvPr id="589" name="フローチャート: 判断 588"/>
        <xdr:cNvSpPr/>
      </xdr:nvSpPr>
      <xdr:spPr>
        <a:xfrm>
          <a:off x="12029440" y="1018133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90" name="テキスト ボックス 589"/>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91" name="テキスト ボックス 590"/>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92" name="テキスト ボックス 591"/>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3" name="テキスト ボックス 592"/>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4" name="テキスト ボックス 593"/>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1778</xdr:rowOff>
    </xdr:from>
    <xdr:to>
      <xdr:col>85</xdr:col>
      <xdr:colOff>177800</xdr:colOff>
      <xdr:row>60</xdr:row>
      <xdr:rowOff>103378</xdr:rowOff>
    </xdr:to>
    <xdr:sp macro="" textlink="">
      <xdr:nvSpPr>
        <xdr:cNvPr id="595" name="楕円 594"/>
        <xdr:cNvSpPr/>
      </xdr:nvSpPr>
      <xdr:spPr>
        <a:xfrm>
          <a:off x="14325600" y="1006017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24655</xdr:rowOff>
    </xdr:from>
    <xdr:ext cx="405111" cy="259045"/>
    <xdr:sp macro="" textlink="">
      <xdr:nvSpPr>
        <xdr:cNvPr id="596" name="【保健センター・保健所】&#10;有形固定資産減価償却率該当値テキスト"/>
        <xdr:cNvSpPr txBox="1"/>
      </xdr:nvSpPr>
      <xdr:spPr>
        <a:xfrm>
          <a:off x="14414500" y="9915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58928</xdr:rowOff>
    </xdr:from>
    <xdr:to>
      <xdr:col>81</xdr:col>
      <xdr:colOff>101600</xdr:colOff>
      <xdr:row>60</xdr:row>
      <xdr:rowOff>160528</xdr:rowOff>
    </xdr:to>
    <xdr:sp macro="" textlink="">
      <xdr:nvSpPr>
        <xdr:cNvPr id="597" name="楕円 596"/>
        <xdr:cNvSpPr/>
      </xdr:nvSpPr>
      <xdr:spPr>
        <a:xfrm>
          <a:off x="13578840" y="1011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52578</xdr:rowOff>
    </xdr:from>
    <xdr:to>
      <xdr:col>85</xdr:col>
      <xdr:colOff>127000</xdr:colOff>
      <xdr:row>60</xdr:row>
      <xdr:rowOff>109728</xdr:rowOff>
    </xdr:to>
    <xdr:cxnSp macro="">
      <xdr:nvCxnSpPr>
        <xdr:cNvPr id="598" name="直線コネクタ 597"/>
        <xdr:cNvCxnSpPr/>
      </xdr:nvCxnSpPr>
      <xdr:spPr>
        <a:xfrm flipV="1">
          <a:off x="13629640" y="10110978"/>
          <a:ext cx="74676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116078</xdr:rowOff>
    </xdr:from>
    <xdr:to>
      <xdr:col>76</xdr:col>
      <xdr:colOff>165100</xdr:colOff>
      <xdr:row>61</xdr:row>
      <xdr:rowOff>46228</xdr:rowOff>
    </xdr:to>
    <xdr:sp macro="" textlink="">
      <xdr:nvSpPr>
        <xdr:cNvPr id="599" name="楕円 598"/>
        <xdr:cNvSpPr/>
      </xdr:nvSpPr>
      <xdr:spPr>
        <a:xfrm>
          <a:off x="12804140" y="10174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109728</xdr:rowOff>
    </xdr:from>
    <xdr:to>
      <xdr:col>81</xdr:col>
      <xdr:colOff>50800</xdr:colOff>
      <xdr:row>60</xdr:row>
      <xdr:rowOff>166878</xdr:rowOff>
    </xdr:to>
    <xdr:cxnSp macro="">
      <xdr:nvCxnSpPr>
        <xdr:cNvPr id="600" name="直線コネクタ 599"/>
        <xdr:cNvCxnSpPr/>
      </xdr:nvCxnSpPr>
      <xdr:spPr>
        <a:xfrm flipV="1">
          <a:off x="12854940" y="10168128"/>
          <a:ext cx="7747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116078</xdr:rowOff>
    </xdr:from>
    <xdr:to>
      <xdr:col>72</xdr:col>
      <xdr:colOff>38100</xdr:colOff>
      <xdr:row>61</xdr:row>
      <xdr:rowOff>46228</xdr:rowOff>
    </xdr:to>
    <xdr:sp macro="" textlink="">
      <xdr:nvSpPr>
        <xdr:cNvPr id="601" name="楕円 600"/>
        <xdr:cNvSpPr/>
      </xdr:nvSpPr>
      <xdr:spPr>
        <a:xfrm>
          <a:off x="12029440" y="1017447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166878</xdr:rowOff>
    </xdr:from>
    <xdr:to>
      <xdr:col>76</xdr:col>
      <xdr:colOff>114300</xdr:colOff>
      <xdr:row>60</xdr:row>
      <xdr:rowOff>166878</xdr:rowOff>
    </xdr:to>
    <xdr:cxnSp macro="">
      <xdr:nvCxnSpPr>
        <xdr:cNvPr id="602" name="直線コネクタ 601"/>
        <xdr:cNvCxnSpPr/>
      </xdr:nvCxnSpPr>
      <xdr:spPr>
        <a:xfrm>
          <a:off x="12072620" y="10225278"/>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163085</xdr:rowOff>
    </xdr:from>
    <xdr:ext cx="405111" cy="259045"/>
    <xdr:sp macro="" textlink="">
      <xdr:nvSpPr>
        <xdr:cNvPr id="603" name="n_1aveValue【保健センター・保健所】&#10;有形固定資産減価償却率"/>
        <xdr:cNvSpPr txBox="1"/>
      </xdr:nvSpPr>
      <xdr:spPr>
        <a:xfrm>
          <a:off x="13437244" y="10221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58183</xdr:rowOff>
    </xdr:from>
    <xdr:ext cx="405111" cy="259045"/>
    <xdr:sp macro="" textlink="">
      <xdr:nvSpPr>
        <xdr:cNvPr id="604" name="n_2aveValue【保健センター・保健所】&#10;有形固定資産減価償却率"/>
        <xdr:cNvSpPr txBox="1"/>
      </xdr:nvSpPr>
      <xdr:spPr>
        <a:xfrm>
          <a:off x="12675244" y="994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44213</xdr:rowOff>
    </xdr:from>
    <xdr:ext cx="405111" cy="259045"/>
    <xdr:sp macro="" textlink="">
      <xdr:nvSpPr>
        <xdr:cNvPr id="605" name="n_3aveValue【保健センター・保健所】&#10;有形固定資産減価償却率"/>
        <xdr:cNvSpPr txBox="1"/>
      </xdr:nvSpPr>
      <xdr:spPr>
        <a:xfrm>
          <a:off x="11900544" y="10270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5605</xdr:rowOff>
    </xdr:from>
    <xdr:ext cx="405111" cy="259045"/>
    <xdr:sp macro="" textlink="">
      <xdr:nvSpPr>
        <xdr:cNvPr id="606" name="n_1mainValue【保健センター・保健所】&#10;有形固定資産減価償却率"/>
        <xdr:cNvSpPr txBox="1"/>
      </xdr:nvSpPr>
      <xdr:spPr>
        <a:xfrm>
          <a:off x="13437244" y="98963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37355</xdr:rowOff>
    </xdr:from>
    <xdr:ext cx="405111" cy="259045"/>
    <xdr:sp macro="" textlink="">
      <xdr:nvSpPr>
        <xdr:cNvPr id="607" name="n_2mainValue【保健センター・保健所】&#10;有形固定資産減価償却率"/>
        <xdr:cNvSpPr txBox="1"/>
      </xdr:nvSpPr>
      <xdr:spPr>
        <a:xfrm>
          <a:off x="12675244" y="10263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62755</xdr:rowOff>
    </xdr:from>
    <xdr:ext cx="405111" cy="259045"/>
    <xdr:sp macro="" textlink="">
      <xdr:nvSpPr>
        <xdr:cNvPr id="608" name="n_3mainValue【保健センター・保健所】&#10;有形固定資産減価償却率"/>
        <xdr:cNvSpPr txBox="1"/>
      </xdr:nvSpPr>
      <xdr:spPr>
        <a:xfrm>
          <a:off x="11900544" y="9953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9" name="正方形/長方形 608"/>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10" name="正方形/長方形 609"/>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11" name="正方形/長方形 610"/>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12" name="正方形/長方形 611"/>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13" name="正方形/長方形 612"/>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14" name="正方形/長方形 613"/>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5" name="正方形/長方形 614"/>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6" name="正方形/長方形 615"/>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7" name="テキスト ボックス 616"/>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8" name="直線コネクタ 617"/>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19" name="直線コネクタ 618"/>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20" name="テキスト ボックス 619"/>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21" name="直線コネクタ 620"/>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22" name="テキスト ボックス 621"/>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23" name="直線コネクタ 622"/>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24" name="テキスト ボックス 623"/>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25" name="直線コネクタ 624"/>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26" name="テキスト ボックス 625"/>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27" name="直線コネクタ 626"/>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28" name="テキスト ボックス 627"/>
        <xdr:cNvSpPr txBox="1"/>
      </xdr:nvSpPr>
      <xdr:spPr>
        <a:xfrm>
          <a:off x="1569484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29" name="直線コネクタ 628"/>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30" name="テキスト ボックス 629"/>
        <xdr:cNvSpPr txBox="1"/>
      </xdr:nvSpPr>
      <xdr:spPr>
        <a:xfrm>
          <a:off x="1569484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31" name="直線コネクタ 630"/>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32" name="テキスト ボックス 631"/>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33" name="【保健センター・保健所】&#10;一人当たり面積グラフ枠"/>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48985</xdr:rowOff>
    </xdr:from>
    <xdr:to>
      <xdr:col>116</xdr:col>
      <xdr:colOff>62864</xdr:colOff>
      <xdr:row>63</xdr:row>
      <xdr:rowOff>73478</xdr:rowOff>
    </xdr:to>
    <xdr:cxnSp macro="">
      <xdr:nvCxnSpPr>
        <xdr:cNvPr id="634" name="直線コネクタ 633"/>
        <xdr:cNvCxnSpPr/>
      </xdr:nvCxnSpPr>
      <xdr:spPr>
        <a:xfrm flipV="1">
          <a:off x="19509104" y="9436825"/>
          <a:ext cx="0" cy="11979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77305</xdr:rowOff>
    </xdr:from>
    <xdr:ext cx="469744" cy="259045"/>
    <xdr:sp macro="" textlink="">
      <xdr:nvSpPr>
        <xdr:cNvPr id="635" name="【保健センター・保健所】&#10;一人当たり面積最小値テキスト"/>
        <xdr:cNvSpPr txBox="1"/>
      </xdr:nvSpPr>
      <xdr:spPr>
        <a:xfrm>
          <a:off x="19547840" y="10638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73478</xdr:rowOff>
    </xdr:from>
    <xdr:to>
      <xdr:col>116</xdr:col>
      <xdr:colOff>152400</xdr:colOff>
      <xdr:row>63</xdr:row>
      <xdr:rowOff>73478</xdr:rowOff>
    </xdr:to>
    <xdr:cxnSp macro="">
      <xdr:nvCxnSpPr>
        <xdr:cNvPr id="636" name="直線コネクタ 635"/>
        <xdr:cNvCxnSpPr/>
      </xdr:nvCxnSpPr>
      <xdr:spPr>
        <a:xfrm>
          <a:off x="19443700" y="1063479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167112</xdr:rowOff>
    </xdr:from>
    <xdr:ext cx="469744" cy="259045"/>
    <xdr:sp macro="" textlink="">
      <xdr:nvSpPr>
        <xdr:cNvPr id="637" name="【保健センター・保健所】&#10;一人当たり面積最大値テキスト"/>
        <xdr:cNvSpPr txBox="1"/>
      </xdr:nvSpPr>
      <xdr:spPr>
        <a:xfrm>
          <a:off x="19547840" y="9219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48985</xdr:rowOff>
    </xdr:from>
    <xdr:to>
      <xdr:col>116</xdr:col>
      <xdr:colOff>152400</xdr:colOff>
      <xdr:row>56</xdr:row>
      <xdr:rowOff>48985</xdr:rowOff>
    </xdr:to>
    <xdr:cxnSp macro="">
      <xdr:nvCxnSpPr>
        <xdr:cNvPr id="638" name="直線コネクタ 637"/>
        <xdr:cNvCxnSpPr/>
      </xdr:nvCxnSpPr>
      <xdr:spPr>
        <a:xfrm>
          <a:off x="19443700" y="94368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41927</xdr:rowOff>
    </xdr:from>
    <xdr:ext cx="469744" cy="259045"/>
    <xdr:sp macro="" textlink="">
      <xdr:nvSpPr>
        <xdr:cNvPr id="639" name="【保健センター・保健所】&#10;一人当たり面積平均値テキスト"/>
        <xdr:cNvSpPr txBox="1"/>
      </xdr:nvSpPr>
      <xdr:spPr>
        <a:xfrm>
          <a:off x="19547840" y="10100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40" name="フローチャート: 判断 639"/>
        <xdr:cNvSpPr/>
      </xdr:nvSpPr>
      <xdr:spPr>
        <a:xfrm>
          <a:off x="19458940" y="1012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47172</xdr:rowOff>
    </xdr:from>
    <xdr:to>
      <xdr:col>112</xdr:col>
      <xdr:colOff>38100</xdr:colOff>
      <xdr:row>60</xdr:row>
      <xdr:rowOff>148772</xdr:rowOff>
    </xdr:to>
    <xdr:sp macro="" textlink="">
      <xdr:nvSpPr>
        <xdr:cNvPr id="641" name="フローチャート: 判断 640"/>
        <xdr:cNvSpPr/>
      </xdr:nvSpPr>
      <xdr:spPr>
        <a:xfrm>
          <a:off x="18735040" y="1010557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47172</xdr:rowOff>
    </xdr:from>
    <xdr:to>
      <xdr:col>107</xdr:col>
      <xdr:colOff>101600</xdr:colOff>
      <xdr:row>60</xdr:row>
      <xdr:rowOff>148772</xdr:rowOff>
    </xdr:to>
    <xdr:sp macro="" textlink="">
      <xdr:nvSpPr>
        <xdr:cNvPr id="642" name="フローチャート: 判断 641"/>
        <xdr:cNvSpPr/>
      </xdr:nvSpPr>
      <xdr:spPr>
        <a:xfrm>
          <a:off x="17937480" y="1010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43" name="フローチャート: 判断 642"/>
        <xdr:cNvSpPr/>
      </xdr:nvSpPr>
      <xdr:spPr>
        <a:xfrm>
          <a:off x="17162780" y="101708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44" name="テキスト ボックス 643"/>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45" name="テキスト ボックス 644"/>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46" name="テキスト ボックス 645"/>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47" name="テキスト ボックス 646"/>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8" name="テキスト ボックス 647"/>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128815</xdr:rowOff>
    </xdr:from>
    <xdr:to>
      <xdr:col>116</xdr:col>
      <xdr:colOff>114300</xdr:colOff>
      <xdr:row>57</xdr:row>
      <xdr:rowOff>58965</xdr:rowOff>
    </xdr:to>
    <xdr:sp macro="" textlink="">
      <xdr:nvSpPr>
        <xdr:cNvPr id="649" name="楕円 648"/>
        <xdr:cNvSpPr/>
      </xdr:nvSpPr>
      <xdr:spPr>
        <a:xfrm>
          <a:off x="19458940" y="9516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55</xdr:row>
      <xdr:rowOff>151692</xdr:rowOff>
    </xdr:from>
    <xdr:ext cx="469744" cy="259045"/>
    <xdr:sp macro="" textlink="">
      <xdr:nvSpPr>
        <xdr:cNvPr id="650" name="【保健センター・保健所】&#10;一人当たり面積該当値テキスト"/>
        <xdr:cNvSpPr txBox="1"/>
      </xdr:nvSpPr>
      <xdr:spPr>
        <a:xfrm>
          <a:off x="19547840" y="937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145143</xdr:rowOff>
    </xdr:from>
    <xdr:to>
      <xdr:col>112</xdr:col>
      <xdr:colOff>38100</xdr:colOff>
      <xdr:row>57</xdr:row>
      <xdr:rowOff>75293</xdr:rowOff>
    </xdr:to>
    <xdr:sp macro="" textlink="">
      <xdr:nvSpPr>
        <xdr:cNvPr id="651" name="楕円 650"/>
        <xdr:cNvSpPr/>
      </xdr:nvSpPr>
      <xdr:spPr>
        <a:xfrm>
          <a:off x="18735040" y="95329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57</xdr:row>
      <xdr:rowOff>8165</xdr:rowOff>
    </xdr:from>
    <xdr:to>
      <xdr:col>116</xdr:col>
      <xdr:colOff>63500</xdr:colOff>
      <xdr:row>57</xdr:row>
      <xdr:rowOff>24493</xdr:rowOff>
    </xdr:to>
    <xdr:cxnSp macro="">
      <xdr:nvCxnSpPr>
        <xdr:cNvPr id="652" name="直線コネクタ 651"/>
        <xdr:cNvCxnSpPr/>
      </xdr:nvCxnSpPr>
      <xdr:spPr>
        <a:xfrm flipV="1">
          <a:off x="18778220" y="9563645"/>
          <a:ext cx="73152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161472</xdr:rowOff>
    </xdr:from>
    <xdr:to>
      <xdr:col>107</xdr:col>
      <xdr:colOff>101600</xdr:colOff>
      <xdr:row>57</xdr:row>
      <xdr:rowOff>91622</xdr:rowOff>
    </xdr:to>
    <xdr:sp macro="" textlink="">
      <xdr:nvSpPr>
        <xdr:cNvPr id="653" name="楕円 652"/>
        <xdr:cNvSpPr/>
      </xdr:nvSpPr>
      <xdr:spPr>
        <a:xfrm>
          <a:off x="17937480" y="95493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24493</xdr:rowOff>
    </xdr:from>
    <xdr:to>
      <xdr:col>111</xdr:col>
      <xdr:colOff>177800</xdr:colOff>
      <xdr:row>57</xdr:row>
      <xdr:rowOff>40822</xdr:rowOff>
    </xdr:to>
    <xdr:cxnSp macro="">
      <xdr:nvCxnSpPr>
        <xdr:cNvPr id="654" name="直線コネクタ 653"/>
        <xdr:cNvCxnSpPr/>
      </xdr:nvCxnSpPr>
      <xdr:spPr>
        <a:xfrm flipV="1">
          <a:off x="17988280" y="9579973"/>
          <a:ext cx="78994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161472</xdr:rowOff>
    </xdr:from>
    <xdr:to>
      <xdr:col>102</xdr:col>
      <xdr:colOff>165100</xdr:colOff>
      <xdr:row>57</xdr:row>
      <xdr:rowOff>91622</xdr:rowOff>
    </xdr:to>
    <xdr:sp macro="" textlink="">
      <xdr:nvSpPr>
        <xdr:cNvPr id="655" name="楕円 654"/>
        <xdr:cNvSpPr/>
      </xdr:nvSpPr>
      <xdr:spPr>
        <a:xfrm>
          <a:off x="17162780" y="95493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57</xdr:row>
      <xdr:rowOff>40822</xdr:rowOff>
    </xdr:from>
    <xdr:to>
      <xdr:col>107</xdr:col>
      <xdr:colOff>50800</xdr:colOff>
      <xdr:row>57</xdr:row>
      <xdr:rowOff>40822</xdr:rowOff>
    </xdr:to>
    <xdr:cxnSp macro="">
      <xdr:nvCxnSpPr>
        <xdr:cNvPr id="656" name="直線コネクタ 655"/>
        <xdr:cNvCxnSpPr/>
      </xdr:nvCxnSpPr>
      <xdr:spPr>
        <a:xfrm>
          <a:off x="17213580" y="9596302"/>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139899</xdr:rowOff>
    </xdr:from>
    <xdr:ext cx="469744" cy="259045"/>
    <xdr:sp macro="" textlink="">
      <xdr:nvSpPr>
        <xdr:cNvPr id="657" name="n_1aveValue【保健センター・保健所】&#10;一人当たり面積"/>
        <xdr:cNvSpPr txBox="1"/>
      </xdr:nvSpPr>
      <xdr:spPr>
        <a:xfrm>
          <a:off x="18561127" y="1019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139899</xdr:rowOff>
    </xdr:from>
    <xdr:ext cx="469744" cy="259045"/>
    <xdr:sp macro="" textlink="">
      <xdr:nvSpPr>
        <xdr:cNvPr id="658" name="n_2aveValue【保健センター・保健所】&#10;一人当たり面積"/>
        <xdr:cNvSpPr txBox="1"/>
      </xdr:nvSpPr>
      <xdr:spPr>
        <a:xfrm>
          <a:off x="17776267" y="10198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33762</xdr:rowOff>
    </xdr:from>
    <xdr:ext cx="469744" cy="259045"/>
    <xdr:sp macro="" textlink="">
      <xdr:nvSpPr>
        <xdr:cNvPr id="659" name="n_3aveValue【保健センター・保健所】&#10;一人当たり面積"/>
        <xdr:cNvSpPr txBox="1"/>
      </xdr:nvSpPr>
      <xdr:spPr>
        <a:xfrm>
          <a:off x="17001567" y="10259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55</xdr:row>
      <xdr:rowOff>91820</xdr:rowOff>
    </xdr:from>
    <xdr:ext cx="469744" cy="259045"/>
    <xdr:sp macro="" textlink="">
      <xdr:nvSpPr>
        <xdr:cNvPr id="660" name="n_1mainValue【保健センター・保健所】&#10;一人当たり面積"/>
        <xdr:cNvSpPr txBox="1"/>
      </xdr:nvSpPr>
      <xdr:spPr>
        <a:xfrm>
          <a:off x="18561127" y="931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55</xdr:row>
      <xdr:rowOff>108149</xdr:rowOff>
    </xdr:from>
    <xdr:ext cx="469744" cy="259045"/>
    <xdr:sp macro="" textlink="">
      <xdr:nvSpPr>
        <xdr:cNvPr id="661" name="n_2mainValue【保健センター・保健所】&#10;一人当たり面積"/>
        <xdr:cNvSpPr txBox="1"/>
      </xdr:nvSpPr>
      <xdr:spPr>
        <a:xfrm>
          <a:off x="17776267" y="932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55</xdr:row>
      <xdr:rowOff>108149</xdr:rowOff>
    </xdr:from>
    <xdr:ext cx="469744" cy="259045"/>
    <xdr:sp macro="" textlink="">
      <xdr:nvSpPr>
        <xdr:cNvPr id="662" name="n_3mainValue【保健センター・保健所】&#10;一人当たり面積"/>
        <xdr:cNvSpPr txBox="1"/>
      </xdr:nvSpPr>
      <xdr:spPr>
        <a:xfrm>
          <a:off x="17001567" y="9328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63" name="正方形/長方形 662"/>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64" name="正方形/長方形 663"/>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65" name="正方形/長方形 664"/>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66" name="正方形/長方形 665"/>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67" name="正方形/長方形 666"/>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8" name="正方形/長方形 667"/>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9" name="正方形/長方形 668"/>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70" name="正方形/長方形 669"/>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71" name="テキスト ボックス 670"/>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72" name="直線コネクタ 671"/>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673" name="テキスト ボックス 672"/>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674" name="直線コネクタ 673"/>
        <xdr:cNvCxnSpPr/>
      </xdr:nvCxnSpPr>
      <xdr:spPr>
        <a:xfrm>
          <a:off x="10960100" y="14455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675" name="テキスト ボックス 674"/>
        <xdr:cNvSpPr txBox="1"/>
      </xdr:nvSpPr>
      <xdr:spPr>
        <a:xfrm>
          <a:off x="1060276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676" name="直線コネクタ 675"/>
        <xdr:cNvCxnSpPr/>
      </xdr:nvCxnSpPr>
      <xdr:spPr>
        <a:xfrm>
          <a:off x="10960100" y="140093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677" name="テキスト ボックス 676"/>
        <xdr:cNvSpPr txBox="1"/>
      </xdr:nvSpPr>
      <xdr:spPr>
        <a:xfrm>
          <a:off x="1060276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678" name="直線コネクタ 677"/>
        <xdr:cNvCxnSpPr/>
      </xdr:nvCxnSpPr>
      <xdr:spPr>
        <a:xfrm>
          <a:off x="10960100" y="13563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679" name="テキスト ボックス 678"/>
        <xdr:cNvSpPr txBox="1"/>
      </xdr:nvSpPr>
      <xdr:spPr>
        <a:xfrm>
          <a:off x="1060276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680" name="直線コネクタ 679"/>
        <xdr:cNvCxnSpPr/>
      </xdr:nvCxnSpPr>
      <xdr:spPr>
        <a:xfrm>
          <a:off x="10960100" y="131140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681" name="テキスト ボックス 680"/>
        <xdr:cNvSpPr txBox="1"/>
      </xdr:nvSpPr>
      <xdr:spPr>
        <a:xfrm>
          <a:off x="10602761" y="129756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82" name="直線コネクタ 681"/>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83" name="テキスト ボックス 682"/>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84" name="【消防施設】&#10;有形固定資産減価償却率グラフ枠"/>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131826</xdr:rowOff>
    </xdr:from>
    <xdr:to>
      <xdr:col>85</xdr:col>
      <xdr:colOff>126364</xdr:colOff>
      <xdr:row>85</xdr:row>
      <xdr:rowOff>15239</xdr:rowOff>
    </xdr:to>
    <xdr:cxnSp macro="">
      <xdr:nvCxnSpPr>
        <xdr:cNvPr id="685" name="直線コネクタ 684"/>
        <xdr:cNvCxnSpPr/>
      </xdr:nvCxnSpPr>
      <xdr:spPr>
        <a:xfrm flipV="1">
          <a:off x="14375764" y="13040106"/>
          <a:ext cx="0" cy="1224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19066</xdr:rowOff>
    </xdr:from>
    <xdr:ext cx="405111" cy="259045"/>
    <xdr:sp macro="" textlink="">
      <xdr:nvSpPr>
        <xdr:cNvPr id="686" name="【消防施設】&#10;有形固定資産減価償却率最小値テキスト"/>
        <xdr:cNvSpPr txBox="1"/>
      </xdr:nvSpPr>
      <xdr:spPr>
        <a:xfrm>
          <a:off x="14414500" y="14268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15239</xdr:rowOff>
    </xdr:from>
    <xdr:to>
      <xdr:col>86</xdr:col>
      <xdr:colOff>25400</xdr:colOff>
      <xdr:row>85</xdr:row>
      <xdr:rowOff>15239</xdr:rowOff>
    </xdr:to>
    <xdr:cxnSp macro="">
      <xdr:nvCxnSpPr>
        <xdr:cNvPr id="687" name="直線コネクタ 686"/>
        <xdr:cNvCxnSpPr/>
      </xdr:nvCxnSpPr>
      <xdr:spPr>
        <a:xfrm>
          <a:off x="14287500" y="14264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78503</xdr:rowOff>
    </xdr:from>
    <xdr:ext cx="405111" cy="259045"/>
    <xdr:sp macro="" textlink="">
      <xdr:nvSpPr>
        <xdr:cNvPr id="688" name="【消防施設】&#10;有形固定資産減価償却率最大値テキスト"/>
        <xdr:cNvSpPr txBox="1"/>
      </xdr:nvSpPr>
      <xdr:spPr>
        <a:xfrm>
          <a:off x="14414500" y="12819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131826</xdr:rowOff>
    </xdr:from>
    <xdr:to>
      <xdr:col>86</xdr:col>
      <xdr:colOff>25400</xdr:colOff>
      <xdr:row>77</xdr:row>
      <xdr:rowOff>131826</xdr:rowOff>
    </xdr:to>
    <xdr:cxnSp macro="">
      <xdr:nvCxnSpPr>
        <xdr:cNvPr id="689" name="直線コネクタ 688"/>
        <xdr:cNvCxnSpPr/>
      </xdr:nvCxnSpPr>
      <xdr:spPr>
        <a:xfrm>
          <a:off x="14287500" y="130401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90188</xdr:rowOff>
    </xdr:from>
    <xdr:ext cx="405111" cy="259045"/>
    <xdr:sp macro="" textlink="">
      <xdr:nvSpPr>
        <xdr:cNvPr id="690" name="【消防施設】&#10;有形固定資産減価償却率平均値テキスト"/>
        <xdr:cNvSpPr txBox="1"/>
      </xdr:nvSpPr>
      <xdr:spPr>
        <a:xfrm>
          <a:off x="14414500" y="1333374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67311</xdr:rowOff>
    </xdr:from>
    <xdr:to>
      <xdr:col>85</xdr:col>
      <xdr:colOff>177800</xdr:colOff>
      <xdr:row>80</xdr:row>
      <xdr:rowOff>168911</xdr:rowOff>
    </xdr:to>
    <xdr:sp macro="" textlink="">
      <xdr:nvSpPr>
        <xdr:cNvPr id="691" name="フローチャート: 判断 690"/>
        <xdr:cNvSpPr/>
      </xdr:nvSpPr>
      <xdr:spPr>
        <a:xfrm>
          <a:off x="14325600" y="1347851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108458</xdr:rowOff>
    </xdr:from>
    <xdr:to>
      <xdr:col>81</xdr:col>
      <xdr:colOff>101600</xdr:colOff>
      <xdr:row>81</xdr:row>
      <xdr:rowOff>38608</xdr:rowOff>
    </xdr:to>
    <xdr:sp macro="" textlink="">
      <xdr:nvSpPr>
        <xdr:cNvPr id="692" name="フローチャート: 判断 691"/>
        <xdr:cNvSpPr/>
      </xdr:nvSpPr>
      <xdr:spPr>
        <a:xfrm>
          <a:off x="13578840" y="135196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133604</xdr:rowOff>
    </xdr:from>
    <xdr:to>
      <xdr:col>76</xdr:col>
      <xdr:colOff>165100</xdr:colOff>
      <xdr:row>81</xdr:row>
      <xdr:rowOff>63754</xdr:rowOff>
    </xdr:to>
    <xdr:sp macro="" textlink="">
      <xdr:nvSpPr>
        <xdr:cNvPr id="693" name="フローチャート: 判断 692"/>
        <xdr:cNvSpPr/>
      </xdr:nvSpPr>
      <xdr:spPr>
        <a:xfrm>
          <a:off x="12804140" y="135448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7874</xdr:rowOff>
    </xdr:from>
    <xdr:to>
      <xdr:col>72</xdr:col>
      <xdr:colOff>38100</xdr:colOff>
      <xdr:row>81</xdr:row>
      <xdr:rowOff>109474</xdr:rowOff>
    </xdr:to>
    <xdr:sp macro="" textlink="">
      <xdr:nvSpPr>
        <xdr:cNvPr id="694" name="フローチャート: 判断 693"/>
        <xdr:cNvSpPr/>
      </xdr:nvSpPr>
      <xdr:spPr>
        <a:xfrm>
          <a:off x="12029440" y="1358671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5" name="テキスト ボックス 694"/>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6" name="テキスト ボックス 695"/>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7" name="テキスト ボックス 696"/>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8" name="テキスト ボックス 697"/>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9" name="テキスト ボックス 698"/>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51308</xdr:rowOff>
    </xdr:from>
    <xdr:to>
      <xdr:col>85</xdr:col>
      <xdr:colOff>177800</xdr:colOff>
      <xdr:row>81</xdr:row>
      <xdr:rowOff>152908</xdr:rowOff>
    </xdr:to>
    <xdr:sp macro="" textlink="">
      <xdr:nvSpPr>
        <xdr:cNvPr id="700" name="楕円 699"/>
        <xdr:cNvSpPr/>
      </xdr:nvSpPr>
      <xdr:spPr>
        <a:xfrm>
          <a:off x="14325600" y="1363014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29735</xdr:rowOff>
    </xdr:from>
    <xdr:ext cx="405111" cy="259045"/>
    <xdr:sp macro="" textlink="">
      <xdr:nvSpPr>
        <xdr:cNvPr id="701" name="【消防施設】&#10;有形固定資産減価償却率該当値テキスト"/>
        <xdr:cNvSpPr txBox="1"/>
      </xdr:nvSpPr>
      <xdr:spPr>
        <a:xfrm>
          <a:off x="14414500" y="13608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106172</xdr:rowOff>
    </xdr:from>
    <xdr:to>
      <xdr:col>81</xdr:col>
      <xdr:colOff>101600</xdr:colOff>
      <xdr:row>82</xdr:row>
      <xdr:rowOff>36322</xdr:rowOff>
    </xdr:to>
    <xdr:sp macro="" textlink="">
      <xdr:nvSpPr>
        <xdr:cNvPr id="702" name="楕円 701"/>
        <xdr:cNvSpPr/>
      </xdr:nvSpPr>
      <xdr:spPr>
        <a:xfrm>
          <a:off x="13578840" y="1368501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102108</xdr:rowOff>
    </xdr:from>
    <xdr:to>
      <xdr:col>85</xdr:col>
      <xdr:colOff>127000</xdr:colOff>
      <xdr:row>81</xdr:row>
      <xdr:rowOff>156972</xdr:rowOff>
    </xdr:to>
    <xdr:cxnSp macro="">
      <xdr:nvCxnSpPr>
        <xdr:cNvPr id="703" name="直線コネクタ 702"/>
        <xdr:cNvCxnSpPr/>
      </xdr:nvCxnSpPr>
      <xdr:spPr>
        <a:xfrm flipV="1">
          <a:off x="13629640" y="13680948"/>
          <a:ext cx="74676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97028</xdr:rowOff>
    </xdr:from>
    <xdr:to>
      <xdr:col>76</xdr:col>
      <xdr:colOff>165100</xdr:colOff>
      <xdr:row>82</xdr:row>
      <xdr:rowOff>27178</xdr:rowOff>
    </xdr:to>
    <xdr:sp macro="" textlink="">
      <xdr:nvSpPr>
        <xdr:cNvPr id="704" name="楕円 703"/>
        <xdr:cNvSpPr/>
      </xdr:nvSpPr>
      <xdr:spPr>
        <a:xfrm>
          <a:off x="12804140" y="1367586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147828</xdr:rowOff>
    </xdr:from>
    <xdr:to>
      <xdr:col>81</xdr:col>
      <xdr:colOff>50800</xdr:colOff>
      <xdr:row>81</xdr:row>
      <xdr:rowOff>156972</xdr:rowOff>
    </xdr:to>
    <xdr:cxnSp macro="">
      <xdr:nvCxnSpPr>
        <xdr:cNvPr id="705" name="直線コネクタ 704"/>
        <xdr:cNvCxnSpPr/>
      </xdr:nvCxnSpPr>
      <xdr:spPr>
        <a:xfrm>
          <a:off x="12854940" y="13726668"/>
          <a:ext cx="7747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74168</xdr:rowOff>
    </xdr:from>
    <xdr:to>
      <xdr:col>72</xdr:col>
      <xdr:colOff>38100</xdr:colOff>
      <xdr:row>82</xdr:row>
      <xdr:rowOff>4318</xdr:rowOff>
    </xdr:to>
    <xdr:sp macro="" textlink="">
      <xdr:nvSpPr>
        <xdr:cNvPr id="706" name="楕円 705"/>
        <xdr:cNvSpPr/>
      </xdr:nvSpPr>
      <xdr:spPr>
        <a:xfrm>
          <a:off x="12029440" y="1365300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124968</xdr:rowOff>
    </xdr:from>
    <xdr:to>
      <xdr:col>76</xdr:col>
      <xdr:colOff>114300</xdr:colOff>
      <xdr:row>81</xdr:row>
      <xdr:rowOff>147828</xdr:rowOff>
    </xdr:to>
    <xdr:cxnSp macro="">
      <xdr:nvCxnSpPr>
        <xdr:cNvPr id="707" name="直線コネクタ 706"/>
        <xdr:cNvCxnSpPr/>
      </xdr:nvCxnSpPr>
      <xdr:spPr>
        <a:xfrm>
          <a:off x="12072620" y="13703808"/>
          <a:ext cx="78232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55135</xdr:rowOff>
    </xdr:from>
    <xdr:ext cx="405111" cy="259045"/>
    <xdr:sp macro="" textlink="">
      <xdr:nvSpPr>
        <xdr:cNvPr id="708" name="n_1aveValue【消防施設】&#10;有形固定資産減価償却率"/>
        <xdr:cNvSpPr txBox="1"/>
      </xdr:nvSpPr>
      <xdr:spPr>
        <a:xfrm>
          <a:off x="13437244" y="1329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80281</xdr:rowOff>
    </xdr:from>
    <xdr:ext cx="405111" cy="259045"/>
    <xdr:sp macro="" textlink="">
      <xdr:nvSpPr>
        <xdr:cNvPr id="709" name="n_2aveValue【消防施設】&#10;有形固定資産減価償却率"/>
        <xdr:cNvSpPr txBox="1"/>
      </xdr:nvSpPr>
      <xdr:spPr>
        <a:xfrm>
          <a:off x="12675244" y="133238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126001</xdr:rowOff>
    </xdr:from>
    <xdr:ext cx="405111" cy="259045"/>
    <xdr:sp macro="" textlink="">
      <xdr:nvSpPr>
        <xdr:cNvPr id="710" name="n_3aveValue【消防施設】&#10;有形固定資産減価償却率"/>
        <xdr:cNvSpPr txBox="1"/>
      </xdr:nvSpPr>
      <xdr:spPr>
        <a:xfrm>
          <a:off x="11900544" y="1336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27449</xdr:rowOff>
    </xdr:from>
    <xdr:ext cx="405111" cy="259045"/>
    <xdr:sp macro="" textlink="">
      <xdr:nvSpPr>
        <xdr:cNvPr id="711" name="n_1mainValue【消防施設】&#10;有形固定資産減価償却率"/>
        <xdr:cNvSpPr txBox="1"/>
      </xdr:nvSpPr>
      <xdr:spPr>
        <a:xfrm>
          <a:off x="13437244" y="137739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18305</xdr:rowOff>
    </xdr:from>
    <xdr:ext cx="405111" cy="259045"/>
    <xdr:sp macro="" textlink="">
      <xdr:nvSpPr>
        <xdr:cNvPr id="712" name="n_2mainValue【消防施設】&#10;有形固定資産減価償却率"/>
        <xdr:cNvSpPr txBox="1"/>
      </xdr:nvSpPr>
      <xdr:spPr>
        <a:xfrm>
          <a:off x="12675244" y="137647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166895</xdr:rowOff>
    </xdr:from>
    <xdr:ext cx="405111" cy="259045"/>
    <xdr:sp macro="" textlink="">
      <xdr:nvSpPr>
        <xdr:cNvPr id="713" name="n_3mainValue【消防施設】&#10;有形固定資産減価償却率"/>
        <xdr:cNvSpPr txBox="1"/>
      </xdr:nvSpPr>
      <xdr:spPr>
        <a:xfrm>
          <a:off x="11900544" y="13745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14" name="正方形/長方形 713"/>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5" name="正方形/長方形 714"/>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6" name="正方形/長方形 715"/>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7" name="正方形/長方形 716"/>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8" name="正方形/長方形 717"/>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9" name="正方形/長方形 718"/>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20" name="正方形/長方形 719"/>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21" name="正方形/長方形 720"/>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22" name="テキスト ボックス 721"/>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23" name="直線コネクタ 722"/>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24" name="直線コネクタ 723"/>
        <xdr:cNvCxnSpPr/>
      </xdr:nvCxnSpPr>
      <xdr:spPr>
        <a:xfrm>
          <a:off x="1609344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25" name="テキスト ボックス 724"/>
        <xdr:cNvSpPr txBox="1"/>
      </xdr:nvSpPr>
      <xdr:spPr>
        <a:xfrm>
          <a:off x="1569484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26" name="直線コネクタ 725"/>
        <xdr:cNvCxnSpPr/>
      </xdr:nvCxnSpPr>
      <xdr:spPr>
        <a:xfrm>
          <a:off x="1609344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27" name="テキスト ボックス 726"/>
        <xdr:cNvSpPr txBox="1"/>
      </xdr:nvSpPr>
      <xdr:spPr>
        <a:xfrm>
          <a:off x="1569484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28" name="直線コネクタ 727"/>
        <xdr:cNvCxnSpPr/>
      </xdr:nvCxnSpPr>
      <xdr:spPr>
        <a:xfrm>
          <a:off x="1609344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29" name="テキスト ボックス 728"/>
        <xdr:cNvSpPr txBox="1"/>
      </xdr:nvSpPr>
      <xdr:spPr>
        <a:xfrm>
          <a:off x="1569484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30" name="直線コネクタ 729"/>
        <xdr:cNvCxnSpPr/>
      </xdr:nvCxnSpPr>
      <xdr:spPr>
        <a:xfrm>
          <a:off x="1609344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31" name="テキスト ボックス 730"/>
        <xdr:cNvSpPr txBox="1"/>
      </xdr:nvSpPr>
      <xdr:spPr>
        <a:xfrm>
          <a:off x="1569484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32" name="直線コネクタ 731"/>
        <xdr:cNvCxnSpPr/>
      </xdr:nvCxnSpPr>
      <xdr:spPr>
        <a:xfrm>
          <a:off x="1609344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33" name="テキスト ボックス 732"/>
        <xdr:cNvSpPr txBox="1"/>
      </xdr:nvSpPr>
      <xdr:spPr>
        <a:xfrm>
          <a:off x="1569484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34" name="直線コネクタ 733"/>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35" name="テキスト ボックス 734"/>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36" name="【消防施設】&#10;一人当たり面積グラフ枠"/>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76200</xdr:rowOff>
    </xdr:from>
    <xdr:to>
      <xdr:col>116</xdr:col>
      <xdr:colOff>62864</xdr:colOff>
      <xdr:row>86</xdr:row>
      <xdr:rowOff>0</xdr:rowOff>
    </xdr:to>
    <xdr:cxnSp macro="">
      <xdr:nvCxnSpPr>
        <xdr:cNvPr id="737" name="直線コネクタ 736"/>
        <xdr:cNvCxnSpPr/>
      </xdr:nvCxnSpPr>
      <xdr:spPr>
        <a:xfrm flipV="1">
          <a:off x="19509104" y="13152120"/>
          <a:ext cx="0" cy="12649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3827</xdr:rowOff>
    </xdr:from>
    <xdr:ext cx="469744" cy="259045"/>
    <xdr:sp macro="" textlink="">
      <xdr:nvSpPr>
        <xdr:cNvPr id="738" name="【消防施設】&#10;一人当たり面積最小値テキスト"/>
        <xdr:cNvSpPr txBox="1"/>
      </xdr:nvSpPr>
      <xdr:spPr>
        <a:xfrm>
          <a:off x="19547840" y="14420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0</xdr:rowOff>
    </xdr:from>
    <xdr:to>
      <xdr:col>116</xdr:col>
      <xdr:colOff>152400</xdr:colOff>
      <xdr:row>86</xdr:row>
      <xdr:rowOff>0</xdr:rowOff>
    </xdr:to>
    <xdr:cxnSp macro="">
      <xdr:nvCxnSpPr>
        <xdr:cNvPr id="739" name="直線コネクタ 738"/>
        <xdr:cNvCxnSpPr/>
      </xdr:nvCxnSpPr>
      <xdr:spPr>
        <a:xfrm>
          <a:off x="19443700" y="1441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22877</xdr:rowOff>
    </xdr:from>
    <xdr:ext cx="469744" cy="259045"/>
    <xdr:sp macro="" textlink="">
      <xdr:nvSpPr>
        <xdr:cNvPr id="740" name="【消防施設】&#10;一人当たり面積最大値テキスト"/>
        <xdr:cNvSpPr txBox="1"/>
      </xdr:nvSpPr>
      <xdr:spPr>
        <a:xfrm>
          <a:off x="19547840" y="12931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76200</xdr:rowOff>
    </xdr:from>
    <xdr:to>
      <xdr:col>116</xdr:col>
      <xdr:colOff>152400</xdr:colOff>
      <xdr:row>78</xdr:row>
      <xdr:rowOff>76200</xdr:rowOff>
    </xdr:to>
    <xdr:cxnSp macro="">
      <xdr:nvCxnSpPr>
        <xdr:cNvPr id="741" name="直線コネクタ 740"/>
        <xdr:cNvCxnSpPr/>
      </xdr:nvCxnSpPr>
      <xdr:spPr>
        <a:xfrm>
          <a:off x="19443700" y="131521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139716</xdr:rowOff>
    </xdr:from>
    <xdr:ext cx="469744" cy="259045"/>
    <xdr:sp macro="" textlink="">
      <xdr:nvSpPr>
        <xdr:cNvPr id="742" name="【消防施設】&#10;一人当たり面積平均値テキスト"/>
        <xdr:cNvSpPr txBox="1"/>
      </xdr:nvSpPr>
      <xdr:spPr>
        <a:xfrm>
          <a:off x="19547840" y="13886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116839</xdr:rowOff>
    </xdr:from>
    <xdr:to>
      <xdr:col>116</xdr:col>
      <xdr:colOff>114300</xdr:colOff>
      <xdr:row>84</xdr:row>
      <xdr:rowOff>46989</xdr:rowOff>
    </xdr:to>
    <xdr:sp macro="" textlink="">
      <xdr:nvSpPr>
        <xdr:cNvPr id="743" name="フローチャート: 判断 742"/>
        <xdr:cNvSpPr/>
      </xdr:nvSpPr>
      <xdr:spPr>
        <a:xfrm>
          <a:off x="19458940" y="140309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162561</xdr:rowOff>
    </xdr:from>
    <xdr:to>
      <xdr:col>112</xdr:col>
      <xdr:colOff>38100</xdr:colOff>
      <xdr:row>84</xdr:row>
      <xdr:rowOff>92711</xdr:rowOff>
    </xdr:to>
    <xdr:sp macro="" textlink="">
      <xdr:nvSpPr>
        <xdr:cNvPr id="744" name="フローチャート: 判断 743"/>
        <xdr:cNvSpPr/>
      </xdr:nvSpPr>
      <xdr:spPr>
        <a:xfrm>
          <a:off x="18735040" y="1407668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17780</xdr:rowOff>
    </xdr:from>
    <xdr:to>
      <xdr:col>107</xdr:col>
      <xdr:colOff>101600</xdr:colOff>
      <xdr:row>84</xdr:row>
      <xdr:rowOff>119380</xdr:rowOff>
    </xdr:to>
    <xdr:sp macro="" textlink="">
      <xdr:nvSpPr>
        <xdr:cNvPr id="745" name="フローチャート: 判断 744"/>
        <xdr:cNvSpPr/>
      </xdr:nvSpPr>
      <xdr:spPr>
        <a:xfrm>
          <a:off x="17937480" y="1409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40639</xdr:rowOff>
    </xdr:from>
    <xdr:to>
      <xdr:col>102</xdr:col>
      <xdr:colOff>165100</xdr:colOff>
      <xdr:row>85</xdr:row>
      <xdr:rowOff>142239</xdr:rowOff>
    </xdr:to>
    <xdr:sp macro="" textlink="">
      <xdr:nvSpPr>
        <xdr:cNvPr id="746" name="フローチャート: 判断 745"/>
        <xdr:cNvSpPr/>
      </xdr:nvSpPr>
      <xdr:spPr>
        <a:xfrm>
          <a:off x="1716278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7" name="テキスト ボックス 746"/>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8" name="テキスト ボックス 747"/>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9" name="テキスト ボックス 748"/>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50" name="テキスト ボックス 749"/>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51" name="テキスト ボックス 750"/>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132080</xdr:rowOff>
    </xdr:from>
    <xdr:to>
      <xdr:col>116</xdr:col>
      <xdr:colOff>114300</xdr:colOff>
      <xdr:row>84</xdr:row>
      <xdr:rowOff>62230</xdr:rowOff>
    </xdr:to>
    <xdr:sp macro="" textlink="">
      <xdr:nvSpPr>
        <xdr:cNvPr id="752" name="楕円 751"/>
        <xdr:cNvSpPr/>
      </xdr:nvSpPr>
      <xdr:spPr>
        <a:xfrm>
          <a:off x="19458940" y="140462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110507</xdr:rowOff>
    </xdr:from>
    <xdr:ext cx="469744" cy="259045"/>
    <xdr:sp macro="" textlink="">
      <xdr:nvSpPr>
        <xdr:cNvPr id="753" name="【消防施設】&#10;一人当たり面積該当値テキスト"/>
        <xdr:cNvSpPr txBox="1"/>
      </xdr:nvSpPr>
      <xdr:spPr>
        <a:xfrm>
          <a:off x="19547840" y="14024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128270</xdr:rowOff>
    </xdr:from>
    <xdr:to>
      <xdr:col>112</xdr:col>
      <xdr:colOff>38100</xdr:colOff>
      <xdr:row>84</xdr:row>
      <xdr:rowOff>58420</xdr:rowOff>
    </xdr:to>
    <xdr:sp macro="" textlink="">
      <xdr:nvSpPr>
        <xdr:cNvPr id="754" name="楕円 753"/>
        <xdr:cNvSpPr/>
      </xdr:nvSpPr>
      <xdr:spPr>
        <a:xfrm>
          <a:off x="18735040" y="1404239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xdr:rowOff>
    </xdr:from>
    <xdr:to>
      <xdr:col>116</xdr:col>
      <xdr:colOff>63500</xdr:colOff>
      <xdr:row>84</xdr:row>
      <xdr:rowOff>11430</xdr:rowOff>
    </xdr:to>
    <xdr:cxnSp macro="">
      <xdr:nvCxnSpPr>
        <xdr:cNvPr id="755" name="直線コネクタ 754"/>
        <xdr:cNvCxnSpPr/>
      </xdr:nvCxnSpPr>
      <xdr:spPr>
        <a:xfrm>
          <a:off x="18778220" y="14089380"/>
          <a:ext cx="7315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139700</xdr:rowOff>
    </xdr:from>
    <xdr:to>
      <xdr:col>107</xdr:col>
      <xdr:colOff>101600</xdr:colOff>
      <xdr:row>84</xdr:row>
      <xdr:rowOff>69850</xdr:rowOff>
    </xdr:to>
    <xdr:sp macro="" textlink="">
      <xdr:nvSpPr>
        <xdr:cNvPr id="756" name="楕円 755"/>
        <xdr:cNvSpPr/>
      </xdr:nvSpPr>
      <xdr:spPr>
        <a:xfrm>
          <a:off x="17937480" y="140538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xdr:rowOff>
    </xdr:from>
    <xdr:to>
      <xdr:col>111</xdr:col>
      <xdr:colOff>177800</xdr:colOff>
      <xdr:row>84</xdr:row>
      <xdr:rowOff>19050</xdr:rowOff>
    </xdr:to>
    <xdr:cxnSp macro="">
      <xdr:nvCxnSpPr>
        <xdr:cNvPr id="757" name="直線コネクタ 756"/>
        <xdr:cNvCxnSpPr/>
      </xdr:nvCxnSpPr>
      <xdr:spPr>
        <a:xfrm flipV="1">
          <a:off x="17988280" y="1408938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143511</xdr:rowOff>
    </xdr:from>
    <xdr:to>
      <xdr:col>102</xdr:col>
      <xdr:colOff>165100</xdr:colOff>
      <xdr:row>84</xdr:row>
      <xdr:rowOff>73661</xdr:rowOff>
    </xdr:to>
    <xdr:sp macro="" textlink="">
      <xdr:nvSpPr>
        <xdr:cNvPr id="758" name="楕円 757"/>
        <xdr:cNvSpPr/>
      </xdr:nvSpPr>
      <xdr:spPr>
        <a:xfrm>
          <a:off x="17162780" y="1405763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19050</xdr:rowOff>
    </xdr:from>
    <xdr:to>
      <xdr:col>107</xdr:col>
      <xdr:colOff>50800</xdr:colOff>
      <xdr:row>84</xdr:row>
      <xdr:rowOff>22861</xdr:rowOff>
    </xdr:to>
    <xdr:cxnSp macro="">
      <xdr:nvCxnSpPr>
        <xdr:cNvPr id="759" name="直線コネクタ 758"/>
        <xdr:cNvCxnSpPr/>
      </xdr:nvCxnSpPr>
      <xdr:spPr>
        <a:xfrm flipV="1">
          <a:off x="17213580" y="14100810"/>
          <a:ext cx="7747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83838</xdr:rowOff>
    </xdr:from>
    <xdr:ext cx="469744" cy="259045"/>
    <xdr:sp macro="" textlink="">
      <xdr:nvSpPr>
        <xdr:cNvPr id="760" name="n_1aveValue【消防施設】&#10;一人当たり面積"/>
        <xdr:cNvSpPr txBox="1"/>
      </xdr:nvSpPr>
      <xdr:spPr>
        <a:xfrm>
          <a:off x="18561127" y="14165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110507</xdr:rowOff>
    </xdr:from>
    <xdr:ext cx="469744" cy="259045"/>
    <xdr:sp macro="" textlink="">
      <xdr:nvSpPr>
        <xdr:cNvPr id="761" name="n_2aveValue【消防施設】&#10;一人当たり面積"/>
        <xdr:cNvSpPr txBox="1"/>
      </xdr:nvSpPr>
      <xdr:spPr>
        <a:xfrm>
          <a:off x="17776267" y="1419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133366</xdr:rowOff>
    </xdr:from>
    <xdr:ext cx="469744" cy="259045"/>
    <xdr:sp macro="" textlink="">
      <xdr:nvSpPr>
        <xdr:cNvPr id="762" name="n_3aveValue【消防施設】&#10;一人当たり面積"/>
        <xdr:cNvSpPr txBox="1"/>
      </xdr:nvSpPr>
      <xdr:spPr>
        <a:xfrm>
          <a:off x="17001567" y="14382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74947</xdr:rowOff>
    </xdr:from>
    <xdr:ext cx="469744" cy="259045"/>
    <xdr:sp macro="" textlink="">
      <xdr:nvSpPr>
        <xdr:cNvPr id="763" name="n_1mainValue【消防施設】&#10;一人当たり面積"/>
        <xdr:cNvSpPr txBox="1"/>
      </xdr:nvSpPr>
      <xdr:spPr>
        <a:xfrm>
          <a:off x="185611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86377</xdr:rowOff>
    </xdr:from>
    <xdr:ext cx="469744" cy="259045"/>
    <xdr:sp macro="" textlink="">
      <xdr:nvSpPr>
        <xdr:cNvPr id="764" name="n_2mainValue【消防施設】&#10;一人当たり面積"/>
        <xdr:cNvSpPr txBox="1"/>
      </xdr:nvSpPr>
      <xdr:spPr>
        <a:xfrm>
          <a:off x="17776267" y="13832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90188</xdr:rowOff>
    </xdr:from>
    <xdr:ext cx="469744" cy="259045"/>
    <xdr:sp macro="" textlink="">
      <xdr:nvSpPr>
        <xdr:cNvPr id="765" name="n_3mainValue【消防施設】&#10;一人当たり面積"/>
        <xdr:cNvSpPr txBox="1"/>
      </xdr:nvSpPr>
      <xdr:spPr>
        <a:xfrm>
          <a:off x="17001567" y="13836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66" name="正方形/長方形 765"/>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7" name="正方形/長方形 766"/>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8" name="正方形/長方形 767"/>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9" name="正方形/長方形 768"/>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70" name="正方形/長方形 769"/>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71" name="正方形/長方形 770"/>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72" name="正方形/長方形 771"/>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73" name="正方形/長方形 772"/>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74" name="テキスト ボックス 773"/>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75" name="直線コネクタ 774"/>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776" name="テキスト ボックス 775"/>
        <xdr:cNvSpPr txBox="1"/>
      </xdr:nvSpPr>
      <xdr:spPr>
        <a:xfrm>
          <a:off x="10666881" y="184886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77" name="直線コネクタ 776"/>
        <xdr:cNvCxnSpPr/>
      </xdr:nvCxnSpPr>
      <xdr:spPr>
        <a:xfrm>
          <a:off x="10960100" y="182575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10177</xdr:rowOff>
    </xdr:from>
    <xdr:ext cx="403059" cy="259045"/>
    <xdr:sp macro="" textlink="">
      <xdr:nvSpPr>
        <xdr:cNvPr id="778" name="テキスト ボックス 777"/>
        <xdr:cNvSpPr txBox="1"/>
      </xdr:nvSpPr>
      <xdr:spPr>
        <a:xfrm>
          <a:off x="10602761" y="181152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79" name="直線コネクタ 778"/>
        <xdr:cNvCxnSpPr/>
      </xdr:nvCxnSpPr>
      <xdr:spPr>
        <a:xfrm>
          <a:off x="10960100" y="178841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80" name="テキスト ボックス 779"/>
        <xdr:cNvSpPr txBox="1"/>
      </xdr:nvSpPr>
      <xdr:spPr>
        <a:xfrm>
          <a:off x="10602761" y="17745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81" name="直線コネクタ 780"/>
        <xdr:cNvCxnSpPr/>
      </xdr:nvCxnSpPr>
      <xdr:spPr>
        <a:xfrm>
          <a:off x="10960100" y="175107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82" name="テキスト ボックス 781"/>
        <xdr:cNvSpPr txBox="1"/>
      </xdr:nvSpPr>
      <xdr:spPr>
        <a:xfrm>
          <a:off x="10602761" y="173723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83" name="直線コネクタ 782"/>
        <xdr:cNvCxnSpPr/>
      </xdr:nvCxnSpPr>
      <xdr:spPr>
        <a:xfrm>
          <a:off x="10960100" y="171373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84" name="テキスト ボックス 783"/>
        <xdr:cNvSpPr txBox="1"/>
      </xdr:nvSpPr>
      <xdr:spPr>
        <a:xfrm>
          <a:off x="10602761" y="169989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85" name="直線コネクタ 784"/>
        <xdr:cNvCxnSpPr/>
      </xdr:nvCxnSpPr>
      <xdr:spPr>
        <a:xfrm>
          <a:off x="10960100" y="167640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86" name="テキスト ボックス 785"/>
        <xdr:cNvSpPr txBox="1"/>
      </xdr:nvSpPr>
      <xdr:spPr>
        <a:xfrm>
          <a:off x="105615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7" name="直線コネクタ 786"/>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8" name="テキスト ボックス 787"/>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9" name="【庁舎】&#10;有形固定資産減価償却率グラフ枠"/>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53339</xdr:rowOff>
    </xdr:from>
    <xdr:to>
      <xdr:col>85</xdr:col>
      <xdr:colOff>126364</xdr:colOff>
      <xdr:row>109</xdr:row>
      <xdr:rowOff>20955</xdr:rowOff>
    </xdr:to>
    <xdr:cxnSp macro="">
      <xdr:nvCxnSpPr>
        <xdr:cNvPr id="790" name="直線コネクタ 789"/>
        <xdr:cNvCxnSpPr/>
      </xdr:nvCxnSpPr>
      <xdr:spPr>
        <a:xfrm flipV="1">
          <a:off x="14375764" y="16984979"/>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24782</xdr:rowOff>
    </xdr:from>
    <xdr:ext cx="405111" cy="259045"/>
    <xdr:sp macro="" textlink="">
      <xdr:nvSpPr>
        <xdr:cNvPr id="791" name="【庁舎】&#10;有形固定資産減価償却率最小値テキスト"/>
        <xdr:cNvSpPr txBox="1"/>
      </xdr:nvSpPr>
      <xdr:spPr>
        <a:xfrm>
          <a:off x="14414500" y="1829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20955</xdr:rowOff>
    </xdr:from>
    <xdr:to>
      <xdr:col>86</xdr:col>
      <xdr:colOff>25400</xdr:colOff>
      <xdr:row>109</xdr:row>
      <xdr:rowOff>20955</xdr:rowOff>
    </xdr:to>
    <xdr:cxnSp macro="">
      <xdr:nvCxnSpPr>
        <xdr:cNvPr id="792" name="直線コネクタ 791"/>
        <xdr:cNvCxnSpPr/>
      </xdr:nvCxnSpPr>
      <xdr:spPr>
        <a:xfrm>
          <a:off x="14287500" y="1829371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16</xdr:rowOff>
    </xdr:from>
    <xdr:ext cx="405111" cy="259045"/>
    <xdr:sp macro="" textlink="">
      <xdr:nvSpPr>
        <xdr:cNvPr id="793" name="【庁舎】&#10;有形固定資産減価償却率最大値テキスト"/>
        <xdr:cNvSpPr txBox="1"/>
      </xdr:nvSpPr>
      <xdr:spPr>
        <a:xfrm>
          <a:off x="14414500" y="16764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53339</xdr:rowOff>
    </xdr:from>
    <xdr:to>
      <xdr:col>86</xdr:col>
      <xdr:colOff>25400</xdr:colOff>
      <xdr:row>101</xdr:row>
      <xdr:rowOff>53339</xdr:rowOff>
    </xdr:to>
    <xdr:cxnSp macro="">
      <xdr:nvCxnSpPr>
        <xdr:cNvPr id="794" name="直線コネクタ 793"/>
        <xdr:cNvCxnSpPr/>
      </xdr:nvCxnSpPr>
      <xdr:spPr>
        <a:xfrm>
          <a:off x="14287500" y="169849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92091</xdr:rowOff>
    </xdr:from>
    <xdr:ext cx="405111" cy="259045"/>
    <xdr:sp macro="" textlink="">
      <xdr:nvSpPr>
        <xdr:cNvPr id="795" name="【庁舎】&#10;有形固定資産減価償却率平均値テキスト"/>
        <xdr:cNvSpPr txBox="1"/>
      </xdr:nvSpPr>
      <xdr:spPr>
        <a:xfrm>
          <a:off x="14414500" y="173590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69214</xdr:rowOff>
    </xdr:from>
    <xdr:to>
      <xdr:col>85</xdr:col>
      <xdr:colOff>177800</xdr:colOff>
      <xdr:row>104</xdr:row>
      <xdr:rowOff>170814</xdr:rowOff>
    </xdr:to>
    <xdr:sp macro="" textlink="">
      <xdr:nvSpPr>
        <xdr:cNvPr id="796" name="フローチャート: 判断 795"/>
        <xdr:cNvSpPr/>
      </xdr:nvSpPr>
      <xdr:spPr>
        <a:xfrm>
          <a:off x="14325600" y="1750377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93980</xdr:rowOff>
    </xdr:from>
    <xdr:to>
      <xdr:col>81</xdr:col>
      <xdr:colOff>101600</xdr:colOff>
      <xdr:row>105</xdr:row>
      <xdr:rowOff>24130</xdr:rowOff>
    </xdr:to>
    <xdr:sp macro="" textlink="">
      <xdr:nvSpPr>
        <xdr:cNvPr id="797" name="フローチャート: 判断 796"/>
        <xdr:cNvSpPr/>
      </xdr:nvSpPr>
      <xdr:spPr>
        <a:xfrm>
          <a:off x="13578840" y="17528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103505</xdr:rowOff>
    </xdr:from>
    <xdr:to>
      <xdr:col>76</xdr:col>
      <xdr:colOff>165100</xdr:colOff>
      <xdr:row>105</xdr:row>
      <xdr:rowOff>33655</xdr:rowOff>
    </xdr:to>
    <xdr:sp macro="" textlink="">
      <xdr:nvSpPr>
        <xdr:cNvPr id="798" name="フローチャート: 判断 797"/>
        <xdr:cNvSpPr/>
      </xdr:nvSpPr>
      <xdr:spPr>
        <a:xfrm>
          <a:off x="12804140" y="175380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15875</xdr:rowOff>
    </xdr:from>
    <xdr:to>
      <xdr:col>72</xdr:col>
      <xdr:colOff>38100</xdr:colOff>
      <xdr:row>105</xdr:row>
      <xdr:rowOff>117475</xdr:rowOff>
    </xdr:to>
    <xdr:sp macro="" textlink="">
      <xdr:nvSpPr>
        <xdr:cNvPr id="799" name="フローチャート: 判断 798"/>
        <xdr:cNvSpPr/>
      </xdr:nvSpPr>
      <xdr:spPr>
        <a:xfrm>
          <a:off x="12029440" y="1761807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00" name="テキスト ボックス 799"/>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01" name="テキスト ボックス 800"/>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02" name="テキスト ボックス 801"/>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03" name="テキスト ボックス 802"/>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04" name="テキスト ボックス 803"/>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38736</xdr:rowOff>
    </xdr:from>
    <xdr:to>
      <xdr:col>85</xdr:col>
      <xdr:colOff>177800</xdr:colOff>
      <xdr:row>105</xdr:row>
      <xdr:rowOff>140336</xdr:rowOff>
    </xdr:to>
    <xdr:sp macro="" textlink="">
      <xdr:nvSpPr>
        <xdr:cNvPr id="805" name="楕円 804"/>
        <xdr:cNvSpPr/>
      </xdr:nvSpPr>
      <xdr:spPr>
        <a:xfrm>
          <a:off x="14325600" y="17640936"/>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17163</xdr:rowOff>
    </xdr:from>
    <xdr:ext cx="405111" cy="259045"/>
    <xdr:sp macro="" textlink="">
      <xdr:nvSpPr>
        <xdr:cNvPr id="806" name="【庁舎】&#10;有形固定資産減価償却率該当値テキスト"/>
        <xdr:cNvSpPr txBox="1"/>
      </xdr:nvSpPr>
      <xdr:spPr>
        <a:xfrm>
          <a:off x="14414500" y="1761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82550</xdr:rowOff>
    </xdr:from>
    <xdr:to>
      <xdr:col>81</xdr:col>
      <xdr:colOff>101600</xdr:colOff>
      <xdr:row>106</xdr:row>
      <xdr:rowOff>12700</xdr:rowOff>
    </xdr:to>
    <xdr:sp macro="" textlink="">
      <xdr:nvSpPr>
        <xdr:cNvPr id="807" name="楕円 806"/>
        <xdr:cNvSpPr/>
      </xdr:nvSpPr>
      <xdr:spPr>
        <a:xfrm>
          <a:off x="13578840" y="1768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89536</xdr:rowOff>
    </xdr:from>
    <xdr:to>
      <xdr:col>85</xdr:col>
      <xdr:colOff>127000</xdr:colOff>
      <xdr:row>105</xdr:row>
      <xdr:rowOff>133350</xdr:rowOff>
    </xdr:to>
    <xdr:cxnSp macro="">
      <xdr:nvCxnSpPr>
        <xdr:cNvPr id="808" name="直線コネクタ 807"/>
        <xdr:cNvCxnSpPr/>
      </xdr:nvCxnSpPr>
      <xdr:spPr>
        <a:xfrm flipV="1">
          <a:off x="13629640" y="17691736"/>
          <a:ext cx="74676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130175</xdr:rowOff>
    </xdr:from>
    <xdr:to>
      <xdr:col>76</xdr:col>
      <xdr:colOff>165100</xdr:colOff>
      <xdr:row>106</xdr:row>
      <xdr:rowOff>60325</xdr:rowOff>
    </xdr:to>
    <xdr:sp macro="" textlink="">
      <xdr:nvSpPr>
        <xdr:cNvPr id="809" name="楕円 808"/>
        <xdr:cNvSpPr/>
      </xdr:nvSpPr>
      <xdr:spPr>
        <a:xfrm>
          <a:off x="12804140" y="177323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133350</xdr:rowOff>
    </xdr:from>
    <xdr:to>
      <xdr:col>81</xdr:col>
      <xdr:colOff>50800</xdr:colOff>
      <xdr:row>106</xdr:row>
      <xdr:rowOff>9525</xdr:rowOff>
    </xdr:to>
    <xdr:cxnSp macro="">
      <xdr:nvCxnSpPr>
        <xdr:cNvPr id="810" name="直線コネクタ 809"/>
        <xdr:cNvCxnSpPr/>
      </xdr:nvCxnSpPr>
      <xdr:spPr>
        <a:xfrm flipV="1">
          <a:off x="12854940" y="1773555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114936</xdr:rowOff>
    </xdr:from>
    <xdr:to>
      <xdr:col>72</xdr:col>
      <xdr:colOff>38100</xdr:colOff>
      <xdr:row>106</xdr:row>
      <xdr:rowOff>45086</xdr:rowOff>
    </xdr:to>
    <xdr:sp macro="" textlink="">
      <xdr:nvSpPr>
        <xdr:cNvPr id="811" name="楕円 810"/>
        <xdr:cNvSpPr/>
      </xdr:nvSpPr>
      <xdr:spPr>
        <a:xfrm>
          <a:off x="12029440" y="1771713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165736</xdr:rowOff>
    </xdr:from>
    <xdr:to>
      <xdr:col>76</xdr:col>
      <xdr:colOff>114300</xdr:colOff>
      <xdr:row>106</xdr:row>
      <xdr:rowOff>9525</xdr:rowOff>
    </xdr:to>
    <xdr:cxnSp macro="">
      <xdr:nvCxnSpPr>
        <xdr:cNvPr id="812" name="直線コネクタ 811"/>
        <xdr:cNvCxnSpPr/>
      </xdr:nvCxnSpPr>
      <xdr:spPr>
        <a:xfrm>
          <a:off x="12072620" y="17767936"/>
          <a:ext cx="782320" cy="11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40657</xdr:rowOff>
    </xdr:from>
    <xdr:ext cx="405111" cy="259045"/>
    <xdr:sp macro="" textlink="">
      <xdr:nvSpPr>
        <xdr:cNvPr id="813" name="n_1aveValue【庁舎】&#10;有形固定資産減価償却率"/>
        <xdr:cNvSpPr txBox="1"/>
      </xdr:nvSpPr>
      <xdr:spPr>
        <a:xfrm>
          <a:off x="13437244" y="1730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50182</xdr:rowOff>
    </xdr:from>
    <xdr:ext cx="405111" cy="259045"/>
    <xdr:sp macro="" textlink="">
      <xdr:nvSpPr>
        <xdr:cNvPr id="814" name="n_2aveValue【庁舎】&#10;有形固定資産減価償却率"/>
        <xdr:cNvSpPr txBox="1"/>
      </xdr:nvSpPr>
      <xdr:spPr>
        <a:xfrm>
          <a:off x="12675244" y="17317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134002</xdr:rowOff>
    </xdr:from>
    <xdr:ext cx="405111" cy="259045"/>
    <xdr:sp macro="" textlink="">
      <xdr:nvSpPr>
        <xdr:cNvPr id="815" name="n_3aveValue【庁舎】&#10;有形固定資産減価償却率"/>
        <xdr:cNvSpPr txBox="1"/>
      </xdr:nvSpPr>
      <xdr:spPr>
        <a:xfrm>
          <a:off x="11900544" y="1740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3827</xdr:rowOff>
    </xdr:from>
    <xdr:ext cx="405111" cy="259045"/>
    <xdr:sp macro="" textlink="">
      <xdr:nvSpPr>
        <xdr:cNvPr id="816" name="n_1mainValue【庁舎】&#10;有形固定資産減価償却率"/>
        <xdr:cNvSpPr txBox="1"/>
      </xdr:nvSpPr>
      <xdr:spPr>
        <a:xfrm>
          <a:off x="13437244" y="1777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51452</xdr:rowOff>
    </xdr:from>
    <xdr:ext cx="405111" cy="259045"/>
    <xdr:sp macro="" textlink="">
      <xdr:nvSpPr>
        <xdr:cNvPr id="817" name="n_2mainValue【庁舎】&#10;有形固定資産減価償却率"/>
        <xdr:cNvSpPr txBox="1"/>
      </xdr:nvSpPr>
      <xdr:spPr>
        <a:xfrm>
          <a:off x="12675244" y="17821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36213</xdr:rowOff>
    </xdr:from>
    <xdr:ext cx="405111" cy="259045"/>
    <xdr:sp macro="" textlink="">
      <xdr:nvSpPr>
        <xdr:cNvPr id="818" name="n_3mainValue【庁舎】&#10;有形固定資産減価償却率"/>
        <xdr:cNvSpPr txBox="1"/>
      </xdr:nvSpPr>
      <xdr:spPr>
        <a:xfrm>
          <a:off x="11900544" y="17806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9" name="正方形/長方形 818"/>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20" name="正方形/長方形 819"/>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21" name="正方形/長方形 820"/>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22" name="正方形/長方形 821"/>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23" name="正方形/長方形 822"/>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24" name="正方形/長方形 823"/>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25" name="正方形/長方形 824"/>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6" name="正方形/長方形 825"/>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7" name="テキスト ボックス 826"/>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8" name="直線コネクタ 827"/>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29" name="テキスト ボックス 828"/>
        <xdr:cNvSpPr txBox="1"/>
      </xdr:nvSpPr>
      <xdr:spPr>
        <a:xfrm>
          <a:off x="15694841" y="18488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133350</xdr:rowOff>
    </xdr:from>
    <xdr:to>
      <xdr:col>120</xdr:col>
      <xdr:colOff>114300</xdr:colOff>
      <xdr:row>107</xdr:row>
      <xdr:rowOff>133350</xdr:rowOff>
    </xdr:to>
    <xdr:cxnSp macro="">
      <xdr:nvCxnSpPr>
        <xdr:cNvPr id="830" name="直線コネクタ 829"/>
        <xdr:cNvCxnSpPr/>
      </xdr:nvCxnSpPr>
      <xdr:spPr>
        <a:xfrm>
          <a:off x="16093440" y="18070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162577</xdr:rowOff>
    </xdr:from>
    <xdr:ext cx="467179" cy="259045"/>
    <xdr:sp macro="" textlink="">
      <xdr:nvSpPr>
        <xdr:cNvPr id="831" name="テキスト ボックス 830"/>
        <xdr:cNvSpPr txBox="1"/>
      </xdr:nvSpPr>
      <xdr:spPr>
        <a:xfrm>
          <a:off x="15694841" y="17932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32" name="直線コネクタ 831"/>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33" name="テキスト ボックス 832"/>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19050</xdr:rowOff>
    </xdr:from>
    <xdr:to>
      <xdr:col>120</xdr:col>
      <xdr:colOff>114300</xdr:colOff>
      <xdr:row>101</xdr:row>
      <xdr:rowOff>19050</xdr:rowOff>
    </xdr:to>
    <xdr:cxnSp macro="">
      <xdr:nvCxnSpPr>
        <xdr:cNvPr id="834" name="直線コネクタ 833"/>
        <xdr:cNvCxnSpPr/>
      </xdr:nvCxnSpPr>
      <xdr:spPr>
        <a:xfrm>
          <a:off x="16093440" y="169506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48277</xdr:rowOff>
    </xdr:from>
    <xdr:ext cx="467179" cy="259045"/>
    <xdr:sp macro="" textlink="">
      <xdr:nvSpPr>
        <xdr:cNvPr id="835" name="テキスト ボックス 834"/>
        <xdr:cNvSpPr txBox="1"/>
      </xdr:nvSpPr>
      <xdr:spPr>
        <a:xfrm>
          <a:off x="1569484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6" name="直線コネクタ 835"/>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7" name="テキスト ボックス 836"/>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8" name="【庁舎】&#10;一人当たり面積グラフ枠"/>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76200</xdr:rowOff>
    </xdr:from>
    <xdr:to>
      <xdr:col>116</xdr:col>
      <xdr:colOff>62864</xdr:colOff>
      <xdr:row>108</xdr:row>
      <xdr:rowOff>99061</xdr:rowOff>
    </xdr:to>
    <xdr:cxnSp macro="">
      <xdr:nvCxnSpPr>
        <xdr:cNvPr id="839" name="直線コネクタ 838"/>
        <xdr:cNvCxnSpPr/>
      </xdr:nvCxnSpPr>
      <xdr:spPr>
        <a:xfrm flipV="1">
          <a:off x="19509104" y="16840200"/>
          <a:ext cx="0" cy="1363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102888</xdr:rowOff>
    </xdr:from>
    <xdr:ext cx="469744" cy="259045"/>
    <xdr:sp macro="" textlink="">
      <xdr:nvSpPr>
        <xdr:cNvPr id="840" name="【庁舎】&#10;一人当たり面積最小値テキスト"/>
        <xdr:cNvSpPr txBox="1"/>
      </xdr:nvSpPr>
      <xdr:spPr>
        <a:xfrm>
          <a:off x="19547840" y="1820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99061</xdr:rowOff>
    </xdr:from>
    <xdr:to>
      <xdr:col>116</xdr:col>
      <xdr:colOff>152400</xdr:colOff>
      <xdr:row>108</xdr:row>
      <xdr:rowOff>99061</xdr:rowOff>
    </xdr:to>
    <xdr:cxnSp macro="">
      <xdr:nvCxnSpPr>
        <xdr:cNvPr id="841" name="直線コネクタ 840"/>
        <xdr:cNvCxnSpPr/>
      </xdr:nvCxnSpPr>
      <xdr:spPr>
        <a:xfrm>
          <a:off x="19443700" y="182041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22877</xdr:rowOff>
    </xdr:from>
    <xdr:ext cx="469744" cy="259045"/>
    <xdr:sp macro="" textlink="">
      <xdr:nvSpPr>
        <xdr:cNvPr id="842" name="【庁舎】&#10;一人当たり面積最大値テキスト"/>
        <xdr:cNvSpPr txBox="1"/>
      </xdr:nvSpPr>
      <xdr:spPr>
        <a:xfrm>
          <a:off x="19547840" y="16619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76200</xdr:rowOff>
    </xdr:from>
    <xdr:to>
      <xdr:col>116</xdr:col>
      <xdr:colOff>152400</xdr:colOff>
      <xdr:row>100</xdr:row>
      <xdr:rowOff>76200</xdr:rowOff>
    </xdr:to>
    <xdr:cxnSp macro="">
      <xdr:nvCxnSpPr>
        <xdr:cNvPr id="843" name="直線コネクタ 842"/>
        <xdr:cNvCxnSpPr/>
      </xdr:nvCxnSpPr>
      <xdr:spPr>
        <a:xfrm>
          <a:off x="19443700" y="16840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60977</xdr:rowOff>
    </xdr:from>
    <xdr:ext cx="469744" cy="259045"/>
    <xdr:sp macro="" textlink="">
      <xdr:nvSpPr>
        <xdr:cNvPr id="844" name="【庁舎】&#10;一人当たり面積平均値テキスト"/>
        <xdr:cNvSpPr txBox="1"/>
      </xdr:nvSpPr>
      <xdr:spPr>
        <a:xfrm>
          <a:off x="19547840" y="17327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82550</xdr:rowOff>
    </xdr:from>
    <xdr:to>
      <xdr:col>116</xdr:col>
      <xdr:colOff>114300</xdr:colOff>
      <xdr:row>104</xdr:row>
      <xdr:rowOff>12700</xdr:rowOff>
    </xdr:to>
    <xdr:sp macro="" textlink="">
      <xdr:nvSpPr>
        <xdr:cNvPr id="845" name="フローチャート: 判断 844"/>
        <xdr:cNvSpPr/>
      </xdr:nvSpPr>
      <xdr:spPr>
        <a:xfrm>
          <a:off x="19458940" y="17349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103</xdr:row>
      <xdr:rowOff>82550</xdr:rowOff>
    </xdr:from>
    <xdr:to>
      <xdr:col>112</xdr:col>
      <xdr:colOff>38100</xdr:colOff>
      <xdr:row>104</xdr:row>
      <xdr:rowOff>12700</xdr:rowOff>
    </xdr:to>
    <xdr:sp macro="" textlink="">
      <xdr:nvSpPr>
        <xdr:cNvPr id="846" name="フローチャート: 判断 845"/>
        <xdr:cNvSpPr/>
      </xdr:nvSpPr>
      <xdr:spPr>
        <a:xfrm>
          <a:off x="18735040" y="173494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99695</xdr:rowOff>
    </xdr:from>
    <xdr:to>
      <xdr:col>107</xdr:col>
      <xdr:colOff>101600</xdr:colOff>
      <xdr:row>104</xdr:row>
      <xdr:rowOff>29845</xdr:rowOff>
    </xdr:to>
    <xdr:sp macro="" textlink="">
      <xdr:nvSpPr>
        <xdr:cNvPr id="847" name="フローチャート: 判断 846"/>
        <xdr:cNvSpPr/>
      </xdr:nvSpPr>
      <xdr:spPr>
        <a:xfrm>
          <a:off x="17937480" y="173666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48261</xdr:rowOff>
    </xdr:from>
    <xdr:to>
      <xdr:col>102</xdr:col>
      <xdr:colOff>165100</xdr:colOff>
      <xdr:row>105</xdr:row>
      <xdr:rowOff>149861</xdr:rowOff>
    </xdr:to>
    <xdr:sp macro="" textlink="">
      <xdr:nvSpPr>
        <xdr:cNvPr id="848" name="フローチャート: 判断 847"/>
        <xdr:cNvSpPr/>
      </xdr:nvSpPr>
      <xdr:spPr>
        <a:xfrm>
          <a:off x="1716278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9" name="テキスト ボックス 848"/>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50" name="テキスト ボックス 849"/>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51" name="テキスト ボックス 850"/>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52" name="テキスト ボックス 851"/>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3" name="テキスト ボックス 852"/>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8255</xdr:rowOff>
    </xdr:from>
    <xdr:to>
      <xdr:col>116</xdr:col>
      <xdr:colOff>114300</xdr:colOff>
      <xdr:row>101</xdr:row>
      <xdr:rowOff>109855</xdr:rowOff>
    </xdr:to>
    <xdr:sp macro="" textlink="">
      <xdr:nvSpPr>
        <xdr:cNvPr id="854" name="楕円 853"/>
        <xdr:cNvSpPr/>
      </xdr:nvSpPr>
      <xdr:spPr>
        <a:xfrm>
          <a:off x="19458940" y="16939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31132</xdr:rowOff>
    </xdr:from>
    <xdr:ext cx="469744" cy="259045"/>
    <xdr:sp macro="" textlink="">
      <xdr:nvSpPr>
        <xdr:cNvPr id="855" name="【庁舎】&#10;一人当たり面積該当値テキスト"/>
        <xdr:cNvSpPr txBox="1"/>
      </xdr:nvSpPr>
      <xdr:spPr>
        <a:xfrm>
          <a:off x="19547840" y="1679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25400</xdr:rowOff>
    </xdr:from>
    <xdr:to>
      <xdr:col>112</xdr:col>
      <xdr:colOff>38100</xdr:colOff>
      <xdr:row>101</xdr:row>
      <xdr:rowOff>127000</xdr:rowOff>
    </xdr:to>
    <xdr:sp macro="" textlink="">
      <xdr:nvSpPr>
        <xdr:cNvPr id="856" name="楕円 855"/>
        <xdr:cNvSpPr/>
      </xdr:nvSpPr>
      <xdr:spPr>
        <a:xfrm>
          <a:off x="18735040" y="1695704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59055</xdr:rowOff>
    </xdr:from>
    <xdr:to>
      <xdr:col>116</xdr:col>
      <xdr:colOff>63500</xdr:colOff>
      <xdr:row>101</xdr:row>
      <xdr:rowOff>76200</xdr:rowOff>
    </xdr:to>
    <xdr:cxnSp macro="">
      <xdr:nvCxnSpPr>
        <xdr:cNvPr id="857" name="直線コネクタ 856"/>
        <xdr:cNvCxnSpPr/>
      </xdr:nvCxnSpPr>
      <xdr:spPr>
        <a:xfrm flipV="1">
          <a:off x="18778220" y="16990695"/>
          <a:ext cx="73152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36830</xdr:rowOff>
    </xdr:from>
    <xdr:to>
      <xdr:col>107</xdr:col>
      <xdr:colOff>101600</xdr:colOff>
      <xdr:row>101</xdr:row>
      <xdr:rowOff>138430</xdr:rowOff>
    </xdr:to>
    <xdr:sp macro="" textlink="">
      <xdr:nvSpPr>
        <xdr:cNvPr id="858" name="楕円 857"/>
        <xdr:cNvSpPr/>
      </xdr:nvSpPr>
      <xdr:spPr>
        <a:xfrm>
          <a:off x="17937480" y="16968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76200</xdr:rowOff>
    </xdr:from>
    <xdr:to>
      <xdr:col>111</xdr:col>
      <xdr:colOff>177800</xdr:colOff>
      <xdr:row>101</xdr:row>
      <xdr:rowOff>87630</xdr:rowOff>
    </xdr:to>
    <xdr:cxnSp macro="">
      <xdr:nvCxnSpPr>
        <xdr:cNvPr id="859" name="直線コネクタ 858"/>
        <xdr:cNvCxnSpPr/>
      </xdr:nvCxnSpPr>
      <xdr:spPr>
        <a:xfrm flipV="1">
          <a:off x="17988280" y="17007840"/>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48261</xdr:rowOff>
    </xdr:from>
    <xdr:to>
      <xdr:col>102</xdr:col>
      <xdr:colOff>165100</xdr:colOff>
      <xdr:row>101</xdr:row>
      <xdr:rowOff>149861</xdr:rowOff>
    </xdr:to>
    <xdr:sp macro="" textlink="">
      <xdr:nvSpPr>
        <xdr:cNvPr id="860" name="楕円 859"/>
        <xdr:cNvSpPr/>
      </xdr:nvSpPr>
      <xdr:spPr>
        <a:xfrm>
          <a:off x="17162780" y="1697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87630</xdr:rowOff>
    </xdr:from>
    <xdr:to>
      <xdr:col>107</xdr:col>
      <xdr:colOff>50800</xdr:colOff>
      <xdr:row>101</xdr:row>
      <xdr:rowOff>99061</xdr:rowOff>
    </xdr:to>
    <xdr:cxnSp macro="">
      <xdr:nvCxnSpPr>
        <xdr:cNvPr id="861" name="直線コネクタ 860"/>
        <xdr:cNvCxnSpPr/>
      </xdr:nvCxnSpPr>
      <xdr:spPr>
        <a:xfrm flipV="1">
          <a:off x="17213580" y="17019270"/>
          <a:ext cx="7747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3827</xdr:rowOff>
    </xdr:from>
    <xdr:ext cx="469744" cy="259045"/>
    <xdr:sp macro="" textlink="">
      <xdr:nvSpPr>
        <xdr:cNvPr id="862" name="n_1aveValue【庁舎】&#10;一人当たり面積"/>
        <xdr:cNvSpPr txBox="1"/>
      </xdr:nvSpPr>
      <xdr:spPr>
        <a:xfrm>
          <a:off x="18561127" y="17438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20972</xdr:rowOff>
    </xdr:from>
    <xdr:ext cx="469744" cy="259045"/>
    <xdr:sp macro="" textlink="">
      <xdr:nvSpPr>
        <xdr:cNvPr id="863" name="n_2aveValue【庁舎】&#10;一人当たり面積"/>
        <xdr:cNvSpPr txBox="1"/>
      </xdr:nvSpPr>
      <xdr:spPr>
        <a:xfrm>
          <a:off x="17776267" y="17455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140988</xdr:rowOff>
    </xdr:from>
    <xdr:ext cx="469744" cy="259045"/>
    <xdr:sp macro="" textlink="">
      <xdr:nvSpPr>
        <xdr:cNvPr id="864" name="n_3aveValue【庁舎】&#10;一人当たり面積"/>
        <xdr:cNvSpPr txBox="1"/>
      </xdr:nvSpPr>
      <xdr:spPr>
        <a:xfrm>
          <a:off x="17001567" y="1774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99</xdr:row>
      <xdr:rowOff>143527</xdr:rowOff>
    </xdr:from>
    <xdr:ext cx="469744" cy="259045"/>
    <xdr:sp macro="" textlink="">
      <xdr:nvSpPr>
        <xdr:cNvPr id="865" name="n_1mainValue【庁舎】&#10;一人当たり面積"/>
        <xdr:cNvSpPr txBox="1"/>
      </xdr:nvSpPr>
      <xdr:spPr>
        <a:xfrm>
          <a:off x="18561127" y="1673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99</xdr:row>
      <xdr:rowOff>154957</xdr:rowOff>
    </xdr:from>
    <xdr:ext cx="469744" cy="259045"/>
    <xdr:sp macro="" textlink="">
      <xdr:nvSpPr>
        <xdr:cNvPr id="866" name="n_2mainValue【庁舎】&#10;一人当たり面積"/>
        <xdr:cNvSpPr txBox="1"/>
      </xdr:nvSpPr>
      <xdr:spPr>
        <a:xfrm>
          <a:off x="17776267" y="16751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99</xdr:row>
      <xdr:rowOff>166388</xdr:rowOff>
    </xdr:from>
    <xdr:ext cx="469744" cy="259045"/>
    <xdr:sp macro="" textlink="">
      <xdr:nvSpPr>
        <xdr:cNvPr id="867" name="n_3mainValue【庁舎】&#10;一人当たり面積"/>
        <xdr:cNvSpPr txBox="1"/>
      </xdr:nvSpPr>
      <xdr:spPr>
        <a:xfrm>
          <a:off x="17001567" y="16762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8" name="正方形/長方形 867"/>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9" name="正方形/長方形 868"/>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70" name="テキスト ボックス 869"/>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庁舎、消防施設、図書館は、整備から</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年程度しか経過していない施設の割合が高いことから、類似団体と比較して有形固定資産減価償却率が低い水準となっている。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一方、一般廃棄物処理施設、福祉施設は、整備から</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年以上経過する施設の割合が高いことから、類似団体と比較して高い水準である。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また図書館、保健センター、庁舎については、一人当たりの面積が類似団体に比べて著しく高くなっており、維持管理費の負担額が他団体よりも高くなることが予想される。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109,681
108,382
510.02
51,504,049
48,934,947
2,475,198
27,259,431
56,499,892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市税</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収入の増収等により基準財政収入額が増加したものの、社会保障費等により基準財政需要額も増加したため、前年と同じ数値となっており、全国、県内市町及び類似団体の平均を上回っている。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引き続き産業振興策を通じた市税収入の確保を図るとともに、使用料手数料等の見直しを行うなど、自主財源の確保による財政基盤の強化に努める。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46</xdr:row>
      <xdr:rowOff>11793</xdr:rowOff>
    </xdr:to>
    <xdr:cxnSp macro="">
      <xdr:nvCxnSpPr>
        <xdr:cNvPr id="66" name="直線コネクタ 65"/>
        <xdr:cNvCxnSpPr/>
      </xdr:nvCxnSpPr>
      <xdr:spPr>
        <a:xfrm flipV="1">
          <a:off x="4953000" y="6295572"/>
          <a:ext cx="0" cy="16029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155320</xdr:rowOff>
    </xdr:from>
    <xdr:ext cx="762000" cy="259045"/>
    <xdr:sp macro="" textlink="">
      <xdr:nvSpPr>
        <xdr:cNvPr id="67" name="財政力最小値テキスト"/>
        <xdr:cNvSpPr txBox="1"/>
      </xdr:nvSpPr>
      <xdr:spPr>
        <a:xfrm>
          <a:off x="5041900" y="787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46</xdr:row>
      <xdr:rowOff>11793</xdr:rowOff>
    </xdr:from>
    <xdr:to>
      <xdr:col>24</xdr:col>
      <xdr:colOff>12700</xdr:colOff>
      <xdr:row>46</xdr:row>
      <xdr:rowOff>11793</xdr:rowOff>
    </xdr:to>
    <xdr:cxnSp macro="">
      <xdr:nvCxnSpPr>
        <xdr:cNvPr id="68" name="直線コネクタ 67"/>
        <xdr:cNvCxnSpPr/>
      </xdr:nvCxnSpPr>
      <xdr:spPr>
        <a:xfrm>
          <a:off x="4864100" y="789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146050</xdr:rowOff>
    </xdr:from>
    <xdr:to>
      <xdr:col>23</xdr:col>
      <xdr:colOff>133350</xdr:colOff>
      <xdr:row>42</xdr:row>
      <xdr:rowOff>146050</xdr:rowOff>
    </xdr:to>
    <xdr:cxnSp macro="">
      <xdr:nvCxnSpPr>
        <xdr:cNvPr id="71" name="直線コネクタ 70"/>
        <xdr:cNvCxnSpPr/>
      </xdr:nvCxnSpPr>
      <xdr:spPr>
        <a:xfrm>
          <a:off x="4114800" y="73469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16527</xdr:rowOff>
    </xdr:from>
    <xdr:ext cx="762000" cy="259045"/>
    <xdr:sp macro="" textlink="">
      <xdr:nvSpPr>
        <xdr:cNvPr id="72" name="財政力平均値テキスト"/>
        <xdr:cNvSpPr txBox="1"/>
      </xdr:nvSpPr>
      <xdr:spPr>
        <a:xfrm>
          <a:off x="5041900" y="7388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44450</xdr:rowOff>
    </xdr:from>
    <xdr:to>
      <xdr:col>23</xdr:col>
      <xdr:colOff>184150</xdr:colOff>
      <xdr:row>43</xdr:row>
      <xdr:rowOff>146050</xdr:rowOff>
    </xdr:to>
    <xdr:sp macro="" textlink="">
      <xdr:nvSpPr>
        <xdr:cNvPr id="73" name="フローチャート: 判断 72"/>
        <xdr:cNvSpPr/>
      </xdr:nvSpPr>
      <xdr:spPr>
        <a:xfrm>
          <a:off x="49022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146050</xdr:rowOff>
    </xdr:to>
    <xdr:cxnSp macro="">
      <xdr:nvCxnSpPr>
        <xdr:cNvPr id="74" name="直線コネクタ 73"/>
        <xdr:cNvCxnSpPr/>
      </xdr:nvCxnSpPr>
      <xdr:spPr>
        <a:xfrm>
          <a:off x="3225800" y="732971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61685</xdr:rowOff>
    </xdr:from>
    <xdr:to>
      <xdr:col>19</xdr:col>
      <xdr:colOff>184150</xdr:colOff>
      <xdr:row>43</xdr:row>
      <xdr:rowOff>163285</xdr:rowOff>
    </xdr:to>
    <xdr:sp macro="" textlink="">
      <xdr:nvSpPr>
        <xdr:cNvPr id="75" name="フローチャート: 判断 74"/>
        <xdr:cNvSpPr/>
      </xdr:nvSpPr>
      <xdr:spPr>
        <a:xfrm>
          <a:off x="4064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148062</xdr:rowOff>
    </xdr:from>
    <xdr:ext cx="736600" cy="259045"/>
    <xdr:sp macro="" textlink="">
      <xdr:nvSpPr>
        <xdr:cNvPr id="76" name="テキスト ボックス 75"/>
        <xdr:cNvSpPr txBox="1"/>
      </xdr:nvSpPr>
      <xdr:spPr>
        <a:xfrm>
          <a:off x="3733800" y="7520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111578</xdr:rowOff>
    </xdr:from>
    <xdr:to>
      <xdr:col>15</xdr:col>
      <xdr:colOff>82550</xdr:colOff>
      <xdr:row>42</xdr:row>
      <xdr:rowOff>128815</xdr:rowOff>
    </xdr:to>
    <xdr:cxnSp macro="">
      <xdr:nvCxnSpPr>
        <xdr:cNvPr id="77" name="直線コネクタ 76"/>
        <xdr:cNvCxnSpPr/>
      </xdr:nvCxnSpPr>
      <xdr:spPr>
        <a:xfrm>
          <a:off x="2336800" y="7312478"/>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61685</xdr:rowOff>
    </xdr:from>
    <xdr:to>
      <xdr:col>15</xdr:col>
      <xdr:colOff>133350</xdr:colOff>
      <xdr:row>43</xdr:row>
      <xdr:rowOff>163285</xdr:rowOff>
    </xdr:to>
    <xdr:sp macro="" textlink="">
      <xdr:nvSpPr>
        <xdr:cNvPr id="78" name="フローチャート: 判断 77"/>
        <xdr:cNvSpPr/>
      </xdr:nvSpPr>
      <xdr:spPr>
        <a:xfrm>
          <a:off x="3175000" y="7434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148062</xdr:rowOff>
    </xdr:from>
    <xdr:ext cx="762000" cy="259045"/>
    <xdr:sp macro="" textlink="">
      <xdr:nvSpPr>
        <xdr:cNvPr id="79" name="テキスト ボックス 78"/>
        <xdr:cNvSpPr txBox="1"/>
      </xdr:nvSpPr>
      <xdr:spPr>
        <a:xfrm>
          <a:off x="2844800" y="7520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94343</xdr:rowOff>
    </xdr:from>
    <xdr:to>
      <xdr:col>11</xdr:col>
      <xdr:colOff>31750</xdr:colOff>
      <xdr:row>42</xdr:row>
      <xdr:rowOff>111578</xdr:rowOff>
    </xdr:to>
    <xdr:cxnSp macro="">
      <xdr:nvCxnSpPr>
        <xdr:cNvPr id="80" name="直線コネクタ 79"/>
        <xdr:cNvCxnSpPr/>
      </xdr:nvCxnSpPr>
      <xdr:spPr>
        <a:xfrm>
          <a:off x="1447800" y="7295243"/>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43543</xdr:rowOff>
    </xdr:from>
    <xdr:to>
      <xdr:col>11</xdr:col>
      <xdr:colOff>82550</xdr:colOff>
      <xdr:row>42</xdr:row>
      <xdr:rowOff>145143</xdr:rowOff>
    </xdr:to>
    <xdr:sp macro="" textlink="">
      <xdr:nvSpPr>
        <xdr:cNvPr id="81" name="フローチャート: 判断 80"/>
        <xdr:cNvSpPr/>
      </xdr:nvSpPr>
      <xdr:spPr>
        <a:xfrm>
          <a:off x="22860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155320</xdr:rowOff>
    </xdr:from>
    <xdr:ext cx="762000" cy="259045"/>
    <xdr:sp macro="" textlink="">
      <xdr:nvSpPr>
        <xdr:cNvPr id="82" name="テキスト ボックス 81"/>
        <xdr:cNvSpPr txBox="1"/>
      </xdr:nvSpPr>
      <xdr:spPr>
        <a:xfrm>
          <a:off x="1955800" y="701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9072</xdr:rowOff>
    </xdr:from>
    <xdr:to>
      <xdr:col>7</xdr:col>
      <xdr:colOff>31750</xdr:colOff>
      <xdr:row>42</xdr:row>
      <xdr:rowOff>110672</xdr:rowOff>
    </xdr:to>
    <xdr:sp macro="" textlink="">
      <xdr:nvSpPr>
        <xdr:cNvPr id="83" name="フローチャート: 判断 82"/>
        <xdr:cNvSpPr/>
      </xdr:nvSpPr>
      <xdr:spPr>
        <a:xfrm>
          <a:off x="1397000" y="720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120849</xdr:rowOff>
    </xdr:from>
    <xdr:ext cx="762000" cy="259045"/>
    <xdr:sp macro="" textlink="">
      <xdr:nvSpPr>
        <xdr:cNvPr id="84" name="テキスト ボックス 83"/>
        <xdr:cNvSpPr txBox="1"/>
      </xdr:nvSpPr>
      <xdr:spPr>
        <a:xfrm>
          <a:off x="1066800" y="697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90" name="楕円 89"/>
        <xdr:cNvSpPr/>
      </xdr:nvSpPr>
      <xdr:spPr>
        <a:xfrm>
          <a:off x="49022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111777</xdr:rowOff>
    </xdr:from>
    <xdr:ext cx="762000" cy="259045"/>
    <xdr:sp macro="" textlink="">
      <xdr:nvSpPr>
        <xdr:cNvPr id="91" name="財政力該当値テキスト"/>
        <xdr:cNvSpPr txBox="1"/>
      </xdr:nvSpPr>
      <xdr:spPr>
        <a:xfrm>
          <a:off x="50419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95250</xdr:rowOff>
    </xdr:from>
    <xdr:to>
      <xdr:col>19</xdr:col>
      <xdr:colOff>184150</xdr:colOff>
      <xdr:row>43</xdr:row>
      <xdr:rowOff>25400</xdr:rowOff>
    </xdr:to>
    <xdr:sp macro="" textlink="">
      <xdr:nvSpPr>
        <xdr:cNvPr id="92" name="楕円 91"/>
        <xdr:cNvSpPr/>
      </xdr:nvSpPr>
      <xdr:spPr>
        <a:xfrm>
          <a:off x="4064000" y="7296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93" name="テキスト ボックス 9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4" name="楕円 93"/>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5" name="テキスト ボックス 94"/>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60778</xdr:rowOff>
    </xdr:from>
    <xdr:to>
      <xdr:col>11</xdr:col>
      <xdr:colOff>82550</xdr:colOff>
      <xdr:row>42</xdr:row>
      <xdr:rowOff>162378</xdr:rowOff>
    </xdr:to>
    <xdr:sp macro="" textlink="">
      <xdr:nvSpPr>
        <xdr:cNvPr id="96" name="楕円 95"/>
        <xdr:cNvSpPr/>
      </xdr:nvSpPr>
      <xdr:spPr>
        <a:xfrm>
          <a:off x="2286000" y="7261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147155</xdr:rowOff>
    </xdr:from>
    <xdr:ext cx="762000" cy="259045"/>
    <xdr:sp macro="" textlink="">
      <xdr:nvSpPr>
        <xdr:cNvPr id="97" name="テキスト ボックス 96"/>
        <xdr:cNvSpPr txBox="1"/>
      </xdr:nvSpPr>
      <xdr:spPr>
        <a:xfrm>
          <a:off x="1955800" y="7348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43543</xdr:rowOff>
    </xdr:from>
    <xdr:to>
      <xdr:col>7</xdr:col>
      <xdr:colOff>31750</xdr:colOff>
      <xdr:row>42</xdr:row>
      <xdr:rowOff>145143</xdr:rowOff>
    </xdr:to>
    <xdr:sp macro="" textlink="">
      <xdr:nvSpPr>
        <xdr:cNvPr id="98" name="楕円 97"/>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129920</xdr:rowOff>
    </xdr:from>
    <xdr:ext cx="762000" cy="259045"/>
    <xdr:sp macro="" textlink="">
      <xdr:nvSpPr>
        <xdr:cNvPr id="99" name="テキスト ボックス 98"/>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経常一般財源である市税や地方交付税等が前年に比べ減少したことに加え、歳出面では、人件費、物件費、繰出金等が増加している。</a:t>
          </a:r>
          <a:endParaRPr kumimoji="1" lang="en-US" altLang="ja-JP" sz="1300">
            <a:solidFill>
              <a:schemeClr val="tx1"/>
            </a:solidFill>
            <a:latin typeface="ＭＳ Ｐゴシック" panose="020B0600070205080204" pitchFamily="50" charset="-128"/>
            <a:ea typeface="ＭＳ Ｐゴシック" panose="020B0600070205080204" pitchFamily="50" charset="-128"/>
          </a:endParaRPr>
        </a:p>
        <a:p>
          <a:r>
            <a:rPr kumimoji="1" lang="ja-JP" altLang="en-US" sz="1300">
              <a:solidFill>
                <a:schemeClr val="tx1"/>
              </a:solidFill>
              <a:latin typeface="ＭＳ Ｐゴシック" panose="020B0600070205080204" pitchFamily="50" charset="-128"/>
              <a:ea typeface="ＭＳ Ｐゴシック" panose="020B0600070205080204" pitchFamily="50" charset="-128"/>
            </a:rPr>
            <a:t>　このため、経常収支比率は、</a:t>
          </a:r>
          <a:r>
            <a:rPr kumimoji="1" lang="en-US" altLang="ja-JP" sz="1300">
              <a:solidFill>
                <a:schemeClr val="tx1"/>
              </a:solidFill>
              <a:latin typeface="ＭＳ Ｐゴシック" panose="020B0600070205080204" pitchFamily="50" charset="-128"/>
              <a:ea typeface="ＭＳ Ｐゴシック" panose="020B0600070205080204" pitchFamily="50" charset="-128"/>
            </a:rPr>
            <a:t>89.8%</a:t>
          </a:r>
          <a:r>
            <a:rPr kumimoji="1" lang="ja-JP" altLang="en-US" sz="1300">
              <a:solidFill>
                <a:schemeClr val="tx1"/>
              </a:solidFill>
              <a:latin typeface="ＭＳ Ｐゴシック" panose="020B0600070205080204" pitchFamily="50" charset="-128"/>
              <a:ea typeface="ＭＳ Ｐゴシック" panose="020B0600070205080204" pitchFamily="50" charset="-128"/>
            </a:rPr>
            <a:t>となり、前年度と比較し</a:t>
          </a:r>
          <a:r>
            <a:rPr kumimoji="1" lang="en-US" altLang="ja-JP" sz="1300">
              <a:solidFill>
                <a:schemeClr val="tx1"/>
              </a:solidFill>
              <a:latin typeface="ＭＳ Ｐゴシック" panose="020B0600070205080204" pitchFamily="50" charset="-128"/>
              <a:ea typeface="ＭＳ Ｐゴシック" panose="020B0600070205080204" pitchFamily="50" charset="-128"/>
            </a:rPr>
            <a:t>2.0</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ポイント悪化しているものの、全国、県内市町及び類似団体平均値よりも良い状況である。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今後も市税などの一般財源の確保や経常経費の圧縮を図り、財政構造の改善に努める。</a:t>
          </a: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6" name="直線コネクタ 115"/>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7" name="テキスト ボックス 116"/>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8" name="直線コネクタ 117"/>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9" name="テキスト ボックス 118"/>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20" name="直線コネクタ 119"/>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1" name="テキスト ボックス 120"/>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2" name="直線コネクタ 121"/>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3" name="テキスト ボックス 122"/>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4" name="直線コネクタ 123"/>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5" name="テキスト ボックス 124"/>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121496</xdr:rowOff>
    </xdr:from>
    <xdr:to>
      <xdr:col>23</xdr:col>
      <xdr:colOff>133350</xdr:colOff>
      <xdr:row>66</xdr:row>
      <xdr:rowOff>146896</xdr:rowOff>
    </xdr:to>
    <xdr:cxnSp macro="">
      <xdr:nvCxnSpPr>
        <xdr:cNvPr id="129" name="直線コネクタ 128"/>
        <xdr:cNvCxnSpPr/>
      </xdr:nvCxnSpPr>
      <xdr:spPr>
        <a:xfrm flipV="1">
          <a:off x="4953000" y="9894146"/>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118973</xdr:rowOff>
    </xdr:from>
    <xdr:ext cx="762000" cy="259045"/>
    <xdr:sp macro="" textlink="">
      <xdr:nvSpPr>
        <xdr:cNvPr id="130" name="財政構造の弾力性最小値テキスト"/>
        <xdr:cNvSpPr txBox="1"/>
      </xdr:nvSpPr>
      <xdr:spPr>
        <a:xfrm>
          <a:off x="5041900" y="1143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146896</xdr:rowOff>
    </xdr:from>
    <xdr:to>
      <xdr:col>24</xdr:col>
      <xdr:colOff>12700</xdr:colOff>
      <xdr:row>66</xdr:row>
      <xdr:rowOff>146896</xdr:rowOff>
    </xdr:to>
    <xdr:cxnSp macro="">
      <xdr:nvCxnSpPr>
        <xdr:cNvPr id="131" name="直線コネクタ 130"/>
        <xdr:cNvCxnSpPr/>
      </xdr:nvCxnSpPr>
      <xdr:spPr>
        <a:xfrm>
          <a:off x="4864100" y="1146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36423</xdr:rowOff>
    </xdr:from>
    <xdr:ext cx="762000" cy="259045"/>
    <xdr:sp macro="" textlink="">
      <xdr:nvSpPr>
        <xdr:cNvPr id="132" name="財政構造の弾力性最大値テキスト"/>
        <xdr:cNvSpPr txBox="1"/>
      </xdr:nvSpPr>
      <xdr:spPr>
        <a:xfrm>
          <a:off x="5041900" y="9637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121496</xdr:rowOff>
    </xdr:from>
    <xdr:to>
      <xdr:col>24</xdr:col>
      <xdr:colOff>12700</xdr:colOff>
      <xdr:row>57</xdr:row>
      <xdr:rowOff>121496</xdr:rowOff>
    </xdr:to>
    <xdr:cxnSp macro="">
      <xdr:nvCxnSpPr>
        <xdr:cNvPr id="133" name="直線コネクタ 132"/>
        <xdr:cNvCxnSpPr/>
      </xdr:nvCxnSpPr>
      <xdr:spPr>
        <a:xfrm>
          <a:off x="4864100" y="98941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100330</xdr:rowOff>
    </xdr:from>
    <xdr:to>
      <xdr:col>23</xdr:col>
      <xdr:colOff>133350</xdr:colOff>
      <xdr:row>60</xdr:row>
      <xdr:rowOff>89746</xdr:rowOff>
    </xdr:to>
    <xdr:cxnSp macro="">
      <xdr:nvCxnSpPr>
        <xdr:cNvPr id="134" name="直線コネクタ 133"/>
        <xdr:cNvCxnSpPr/>
      </xdr:nvCxnSpPr>
      <xdr:spPr>
        <a:xfrm>
          <a:off x="4114800" y="10215880"/>
          <a:ext cx="8382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163847</xdr:rowOff>
    </xdr:from>
    <xdr:ext cx="762000" cy="259045"/>
    <xdr:sp macro="" textlink="">
      <xdr:nvSpPr>
        <xdr:cNvPr id="135" name="財政構造の弾力性平均値テキスト"/>
        <xdr:cNvSpPr txBox="1"/>
      </xdr:nvSpPr>
      <xdr:spPr>
        <a:xfrm>
          <a:off x="5041900" y="104508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20320</xdr:rowOff>
    </xdr:from>
    <xdr:to>
      <xdr:col>23</xdr:col>
      <xdr:colOff>184150</xdr:colOff>
      <xdr:row>61</xdr:row>
      <xdr:rowOff>121920</xdr:rowOff>
    </xdr:to>
    <xdr:sp macro="" textlink="">
      <xdr:nvSpPr>
        <xdr:cNvPr id="136" name="フローチャート: 判断 135"/>
        <xdr:cNvSpPr/>
      </xdr:nvSpPr>
      <xdr:spPr>
        <a:xfrm>
          <a:off x="4902200" y="1047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100330</xdr:rowOff>
    </xdr:from>
    <xdr:to>
      <xdr:col>19</xdr:col>
      <xdr:colOff>133350</xdr:colOff>
      <xdr:row>60</xdr:row>
      <xdr:rowOff>1270</xdr:rowOff>
    </xdr:to>
    <xdr:cxnSp macro="">
      <xdr:nvCxnSpPr>
        <xdr:cNvPr id="137" name="直線コネクタ 136"/>
        <xdr:cNvCxnSpPr/>
      </xdr:nvCxnSpPr>
      <xdr:spPr>
        <a:xfrm flipV="1">
          <a:off x="3225800" y="102158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119380</xdr:rowOff>
    </xdr:from>
    <xdr:to>
      <xdr:col>19</xdr:col>
      <xdr:colOff>184150</xdr:colOff>
      <xdr:row>61</xdr:row>
      <xdr:rowOff>49530</xdr:rowOff>
    </xdr:to>
    <xdr:sp macro="" textlink="">
      <xdr:nvSpPr>
        <xdr:cNvPr id="138" name="フローチャート: 判断 137"/>
        <xdr:cNvSpPr/>
      </xdr:nvSpPr>
      <xdr:spPr>
        <a:xfrm>
          <a:off x="4064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34307</xdr:rowOff>
    </xdr:from>
    <xdr:ext cx="736600" cy="259045"/>
    <xdr:sp macro="" textlink="">
      <xdr:nvSpPr>
        <xdr:cNvPr id="139" name="テキスト ボックス 138"/>
        <xdr:cNvSpPr txBox="1"/>
      </xdr:nvSpPr>
      <xdr:spPr>
        <a:xfrm>
          <a:off x="3733800" y="10492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58</xdr:row>
      <xdr:rowOff>14394</xdr:rowOff>
    </xdr:from>
    <xdr:to>
      <xdr:col>15</xdr:col>
      <xdr:colOff>82550</xdr:colOff>
      <xdr:row>60</xdr:row>
      <xdr:rowOff>1270</xdr:rowOff>
    </xdr:to>
    <xdr:cxnSp macro="">
      <xdr:nvCxnSpPr>
        <xdr:cNvPr id="140" name="直線コネクタ 139"/>
        <xdr:cNvCxnSpPr/>
      </xdr:nvCxnSpPr>
      <xdr:spPr>
        <a:xfrm>
          <a:off x="2336800" y="9958494"/>
          <a:ext cx="889000" cy="32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95250</xdr:rowOff>
    </xdr:from>
    <xdr:to>
      <xdr:col>15</xdr:col>
      <xdr:colOff>133350</xdr:colOff>
      <xdr:row>61</xdr:row>
      <xdr:rowOff>25400</xdr:rowOff>
    </xdr:to>
    <xdr:sp macro="" textlink="">
      <xdr:nvSpPr>
        <xdr:cNvPr id="141" name="フローチャート: 判断 140"/>
        <xdr:cNvSpPr/>
      </xdr:nvSpPr>
      <xdr:spPr>
        <a:xfrm>
          <a:off x="3175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10177</xdr:rowOff>
    </xdr:from>
    <xdr:ext cx="762000" cy="259045"/>
    <xdr:sp macro="" textlink="">
      <xdr:nvSpPr>
        <xdr:cNvPr id="142" name="テキスト ボックス 141"/>
        <xdr:cNvSpPr txBox="1"/>
      </xdr:nvSpPr>
      <xdr:spPr>
        <a:xfrm>
          <a:off x="2844800" y="1046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14394</xdr:rowOff>
    </xdr:from>
    <xdr:to>
      <xdr:col>11</xdr:col>
      <xdr:colOff>31750</xdr:colOff>
      <xdr:row>59</xdr:row>
      <xdr:rowOff>27940</xdr:rowOff>
    </xdr:to>
    <xdr:cxnSp macro="">
      <xdr:nvCxnSpPr>
        <xdr:cNvPr id="143" name="直線コネクタ 142"/>
        <xdr:cNvCxnSpPr/>
      </xdr:nvCxnSpPr>
      <xdr:spPr>
        <a:xfrm flipV="1">
          <a:off x="1447800" y="9958494"/>
          <a:ext cx="8890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105833</xdr:rowOff>
    </xdr:from>
    <xdr:to>
      <xdr:col>11</xdr:col>
      <xdr:colOff>82550</xdr:colOff>
      <xdr:row>60</xdr:row>
      <xdr:rowOff>35983</xdr:rowOff>
    </xdr:to>
    <xdr:sp macro="" textlink="">
      <xdr:nvSpPr>
        <xdr:cNvPr id="144" name="フローチャート: 判断 143"/>
        <xdr:cNvSpPr/>
      </xdr:nvSpPr>
      <xdr:spPr>
        <a:xfrm>
          <a:off x="2286000" y="10221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20760</xdr:rowOff>
    </xdr:from>
    <xdr:ext cx="762000" cy="259045"/>
    <xdr:sp macro="" textlink="">
      <xdr:nvSpPr>
        <xdr:cNvPr id="145" name="テキスト ボックス 144"/>
        <xdr:cNvSpPr txBox="1"/>
      </xdr:nvSpPr>
      <xdr:spPr>
        <a:xfrm>
          <a:off x="19558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119380</xdr:rowOff>
    </xdr:from>
    <xdr:to>
      <xdr:col>7</xdr:col>
      <xdr:colOff>31750</xdr:colOff>
      <xdr:row>61</xdr:row>
      <xdr:rowOff>49530</xdr:rowOff>
    </xdr:to>
    <xdr:sp macro="" textlink="">
      <xdr:nvSpPr>
        <xdr:cNvPr id="146" name="フローチャート: 判断 145"/>
        <xdr:cNvSpPr/>
      </xdr:nvSpPr>
      <xdr:spPr>
        <a:xfrm>
          <a:off x="1397000" y="1040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34307</xdr:rowOff>
    </xdr:from>
    <xdr:ext cx="762000" cy="259045"/>
    <xdr:sp macro="" textlink="">
      <xdr:nvSpPr>
        <xdr:cNvPr id="147" name="テキスト ボックス 146"/>
        <xdr:cNvSpPr txBox="1"/>
      </xdr:nvSpPr>
      <xdr:spPr>
        <a:xfrm>
          <a:off x="1066800" y="10492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38946</xdr:rowOff>
    </xdr:from>
    <xdr:to>
      <xdr:col>23</xdr:col>
      <xdr:colOff>184150</xdr:colOff>
      <xdr:row>60</xdr:row>
      <xdr:rowOff>140546</xdr:rowOff>
    </xdr:to>
    <xdr:sp macro="" textlink="">
      <xdr:nvSpPr>
        <xdr:cNvPr id="153" name="楕円 152"/>
        <xdr:cNvSpPr/>
      </xdr:nvSpPr>
      <xdr:spPr>
        <a:xfrm>
          <a:off x="4902200" y="10325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55473</xdr:rowOff>
    </xdr:from>
    <xdr:ext cx="762000" cy="259045"/>
    <xdr:sp macro="" textlink="">
      <xdr:nvSpPr>
        <xdr:cNvPr id="154" name="財政構造の弾力性該当値テキスト"/>
        <xdr:cNvSpPr txBox="1"/>
      </xdr:nvSpPr>
      <xdr:spPr>
        <a:xfrm>
          <a:off x="5041900" y="10171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49530</xdr:rowOff>
    </xdr:from>
    <xdr:to>
      <xdr:col>19</xdr:col>
      <xdr:colOff>184150</xdr:colOff>
      <xdr:row>59</xdr:row>
      <xdr:rowOff>151130</xdr:rowOff>
    </xdr:to>
    <xdr:sp macro="" textlink="">
      <xdr:nvSpPr>
        <xdr:cNvPr id="155" name="楕円 154"/>
        <xdr:cNvSpPr/>
      </xdr:nvSpPr>
      <xdr:spPr>
        <a:xfrm>
          <a:off x="4064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161307</xdr:rowOff>
    </xdr:from>
    <xdr:ext cx="736600" cy="259045"/>
    <xdr:sp macro="" textlink="">
      <xdr:nvSpPr>
        <xdr:cNvPr id="156" name="テキスト ボックス 155"/>
        <xdr:cNvSpPr txBox="1"/>
      </xdr:nvSpPr>
      <xdr:spPr>
        <a:xfrm>
          <a:off x="3733800" y="993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7" name="楕円 156"/>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58" name="テキスト ボックス 157"/>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57</xdr:row>
      <xdr:rowOff>135044</xdr:rowOff>
    </xdr:from>
    <xdr:to>
      <xdr:col>11</xdr:col>
      <xdr:colOff>82550</xdr:colOff>
      <xdr:row>58</xdr:row>
      <xdr:rowOff>65194</xdr:rowOff>
    </xdr:to>
    <xdr:sp macro="" textlink="">
      <xdr:nvSpPr>
        <xdr:cNvPr id="159" name="楕円 158"/>
        <xdr:cNvSpPr/>
      </xdr:nvSpPr>
      <xdr:spPr>
        <a:xfrm>
          <a:off x="2286000" y="990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56</xdr:row>
      <xdr:rowOff>75371</xdr:rowOff>
    </xdr:from>
    <xdr:ext cx="762000" cy="259045"/>
    <xdr:sp macro="" textlink="">
      <xdr:nvSpPr>
        <xdr:cNvPr id="160" name="テキスト ボックス 159"/>
        <xdr:cNvSpPr txBox="1"/>
      </xdr:nvSpPr>
      <xdr:spPr>
        <a:xfrm>
          <a:off x="1955800" y="9676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58</xdr:row>
      <xdr:rowOff>148590</xdr:rowOff>
    </xdr:from>
    <xdr:to>
      <xdr:col>7</xdr:col>
      <xdr:colOff>31750</xdr:colOff>
      <xdr:row>59</xdr:row>
      <xdr:rowOff>78740</xdr:rowOff>
    </xdr:to>
    <xdr:sp macro="" textlink="">
      <xdr:nvSpPr>
        <xdr:cNvPr id="161" name="楕円 160"/>
        <xdr:cNvSpPr/>
      </xdr:nvSpPr>
      <xdr:spPr>
        <a:xfrm>
          <a:off x="1397000" y="1009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88917</xdr:rowOff>
    </xdr:from>
    <xdr:ext cx="762000" cy="259045"/>
    <xdr:sp macro="" textlink="">
      <xdr:nvSpPr>
        <xdr:cNvPr id="162" name="テキスト ボックス 161"/>
        <xdr:cNvSpPr txBox="1"/>
      </xdr:nvSpPr>
      <xdr:spPr>
        <a:xfrm>
          <a:off x="1066800" y="9861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[122,715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tx1"/>
              </a:solidFill>
              <a:latin typeface="ＭＳ Ｐゴシック" panose="020B0600070205080204" pitchFamily="50" charset="-128"/>
              <a:ea typeface="ＭＳ Ｐゴシック" panose="020B0600070205080204" pitchFamily="50" charset="-128"/>
            </a:rPr>
            <a:t>退職</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手当等の増加より人件費が増加したことや、公共施設の管理運営経費の増加などにより物件費が増加したことから、前年度と比較して</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3,415</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円の増となった。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今後は、適切な定員管理に努めるとともに、事務事業の見直しや長期的な視点に立って公共施設の適正配置・有効活用を図るなど、当該経費の削減に努める。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ja-JP" altLang="en-US" sz="1300">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9" name="直線コネクタ 178"/>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80" name="テキスト ボックス 179"/>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1" name="直線コネクタ 180"/>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2" name="テキスト ボックス 181"/>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3" name="直線コネクタ 182"/>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4" name="テキスト ボックス 183"/>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5" name="直線コネクタ 184"/>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6" name="テキスト ボックス 185"/>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7" name="直線コネクタ 186"/>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8" name="テキスト ボックス 187"/>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9" name="直線コネクタ 188"/>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90" name="テキスト ボックス 189"/>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1" name="直線コネクタ 19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2" name="テキスト ボックス 19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98690</xdr:rowOff>
    </xdr:from>
    <xdr:to>
      <xdr:col>23</xdr:col>
      <xdr:colOff>133350</xdr:colOff>
      <xdr:row>89</xdr:row>
      <xdr:rowOff>89964</xdr:rowOff>
    </xdr:to>
    <xdr:cxnSp macro="">
      <xdr:nvCxnSpPr>
        <xdr:cNvPr id="194" name="直線コネクタ 193"/>
        <xdr:cNvCxnSpPr/>
      </xdr:nvCxnSpPr>
      <xdr:spPr>
        <a:xfrm flipV="1">
          <a:off x="4953000" y="13814690"/>
          <a:ext cx="0" cy="15343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62041</xdr:rowOff>
    </xdr:from>
    <xdr:ext cx="762000" cy="259045"/>
    <xdr:sp macro="" textlink="">
      <xdr:nvSpPr>
        <xdr:cNvPr id="195" name="人件費・物件費等の状況最小値テキスト"/>
        <xdr:cNvSpPr txBox="1"/>
      </xdr:nvSpPr>
      <xdr:spPr>
        <a:xfrm>
          <a:off x="5041900" y="1532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89964</xdr:rowOff>
    </xdr:from>
    <xdr:to>
      <xdr:col>24</xdr:col>
      <xdr:colOff>12700</xdr:colOff>
      <xdr:row>89</xdr:row>
      <xdr:rowOff>89964</xdr:rowOff>
    </xdr:to>
    <xdr:cxnSp macro="">
      <xdr:nvCxnSpPr>
        <xdr:cNvPr id="196" name="直線コネクタ 195"/>
        <xdr:cNvCxnSpPr/>
      </xdr:nvCxnSpPr>
      <xdr:spPr>
        <a:xfrm>
          <a:off x="4864100" y="15349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13617</xdr:rowOff>
    </xdr:from>
    <xdr:ext cx="762000" cy="259045"/>
    <xdr:sp macro="" textlink="">
      <xdr:nvSpPr>
        <xdr:cNvPr id="197" name="人件費・物件費等の状況最大値テキスト"/>
        <xdr:cNvSpPr txBox="1"/>
      </xdr:nvSpPr>
      <xdr:spPr>
        <a:xfrm>
          <a:off x="5041900" y="1355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98690</xdr:rowOff>
    </xdr:from>
    <xdr:to>
      <xdr:col>24</xdr:col>
      <xdr:colOff>12700</xdr:colOff>
      <xdr:row>80</xdr:row>
      <xdr:rowOff>98690</xdr:rowOff>
    </xdr:to>
    <xdr:cxnSp macro="">
      <xdr:nvCxnSpPr>
        <xdr:cNvPr id="198" name="直線コネクタ 197"/>
        <xdr:cNvCxnSpPr/>
      </xdr:nvCxnSpPr>
      <xdr:spPr>
        <a:xfrm>
          <a:off x="4864100" y="13814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18777</xdr:rowOff>
    </xdr:from>
    <xdr:to>
      <xdr:col>23</xdr:col>
      <xdr:colOff>133350</xdr:colOff>
      <xdr:row>84</xdr:row>
      <xdr:rowOff>77637</xdr:rowOff>
    </xdr:to>
    <xdr:cxnSp macro="">
      <xdr:nvCxnSpPr>
        <xdr:cNvPr id="199" name="直線コネクタ 198"/>
        <xdr:cNvCxnSpPr/>
      </xdr:nvCxnSpPr>
      <xdr:spPr>
        <a:xfrm>
          <a:off x="4114800" y="14420577"/>
          <a:ext cx="838200" cy="58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84</xdr:row>
      <xdr:rowOff>24923</xdr:rowOff>
    </xdr:from>
    <xdr:ext cx="762000" cy="259045"/>
    <xdr:sp macro="" textlink="">
      <xdr:nvSpPr>
        <xdr:cNvPr id="200" name="人件費・物件費等の状況平均値テキスト"/>
        <xdr:cNvSpPr txBox="1"/>
      </xdr:nvSpPr>
      <xdr:spPr>
        <a:xfrm>
          <a:off x="5041900" y="14426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52846</xdr:rowOff>
    </xdr:from>
    <xdr:to>
      <xdr:col>23</xdr:col>
      <xdr:colOff>184150</xdr:colOff>
      <xdr:row>84</xdr:row>
      <xdr:rowOff>154446</xdr:rowOff>
    </xdr:to>
    <xdr:sp macro="" textlink="">
      <xdr:nvSpPr>
        <xdr:cNvPr id="201" name="フローチャート: 判断 200"/>
        <xdr:cNvSpPr/>
      </xdr:nvSpPr>
      <xdr:spPr>
        <a:xfrm>
          <a:off x="4902200" y="14454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12038</xdr:rowOff>
    </xdr:from>
    <xdr:to>
      <xdr:col>19</xdr:col>
      <xdr:colOff>133350</xdr:colOff>
      <xdr:row>84</xdr:row>
      <xdr:rowOff>18777</xdr:rowOff>
    </xdr:to>
    <xdr:cxnSp macro="">
      <xdr:nvCxnSpPr>
        <xdr:cNvPr id="202" name="直線コネクタ 201"/>
        <xdr:cNvCxnSpPr/>
      </xdr:nvCxnSpPr>
      <xdr:spPr>
        <a:xfrm>
          <a:off x="3225800" y="14413838"/>
          <a:ext cx="889000" cy="6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32181</xdr:rowOff>
    </xdr:from>
    <xdr:to>
      <xdr:col>19</xdr:col>
      <xdr:colOff>184150</xdr:colOff>
      <xdr:row>84</xdr:row>
      <xdr:rowOff>133781</xdr:rowOff>
    </xdr:to>
    <xdr:sp macro="" textlink="">
      <xdr:nvSpPr>
        <xdr:cNvPr id="203" name="フローチャート: 判断 202"/>
        <xdr:cNvSpPr/>
      </xdr:nvSpPr>
      <xdr:spPr>
        <a:xfrm>
          <a:off x="4064000" y="14433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118558</xdr:rowOff>
    </xdr:from>
    <xdr:ext cx="736600" cy="259045"/>
    <xdr:sp macro="" textlink="">
      <xdr:nvSpPr>
        <xdr:cNvPr id="204" name="テキスト ボックス 203"/>
        <xdr:cNvSpPr txBox="1"/>
      </xdr:nvSpPr>
      <xdr:spPr>
        <a:xfrm>
          <a:off x="3733800" y="145203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135004</xdr:rowOff>
    </xdr:from>
    <xdr:to>
      <xdr:col>15</xdr:col>
      <xdr:colOff>82550</xdr:colOff>
      <xdr:row>84</xdr:row>
      <xdr:rowOff>12038</xdr:rowOff>
    </xdr:to>
    <xdr:cxnSp macro="">
      <xdr:nvCxnSpPr>
        <xdr:cNvPr id="205" name="直線コネクタ 204"/>
        <xdr:cNvCxnSpPr/>
      </xdr:nvCxnSpPr>
      <xdr:spPr>
        <a:xfrm>
          <a:off x="2336800" y="14365354"/>
          <a:ext cx="889000" cy="4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153716</xdr:rowOff>
    </xdr:from>
    <xdr:to>
      <xdr:col>15</xdr:col>
      <xdr:colOff>133350</xdr:colOff>
      <xdr:row>84</xdr:row>
      <xdr:rowOff>83866</xdr:rowOff>
    </xdr:to>
    <xdr:sp macro="" textlink="">
      <xdr:nvSpPr>
        <xdr:cNvPr id="206" name="フローチャート: 判断 205"/>
        <xdr:cNvSpPr/>
      </xdr:nvSpPr>
      <xdr:spPr>
        <a:xfrm>
          <a:off x="3175000" y="14384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68643</xdr:rowOff>
    </xdr:from>
    <xdr:ext cx="762000" cy="259045"/>
    <xdr:sp macro="" textlink="">
      <xdr:nvSpPr>
        <xdr:cNvPr id="207" name="テキスト ボックス 206"/>
        <xdr:cNvSpPr txBox="1"/>
      </xdr:nvSpPr>
      <xdr:spPr>
        <a:xfrm>
          <a:off x="2844800" y="14470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122422</xdr:rowOff>
    </xdr:from>
    <xdr:to>
      <xdr:col>11</xdr:col>
      <xdr:colOff>31750</xdr:colOff>
      <xdr:row>83</xdr:row>
      <xdr:rowOff>135004</xdr:rowOff>
    </xdr:to>
    <xdr:cxnSp macro="">
      <xdr:nvCxnSpPr>
        <xdr:cNvPr id="208" name="直線コネクタ 207"/>
        <xdr:cNvCxnSpPr/>
      </xdr:nvCxnSpPr>
      <xdr:spPr>
        <a:xfrm>
          <a:off x="1447800" y="14352772"/>
          <a:ext cx="889000" cy="1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51957</xdr:rowOff>
    </xdr:from>
    <xdr:to>
      <xdr:col>11</xdr:col>
      <xdr:colOff>82550</xdr:colOff>
      <xdr:row>83</xdr:row>
      <xdr:rowOff>153557</xdr:rowOff>
    </xdr:to>
    <xdr:sp macro="" textlink="">
      <xdr:nvSpPr>
        <xdr:cNvPr id="209" name="フローチャート: 判断 208"/>
        <xdr:cNvSpPr/>
      </xdr:nvSpPr>
      <xdr:spPr>
        <a:xfrm>
          <a:off x="2286000" y="1428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163734</xdr:rowOff>
    </xdr:from>
    <xdr:ext cx="762000" cy="259045"/>
    <xdr:sp macro="" textlink="">
      <xdr:nvSpPr>
        <xdr:cNvPr id="210" name="テキスト ボックス 209"/>
        <xdr:cNvSpPr txBox="1"/>
      </xdr:nvSpPr>
      <xdr:spPr>
        <a:xfrm>
          <a:off x="1955800" y="14051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125819</xdr:rowOff>
    </xdr:from>
    <xdr:to>
      <xdr:col>7</xdr:col>
      <xdr:colOff>31750</xdr:colOff>
      <xdr:row>83</xdr:row>
      <xdr:rowOff>55969</xdr:rowOff>
    </xdr:to>
    <xdr:sp macro="" textlink="">
      <xdr:nvSpPr>
        <xdr:cNvPr id="211" name="フローチャート: 判断 210"/>
        <xdr:cNvSpPr/>
      </xdr:nvSpPr>
      <xdr:spPr>
        <a:xfrm>
          <a:off x="1397000" y="1418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66146</xdr:rowOff>
    </xdr:from>
    <xdr:ext cx="762000" cy="259045"/>
    <xdr:sp macro="" textlink="">
      <xdr:nvSpPr>
        <xdr:cNvPr id="212" name="テキスト ボックス 211"/>
        <xdr:cNvSpPr txBox="1"/>
      </xdr:nvSpPr>
      <xdr:spPr>
        <a:xfrm>
          <a:off x="1066800" y="13953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3" name="テキスト ボックス 21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4" name="テキスト ボックス 21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5" name="テキスト ボックス 21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6" name="テキスト ボックス 21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7" name="テキスト ボックス 21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26837</xdr:rowOff>
    </xdr:from>
    <xdr:to>
      <xdr:col>23</xdr:col>
      <xdr:colOff>184150</xdr:colOff>
      <xdr:row>84</xdr:row>
      <xdr:rowOff>128437</xdr:rowOff>
    </xdr:to>
    <xdr:sp macro="" textlink="">
      <xdr:nvSpPr>
        <xdr:cNvPr id="218" name="楕円 217"/>
        <xdr:cNvSpPr/>
      </xdr:nvSpPr>
      <xdr:spPr>
        <a:xfrm>
          <a:off x="4902200" y="14428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43364</xdr:rowOff>
    </xdr:from>
    <xdr:ext cx="762000" cy="259045"/>
    <xdr:sp macro="" textlink="">
      <xdr:nvSpPr>
        <xdr:cNvPr id="219" name="人件費・物件費等の状況該当値テキスト"/>
        <xdr:cNvSpPr txBox="1"/>
      </xdr:nvSpPr>
      <xdr:spPr>
        <a:xfrm>
          <a:off x="5041900" y="1427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139427</xdr:rowOff>
    </xdr:from>
    <xdr:to>
      <xdr:col>19</xdr:col>
      <xdr:colOff>184150</xdr:colOff>
      <xdr:row>84</xdr:row>
      <xdr:rowOff>69577</xdr:rowOff>
    </xdr:to>
    <xdr:sp macro="" textlink="">
      <xdr:nvSpPr>
        <xdr:cNvPr id="220" name="楕円 219"/>
        <xdr:cNvSpPr/>
      </xdr:nvSpPr>
      <xdr:spPr>
        <a:xfrm>
          <a:off x="4064000" y="1436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79754</xdr:rowOff>
    </xdr:from>
    <xdr:ext cx="736600" cy="259045"/>
    <xdr:sp macro="" textlink="">
      <xdr:nvSpPr>
        <xdr:cNvPr id="221" name="テキスト ボックス 220"/>
        <xdr:cNvSpPr txBox="1"/>
      </xdr:nvSpPr>
      <xdr:spPr>
        <a:xfrm>
          <a:off x="3733800" y="1413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132688</xdr:rowOff>
    </xdr:from>
    <xdr:to>
      <xdr:col>15</xdr:col>
      <xdr:colOff>133350</xdr:colOff>
      <xdr:row>84</xdr:row>
      <xdr:rowOff>62838</xdr:rowOff>
    </xdr:to>
    <xdr:sp macro="" textlink="">
      <xdr:nvSpPr>
        <xdr:cNvPr id="222" name="楕円 221"/>
        <xdr:cNvSpPr/>
      </xdr:nvSpPr>
      <xdr:spPr>
        <a:xfrm>
          <a:off x="3175000" y="1436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73015</xdr:rowOff>
    </xdr:from>
    <xdr:ext cx="762000" cy="259045"/>
    <xdr:sp macro="" textlink="">
      <xdr:nvSpPr>
        <xdr:cNvPr id="223" name="テキスト ボックス 222"/>
        <xdr:cNvSpPr txBox="1"/>
      </xdr:nvSpPr>
      <xdr:spPr>
        <a:xfrm>
          <a:off x="2844800" y="14131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84204</xdr:rowOff>
    </xdr:from>
    <xdr:to>
      <xdr:col>11</xdr:col>
      <xdr:colOff>82550</xdr:colOff>
      <xdr:row>84</xdr:row>
      <xdr:rowOff>14354</xdr:rowOff>
    </xdr:to>
    <xdr:sp macro="" textlink="">
      <xdr:nvSpPr>
        <xdr:cNvPr id="224" name="楕円 223"/>
        <xdr:cNvSpPr/>
      </xdr:nvSpPr>
      <xdr:spPr>
        <a:xfrm>
          <a:off x="2286000" y="1431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170581</xdr:rowOff>
    </xdr:from>
    <xdr:ext cx="762000" cy="259045"/>
    <xdr:sp macro="" textlink="">
      <xdr:nvSpPr>
        <xdr:cNvPr id="225" name="テキスト ボックス 224"/>
        <xdr:cNvSpPr txBox="1"/>
      </xdr:nvSpPr>
      <xdr:spPr>
        <a:xfrm>
          <a:off x="1955800" y="14400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71622</xdr:rowOff>
    </xdr:from>
    <xdr:to>
      <xdr:col>7</xdr:col>
      <xdr:colOff>31750</xdr:colOff>
      <xdr:row>84</xdr:row>
      <xdr:rowOff>1772</xdr:rowOff>
    </xdr:to>
    <xdr:sp macro="" textlink="">
      <xdr:nvSpPr>
        <xdr:cNvPr id="226" name="楕円 225"/>
        <xdr:cNvSpPr/>
      </xdr:nvSpPr>
      <xdr:spPr>
        <a:xfrm>
          <a:off x="1397000" y="1430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157999</xdr:rowOff>
    </xdr:from>
    <xdr:ext cx="762000" cy="259045"/>
    <xdr:sp macro="" textlink="">
      <xdr:nvSpPr>
        <xdr:cNvPr id="227" name="テキスト ボックス 226"/>
        <xdr:cNvSpPr txBox="1"/>
      </xdr:nvSpPr>
      <xdr:spPr>
        <a:xfrm>
          <a:off x="1066800" y="1438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8" name="正方形/長方形 22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9" name="テキスト ボックス 228"/>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30" name="テキスト ボックス 229"/>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1" name="正方形/長方形 23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2" name="正方形/長方形 23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3" name="正方形/長方形 23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4" name="正方形/長方形 23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5" name="正方形/長方形 234"/>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6" name="正方形/長方形 235"/>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7" name="正方形/長方形 236"/>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8" name="正方形/長方形 237"/>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9" name="正方形/長方形 238"/>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40" name="テキスト ボックス 239"/>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給与の適正管理により、類似団体の中では最低水準にあるため、引続き適正管理に努める。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1" name="直線コネクタ 240"/>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2" name="テキスト ボックス 241"/>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3" name="直線コネクタ 242"/>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4" name="テキスト ボックス 243"/>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5" name="直線コネクタ 244"/>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6" name="テキスト ボックス 245"/>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7" name="直線コネクタ 246"/>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8" name="テキスト ボックス 247"/>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9" name="直線コネクタ 248"/>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50" name="テキスト ボックス 249"/>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51" name="直線コネクタ 250"/>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52" name="テキスト ボックス 251"/>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89</xdr:row>
      <xdr:rowOff>89959</xdr:rowOff>
    </xdr:to>
    <xdr:cxnSp macro="">
      <xdr:nvCxnSpPr>
        <xdr:cNvPr id="256" name="直線コネクタ 255"/>
        <xdr:cNvCxnSpPr/>
      </xdr:nvCxnSpPr>
      <xdr:spPr>
        <a:xfrm flipV="1">
          <a:off x="17018000" y="13921316"/>
          <a:ext cx="0" cy="14276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62036</xdr:rowOff>
    </xdr:from>
    <xdr:ext cx="762000" cy="259045"/>
    <xdr:sp macro="" textlink="">
      <xdr:nvSpPr>
        <xdr:cNvPr id="257" name="給与水準   （国との比較）最小値テキスト"/>
        <xdr:cNvSpPr txBox="1"/>
      </xdr:nvSpPr>
      <xdr:spPr>
        <a:xfrm>
          <a:off x="17106900" y="15321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89959</xdr:rowOff>
    </xdr:from>
    <xdr:to>
      <xdr:col>81</xdr:col>
      <xdr:colOff>133350</xdr:colOff>
      <xdr:row>89</xdr:row>
      <xdr:rowOff>89959</xdr:rowOff>
    </xdr:to>
    <xdr:cxnSp macro="">
      <xdr:nvCxnSpPr>
        <xdr:cNvPr id="258" name="直線コネクタ 257"/>
        <xdr:cNvCxnSpPr/>
      </xdr:nvCxnSpPr>
      <xdr:spPr>
        <a:xfrm>
          <a:off x="16929100" y="15349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59"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60" name="直線コネクタ 259"/>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13759</xdr:rowOff>
    </xdr:from>
    <xdr:to>
      <xdr:col>81</xdr:col>
      <xdr:colOff>44450</xdr:colOff>
      <xdr:row>81</xdr:row>
      <xdr:rowOff>33866</xdr:rowOff>
    </xdr:to>
    <xdr:cxnSp macro="">
      <xdr:nvCxnSpPr>
        <xdr:cNvPr id="261" name="直線コネクタ 260"/>
        <xdr:cNvCxnSpPr/>
      </xdr:nvCxnSpPr>
      <xdr:spPr>
        <a:xfrm>
          <a:off x="16179800" y="13901209"/>
          <a:ext cx="8382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164693</xdr:rowOff>
    </xdr:from>
    <xdr:ext cx="762000" cy="259045"/>
    <xdr:sp macro="" textlink="">
      <xdr:nvSpPr>
        <xdr:cNvPr id="262" name="給与水準   （国との比較）平均値テキスト"/>
        <xdr:cNvSpPr txBox="1"/>
      </xdr:nvSpPr>
      <xdr:spPr>
        <a:xfrm>
          <a:off x="17106900" y="145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21166</xdr:rowOff>
    </xdr:from>
    <xdr:to>
      <xdr:col>81</xdr:col>
      <xdr:colOff>95250</xdr:colOff>
      <xdr:row>85</xdr:row>
      <xdr:rowOff>122766</xdr:rowOff>
    </xdr:to>
    <xdr:sp macro="" textlink="">
      <xdr:nvSpPr>
        <xdr:cNvPr id="263" name="フローチャート: 判断 262"/>
        <xdr:cNvSpPr/>
      </xdr:nvSpPr>
      <xdr:spPr>
        <a:xfrm>
          <a:off x="169672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13759</xdr:rowOff>
    </xdr:from>
    <xdr:to>
      <xdr:col>77</xdr:col>
      <xdr:colOff>44450</xdr:colOff>
      <xdr:row>81</xdr:row>
      <xdr:rowOff>13759</xdr:rowOff>
    </xdr:to>
    <xdr:cxnSp macro="">
      <xdr:nvCxnSpPr>
        <xdr:cNvPr id="264" name="直線コネクタ 263"/>
        <xdr:cNvCxnSpPr/>
      </xdr:nvCxnSpPr>
      <xdr:spPr>
        <a:xfrm>
          <a:off x="15290800" y="139012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21166</xdr:rowOff>
    </xdr:from>
    <xdr:to>
      <xdr:col>77</xdr:col>
      <xdr:colOff>95250</xdr:colOff>
      <xdr:row>85</xdr:row>
      <xdr:rowOff>122766</xdr:rowOff>
    </xdr:to>
    <xdr:sp macro="" textlink="">
      <xdr:nvSpPr>
        <xdr:cNvPr id="265" name="フローチャート: 判断 264"/>
        <xdr:cNvSpPr/>
      </xdr:nvSpPr>
      <xdr:spPr>
        <a:xfrm>
          <a:off x="16129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107543</xdr:rowOff>
    </xdr:from>
    <xdr:ext cx="736600" cy="259045"/>
    <xdr:sp macro="" textlink="">
      <xdr:nvSpPr>
        <xdr:cNvPr id="266" name="テキスト ボックス 265"/>
        <xdr:cNvSpPr txBox="1"/>
      </xdr:nvSpPr>
      <xdr:spPr>
        <a:xfrm>
          <a:off x="15798800" y="14680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84666</xdr:rowOff>
    </xdr:from>
    <xdr:to>
      <xdr:col>72</xdr:col>
      <xdr:colOff>203200</xdr:colOff>
      <xdr:row>81</xdr:row>
      <xdr:rowOff>13759</xdr:rowOff>
    </xdr:to>
    <xdr:cxnSp macro="">
      <xdr:nvCxnSpPr>
        <xdr:cNvPr id="267" name="直線コネクタ 266"/>
        <xdr:cNvCxnSpPr/>
      </xdr:nvCxnSpPr>
      <xdr:spPr>
        <a:xfrm>
          <a:off x="14401800" y="13800666"/>
          <a:ext cx="889000" cy="100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21166</xdr:rowOff>
    </xdr:from>
    <xdr:to>
      <xdr:col>73</xdr:col>
      <xdr:colOff>44450</xdr:colOff>
      <xdr:row>85</xdr:row>
      <xdr:rowOff>122766</xdr:rowOff>
    </xdr:to>
    <xdr:sp macro="" textlink="">
      <xdr:nvSpPr>
        <xdr:cNvPr id="268" name="フローチャート: 判断 267"/>
        <xdr:cNvSpPr/>
      </xdr:nvSpPr>
      <xdr:spPr>
        <a:xfrm>
          <a:off x="15240000" y="1459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107543</xdr:rowOff>
    </xdr:from>
    <xdr:ext cx="762000" cy="259045"/>
    <xdr:sp macro="" textlink="">
      <xdr:nvSpPr>
        <xdr:cNvPr id="269" name="テキスト ボックス 268"/>
        <xdr:cNvSpPr txBox="1"/>
      </xdr:nvSpPr>
      <xdr:spPr>
        <a:xfrm>
          <a:off x="14909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64559</xdr:rowOff>
    </xdr:from>
    <xdr:to>
      <xdr:col>68</xdr:col>
      <xdr:colOff>152400</xdr:colOff>
      <xdr:row>80</xdr:row>
      <xdr:rowOff>84666</xdr:rowOff>
    </xdr:to>
    <xdr:cxnSp macro="">
      <xdr:nvCxnSpPr>
        <xdr:cNvPr id="270" name="直線コネクタ 269"/>
        <xdr:cNvCxnSpPr/>
      </xdr:nvCxnSpPr>
      <xdr:spPr>
        <a:xfrm>
          <a:off x="13512800" y="137805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161925</xdr:rowOff>
    </xdr:from>
    <xdr:to>
      <xdr:col>68</xdr:col>
      <xdr:colOff>203200</xdr:colOff>
      <xdr:row>86</xdr:row>
      <xdr:rowOff>92075</xdr:rowOff>
    </xdr:to>
    <xdr:sp macro="" textlink="">
      <xdr:nvSpPr>
        <xdr:cNvPr id="271" name="フローチャート: 判断 270"/>
        <xdr:cNvSpPr/>
      </xdr:nvSpPr>
      <xdr:spPr>
        <a:xfrm>
          <a:off x="14351000" y="1473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76852</xdr:rowOff>
    </xdr:from>
    <xdr:ext cx="762000" cy="259045"/>
    <xdr:sp macro="" textlink="">
      <xdr:nvSpPr>
        <xdr:cNvPr id="272" name="テキスト ボックス 271"/>
        <xdr:cNvSpPr txBox="1"/>
      </xdr:nvSpPr>
      <xdr:spPr>
        <a:xfrm>
          <a:off x="14020800" y="1482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50800</xdr:rowOff>
    </xdr:from>
    <xdr:to>
      <xdr:col>64</xdr:col>
      <xdr:colOff>152400</xdr:colOff>
      <xdr:row>86</xdr:row>
      <xdr:rowOff>152400</xdr:rowOff>
    </xdr:to>
    <xdr:sp macro="" textlink="">
      <xdr:nvSpPr>
        <xdr:cNvPr id="273" name="フローチャート: 判断 272"/>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137177</xdr:rowOff>
    </xdr:from>
    <xdr:ext cx="762000" cy="259045"/>
    <xdr:sp macro="" textlink="">
      <xdr:nvSpPr>
        <xdr:cNvPr id="274" name="テキスト ボックス 273"/>
        <xdr:cNvSpPr txBox="1"/>
      </xdr:nvSpPr>
      <xdr:spPr>
        <a:xfrm>
          <a:off x="13131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80</xdr:row>
      <xdr:rowOff>154516</xdr:rowOff>
    </xdr:from>
    <xdr:to>
      <xdr:col>81</xdr:col>
      <xdr:colOff>95250</xdr:colOff>
      <xdr:row>81</xdr:row>
      <xdr:rowOff>84666</xdr:rowOff>
    </xdr:to>
    <xdr:sp macro="" textlink="">
      <xdr:nvSpPr>
        <xdr:cNvPr id="280" name="楕円 279"/>
        <xdr:cNvSpPr/>
      </xdr:nvSpPr>
      <xdr:spPr>
        <a:xfrm>
          <a:off x="169672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75793</xdr:rowOff>
    </xdr:from>
    <xdr:ext cx="762000" cy="259045"/>
    <xdr:sp macro="" textlink="">
      <xdr:nvSpPr>
        <xdr:cNvPr id="281" name="給与水準   （国との比較）該当値テキスト"/>
        <xdr:cNvSpPr txBox="1"/>
      </xdr:nvSpPr>
      <xdr:spPr>
        <a:xfrm>
          <a:off x="17106900" y="137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80</xdr:row>
      <xdr:rowOff>134409</xdr:rowOff>
    </xdr:from>
    <xdr:to>
      <xdr:col>77</xdr:col>
      <xdr:colOff>95250</xdr:colOff>
      <xdr:row>81</xdr:row>
      <xdr:rowOff>64559</xdr:rowOff>
    </xdr:to>
    <xdr:sp macro="" textlink="">
      <xdr:nvSpPr>
        <xdr:cNvPr id="282" name="楕円 281"/>
        <xdr:cNvSpPr/>
      </xdr:nvSpPr>
      <xdr:spPr>
        <a:xfrm>
          <a:off x="16129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79</xdr:row>
      <xdr:rowOff>74736</xdr:rowOff>
    </xdr:from>
    <xdr:ext cx="736600" cy="259045"/>
    <xdr:sp macro="" textlink="">
      <xdr:nvSpPr>
        <xdr:cNvPr id="283" name="テキスト ボックス 282"/>
        <xdr:cNvSpPr txBox="1"/>
      </xdr:nvSpPr>
      <xdr:spPr>
        <a:xfrm>
          <a:off x="15798800" y="13619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80</xdr:row>
      <xdr:rowOff>134409</xdr:rowOff>
    </xdr:from>
    <xdr:to>
      <xdr:col>73</xdr:col>
      <xdr:colOff>44450</xdr:colOff>
      <xdr:row>81</xdr:row>
      <xdr:rowOff>64559</xdr:rowOff>
    </xdr:to>
    <xdr:sp macro="" textlink="">
      <xdr:nvSpPr>
        <xdr:cNvPr id="284" name="楕円 283"/>
        <xdr:cNvSpPr/>
      </xdr:nvSpPr>
      <xdr:spPr>
        <a:xfrm>
          <a:off x="15240000" y="13850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74736</xdr:rowOff>
    </xdr:from>
    <xdr:ext cx="762000" cy="259045"/>
    <xdr:sp macro="" textlink="">
      <xdr:nvSpPr>
        <xdr:cNvPr id="285" name="テキスト ボックス 284"/>
        <xdr:cNvSpPr txBox="1"/>
      </xdr:nvSpPr>
      <xdr:spPr>
        <a:xfrm>
          <a:off x="14909800" y="13619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33866</xdr:rowOff>
    </xdr:from>
    <xdr:to>
      <xdr:col>68</xdr:col>
      <xdr:colOff>203200</xdr:colOff>
      <xdr:row>80</xdr:row>
      <xdr:rowOff>135466</xdr:rowOff>
    </xdr:to>
    <xdr:sp macro="" textlink="">
      <xdr:nvSpPr>
        <xdr:cNvPr id="286" name="楕円 285"/>
        <xdr:cNvSpPr/>
      </xdr:nvSpPr>
      <xdr:spPr>
        <a:xfrm>
          <a:off x="14351000" y="13749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78</xdr:row>
      <xdr:rowOff>145643</xdr:rowOff>
    </xdr:from>
    <xdr:ext cx="762000" cy="259045"/>
    <xdr:sp macro="" textlink="">
      <xdr:nvSpPr>
        <xdr:cNvPr id="287" name="テキスト ボックス 286"/>
        <xdr:cNvSpPr txBox="1"/>
      </xdr:nvSpPr>
      <xdr:spPr>
        <a:xfrm>
          <a:off x="14020800" y="13518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13759</xdr:rowOff>
    </xdr:from>
    <xdr:to>
      <xdr:col>64</xdr:col>
      <xdr:colOff>152400</xdr:colOff>
      <xdr:row>80</xdr:row>
      <xdr:rowOff>115359</xdr:rowOff>
    </xdr:to>
    <xdr:sp macro="" textlink="">
      <xdr:nvSpPr>
        <xdr:cNvPr id="288" name="楕円 287"/>
        <xdr:cNvSpPr/>
      </xdr:nvSpPr>
      <xdr:spPr>
        <a:xfrm>
          <a:off x="13462000" y="13729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125536</xdr:rowOff>
    </xdr:from>
    <xdr:ext cx="762000" cy="259045"/>
    <xdr:sp macro="" textlink="">
      <xdr:nvSpPr>
        <xdr:cNvPr id="289" name="テキスト ボックス 288"/>
        <xdr:cNvSpPr txBox="1"/>
      </xdr:nvSpPr>
      <xdr:spPr>
        <a:xfrm>
          <a:off x="13131800" y="13498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市町村合併に伴い旧市町に総合支所を設置し、地域の拠点としてその 機能を維持していることから、類似団体平均を上回っている。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指定管理者制度の導入や民間委譲、業務の委託化等に取り組んできた ところであるが、今後とも西条市の現状や地域特性を考慮しながら、組織 機構、職員配置の再編・見直しを進め、簡素で効率的な執行体制の実現と 適切な定員管理に努める。 </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165481</xdr:rowOff>
    </xdr:from>
    <xdr:to>
      <xdr:col>81</xdr:col>
      <xdr:colOff>44450</xdr:colOff>
      <xdr:row>67</xdr:row>
      <xdr:rowOff>7620</xdr:rowOff>
    </xdr:to>
    <xdr:cxnSp macro="">
      <xdr:nvCxnSpPr>
        <xdr:cNvPr id="317" name="直線コネクタ 316"/>
        <xdr:cNvCxnSpPr/>
      </xdr:nvCxnSpPr>
      <xdr:spPr>
        <a:xfrm flipV="1">
          <a:off x="17018000" y="10281031"/>
          <a:ext cx="0" cy="12137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151147</xdr:rowOff>
    </xdr:from>
    <xdr:ext cx="762000" cy="259045"/>
    <xdr:sp macro="" textlink="">
      <xdr:nvSpPr>
        <xdr:cNvPr id="318" name="定員管理の状況最小値テキスト"/>
        <xdr:cNvSpPr txBox="1"/>
      </xdr:nvSpPr>
      <xdr:spPr>
        <a:xfrm>
          <a:off x="17106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7620</xdr:rowOff>
    </xdr:from>
    <xdr:to>
      <xdr:col>81</xdr:col>
      <xdr:colOff>133350</xdr:colOff>
      <xdr:row>67</xdr:row>
      <xdr:rowOff>7620</xdr:rowOff>
    </xdr:to>
    <xdr:cxnSp macro="">
      <xdr:nvCxnSpPr>
        <xdr:cNvPr id="319" name="直線コネクタ 318"/>
        <xdr:cNvCxnSpPr/>
      </xdr:nvCxnSpPr>
      <xdr:spPr>
        <a:xfrm>
          <a:off x="16929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80408</xdr:rowOff>
    </xdr:from>
    <xdr:ext cx="762000" cy="259045"/>
    <xdr:sp macro="" textlink="">
      <xdr:nvSpPr>
        <xdr:cNvPr id="320" name="定員管理の状況最大値テキスト"/>
        <xdr:cNvSpPr txBox="1"/>
      </xdr:nvSpPr>
      <xdr:spPr>
        <a:xfrm>
          <a:off x="17106900" y="1002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165481</xdr:rowOff>
    </xdr:from>
    <xdr:to>
      <xdr:col>81</xdr:col>
      <xdr:colOff>133350</xdr:colOff>
      <xdr:row>59</xdr:row>
      <xdr:rowOff>165481</xdr:rowOff>
    </xdr:to>
    <xdr:cxnSp macro="">
      <xdr:nvCxnSpPr>
        <xdr:cNvPr id="321" name="直線コネクタ 320"/>
        <xdr:cNvCxnSpPr/>
      </xdr:nvCxnSpPr>
      <xdr:spPr>
        <a:xfrm>
          <a:off x="16929100" y="10281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64</xdr:row>
      <xdr:rowOff>82804</xdr:rowOff>
    </xdr:from>
    <xdr:to>
      <xdr:col>81</xdr:col>
      <xdr:colOff>44450</xdr:colOff>
      <xdr:row>64</xdr:row>
      <xdr:rowOff>90043</xdr:rowOff>
    </xdr:to>
    <xdr:cxnSp macro="">
      <xdr:nvCxnSpPr>
        <xdr:cNvPr id="322" name="直線コネクタ 321"/>
        <xdr:cNvCxnSpPr/>
      </xdr:nvCxnSpPr>
      <xdr:spPr>
        <a:xfrm>
          <a:off x="16179800" y="11055604"/>
          <a:ext cx="8382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169435</xdr:rowOff>
    </xdr:from>
    <xdr:ext cx="762000" cy="259045"/>
    <xdr:sp macro="" textlink="">
      <xdr:nvSpPr>
        <xdr:cNvPr id="323" name="定員管理の状況平均値テキスト"/>
        <xdr:cNvSpPr txBox="1"/>
      </xdr:nvSpPr>
      <xdr:spPr>
        <a:xfrm>
          <a:off x="17106900" y="10627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152908</xdr:rowOff>
    </xdr:from>
    <xdr:to>
      <xdr:col>81</xdr:col>
      <xdr:colOff>95250</xdr:colOff>
      <xdr:row>63</xdr:row>
      <xdr:rowOff>83058</xdr:rowOff>
    </xdr:to>
    <xdr:sp macro="" textlink="">
      <xdr:nvSpPr>
        <xdr:cNvPr id="324" name="フローチャート: 判断 323"/>
        <xdr:cNvSpPr/>
      </xdr:nvSpPr>
      <xdr:spPr>
        <a:xfrm>
          <a:off x="169672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41783</xdr:rowOff>
    </xdr:from>
    <xdr:to>
      <xdr:col>77</xdr:col>
      <xdr:colOff>44450</xdr:colOff>
      <xdr:row>64</xdr:row>
      <xdr:rowOff>82804</xdr:rowOff>
    </xdr:to>
    <xdr:cxnSp macro="">
      <xdr:nvCxnSpPr>
        <xdr:cNvPr id="325" name="直線コネクタ 324"/>
        <xdr:cNvCxnSpPr/>
      </xdr:nvCxnSpPr>
      <xdr:spPr>
        <a:xfrm>
          <a:off x="15290800" y="11014583"/>
          <a:ext cx="8890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136017</xdr:rowOff>
    </xdr:from>
    <xdr:to>
      <xdr:col>77</xdr:col>
      <xdr:colOff>95250</xdr:colOff>
      <xdr:row>63</xdr:row>
      <xdr:rowOff>66167</xdr:rowOff>
    </xdr:to>
    <xdr:sp macro="" textlink="">
      <xdr:nvSpPr>
        <xdr:cNvPr id="326" name="フローチャート: 判断 325"/>
        <xdr:cNvSpPr/>
      </xdr:nvSpPr>
      <xdr:spPr>
        <a:xfrm>
          <a:off x="16129000" y="10765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76344</xdr:rowOff>
    </xdr:from>
    <xdr:ext cx="736600" cy="259045"/>
    <xdr:sp macro="" textlink="">
      <xdr:nvSpPr>
        <xdr:cNvPr id="327" name="テキスト ボックス 326"/>
        <xdr:cNvSpPr txBox="1"/>
      </xdr:nvSpPr>
      <xdr:spPr>
        <a:xfrm>
          <a:off x="15798800" y="105347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41783</xdr:rowOff>
    </xdr:from>
    <xdr:to>
      <xdr:col>72</xdr:col>
      <xdr:colOff>203200</xdr:colOff>
      <xdr:row>64</xdr:row>
      <xdr:rowOff>44196</xdr:rowOff>
    </xdr:to>
    <xdr:cxnSp macro="">
      <xdr:nvCxnSpPr>
        <xdr:cNvPr id="328" name="直線コネクタ 327"/>
        <xdr:cNvCxnSpPr/>
      </xdr:nvCxnSpPr>
      <xdr:spPr>
        <a:xfrm flipV="1">
          <a:off x="14401800" y="11014583"/>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128778</xdr:rowOff>
    </xdr:from>
    <xdr:to>
      <xdr:col>73</xdr:col>
      <xdr:colOff>44450</xdr:colOff>
      <xdr:row>63</xdr:row>
      <xdr:rowOff>58928</xdr:rowOff>
    </xdr:to>
    <xdr:sp macro="" textlink="">
      <xdr:nvSpPr>
        <xdr:cNvPr id="329" name="フローチャート: 判断 328"/>
        <xdr:cNvSpPr/>
      </xdr:nvSpPr>
      <xdr:spPr>
        <a:xfrm>
          <a:off x="15240000" y="1075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69105</xdr:rowOff>
    </xdr:from>
    <xdr:ext cx="762000" cy="259045"/>
    <xdr:sp macro="" textlink="">
      <xdr:nvSpPr>
        <xdr:cNvPr id="330" name="テキスト ボックス 329"/>
        <xdr:cNvSpPr txBox="1"/>
      </xdr:nvSpPr>
      <xdr:spPr>
        <a:xfrm>
          <a:off x="14909800" y="10527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29718</xdr:rowOff>
    </xdr:from>
    <xdr:to>
      <xdr:col>68</xdr:col>
      <xdr:colOff>152400</xdr:colOff>
      <xdr:row>64</xdr:row>
      <xdr:rowOff>44196</xdr:rowOff>
    </xdr:to>
    <xdr:cxnSp macro="">
      <xdr:nvCxnSpPr>
        <xdr:cNvPr id="331" name="直線コネクタ 330"/>
        <xdr:cNvCxnSpPr/>
      </xdr:nvCxnSpPr>
      <xdr:spPr>
        <a:xfrm>
          <a:off x="13512800" y="11002518"/>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150622</xdr:rowOff>
    </xdr:from>
    <xdr:to>
      <xdr:col>68</xdr:col>
      <xdr:colOff>203200</xdr:colOff>
      <xdr:row>62</xdr:row>
      <xdr:rowOff>80772</xdr:rowOff>
    </xdr:to>
    <xdr:sp macro="" textlink="">
      <xdr:nvSpPr>
        <xdr:cNvPr id="332" name="フローチャート: 判断 331"/>
        <xdr:cNvSpPr/>
      </xdr:nvSpPr>
      <xdr:spPr>
        <a:xfrm>
          <a:off x="14351000" y="1060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90949</xdr:rowOff>
    </xdr:from>
    <xdr:ext cx="762000" cy="259045"/>
    <xdr:sp macro="" textlink="">
      <xdr:nvSpPr>
        <xdr:cNvPr id="333" name="テキスト ボックス 332"/>
        <xdr:cNvSpPr txBox="1"/>
      </xdr:nvSpPr>
      <xdr:spPr>
        <a:xfrm>
          <a:off x="14020800" y="103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4" name="フローチャート: 判断 333"/>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76471</xdr:rowOff>
    </xdr:from>
    <xdr:ext cx="762000" cy="259045"/>
    <xdr:sp macro="" textlink="">
      <xdr:nvSpPr>
        <xdr:cNvPr id="335" name="テキスト ボックス 334"/>
        <xdr:cNvSpPr txBox="1"/>
      </xdr:nvSpPr>
      <xdr:spPr>
        <a:xfrm>
          <a:off x="13131800" y="10363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39243</xdr:rowOff>
    </xdr:from>
    <xdr:to>
      <xdr:col>81</xdr:col>
      <xdr:colOff>95250</xdr:colOff>
      <xdr:row>64</xdr:row>
      <xdr:rowOff>140843</xdr:rowOff>
    </xdr:to>
    <xdr:sp macro="" textlink="">
      <xdr:nvSpPr>
        <xdr:cNvPr id="341" name="楕円 340"/>
        <xdr:cNvSpPr/>
      </xdr:nvSpPr>
      <xdr:spPr>
        <a:xfrm>
          <a:off x="16967200" y="11012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11320</xdr:rowOff>
    </xdr:from>
    <xdr:ext cx="762000" cy="259045"/>
    <xdr:sp macro="" textlink="">
      <xdr:nvSpPr>
        <xdr:cNvPr id="342" name="定員管理の状況該当値テキスト"/>
        <xdr:cNvSpPr txBox="1"/>
      </xdr:nvSpPr>
      <xdr:spPr>
        <a:xfrm>
          <a:off x="17106900" y="1098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32004</xdr:rowOff>
    </xdr:from>
    <xdr:to>
      <xdr:col>77</xdr:col>
      <xdr:colOff>95250</xdr:colOff>
      <xdr:row>64</xdr:row>
      <xdr:rowOff>133604</xdr:rowOff>
    </xdr:to>
    <xdr:sp macro="" textlink="">
      <xdr:nvSpPr>
        <xdr:cNvPr id="343" name="楕円 342"/>
        <xdr:cNvSpPr/>
      </xdr:nvSpPr>
      <xdr:spPr>
        <a:xfrm>
          <a:off x="16129000" y="1100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64</xdr:row>
      <xdr:rowOff>118381</xdr:rowOff>
    </xdr:from>
    <xdr:ext cx="736600" cy="259045"/>
    <xdr:sp macro="" textlink="">
      <xdr:nvSpPr>
        <xdr:cNvPr id="344" name="テキスト ボックス 343"/>
        <xdr:cNvSpPr txBox="1"/>
      </xdr:nvSpPr>
      <xdr:spPr>
        <a:xfrm>
          <a:off x="15798800" y="110911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63</xdr:row>
      <xdr:rowOff>162433</xdr:rowOff>
    </xdr:from>
    <xdr:to>
      <xdr:col>73</xdr:col>
      <xdr:colOff>44450</xdr:colOff>
      <xdr:row>64</xdr:row>
      <xdr:rowOff>92583</xdr:rowOff>
    </xdr:to>
    <xdr:sp macro="" textlink="">
      <xdr:nvSpPr>
        <xdr:cNvPr id="345" name="楕円 344"/>
        <xdr:cNvSpPr/>
      </xdr:nvSpPr>
      <xdr:spPr>
        <a:xfrm>
          <a:off x="15240000" y="10963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64</xdr:row>
      <xdr:rowOff>77360</xdr:rowOff>
    </xdr:from>
    <xdr:ext cx="762000" cy="259045"/>
    <xdr:sp macro="" textlink="">
      <xdr:nvSpPr>
        <xdr:cNvPr id="346" name="テキスト ボックス 345"/>
        <xdr:cNvSpPr txBox="1"/>
      </xdr:nvSpPr>
      <xdr:spPr>
        <a:xfrm>
          <a:off x="14909800" y="11050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63</xdr:row>
      <xdr:rowOff>164846</xdr:rowOff>
    </xdr:from>
    <xdr:to>
      <xdr:col>68</xdr:col>
      <xdr:colOff>203200</xdr:colOff>
      <xdr:row>64</xdr:row>
      <xdr:rowOff>94996</xdr:rowOff>
    </xdr:to>
    <xdr:sp macro="" textlink="">
      <xdr:nvSpPr>
        <xdr:cNvPr id="347" name="楕円 346"/>
        <xdr:cNvSpPr/>
      </xdr:nvSpPr>
      <xdr:spPr>
        <a:xfrm>
          <a:off x="14351000" y="1096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79773</xdr:rowOff>
    </xdr:from>
    <xdr:ext cx="762000" cy="259045"/>
    <xdr:sp macro="" textlink="">
      <xdr:nvSpPr>
        <xdr:cNvPr id="348" name="テキスト ボックス 347"/>
        <xdr:cNvSpPr txBox="1"/>
      </xdr:nvSpPr>
      <xdr:spPr>
        <a:xfrm>
          <a:off x="14020800" y="110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150368</xdr:rowOff>
    </xdr:from>
    <xdr:to>
      <xdr:col>64</xdr:col>
      <xdr:colOff>152400</xdr:colOff>
      <xdr:row>64</xdr:row>
      <xdr:rowOff>80518</xdr:rowOff>
    </xdr:to>
    <xdr:sp macro="" textlink="">
      <xdr:nvSpPr>
        <xdr:cNvPr id="349" name="楕円 348"/>
        <xdr:cNvSpPr/>
      </xdr:nvSpPr>
      <xdr:spPr>
        <a:xfrm>
          <a:off x="13462000" y="10951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65295</xdr:rowOff>
    </xdr:from>
    <xdr:ext cx="762000" cy="259045"/>
    <xdr:sp macro="" textlink="">
      <xdr:nvSpPr>
        <xdr:cNvPr id="350" name="テキスト ボックス 349"/>
        <xdr:cNvSpPr txBox="1"/>
      </xdr:nvSpPr>
      <xdr:spPr>
        <a:xfrm>
          <a:off x="13131800" y="11038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元利償還金等が増加しているものの、元利償還金に係る基準財政需要額算入額も増加したことから、昨年度より</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0.4</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ポイント改善した。</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この結果、全国平均よりは悪いものの、類似団体平均及び県平均と比較すると良い状況となっている。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平成２３年度以降借入れが増加している合併特例債の償還が本格化することから、今後は公債費の大幅な増加が見込まれるため、財政環境は一層厳しさを増していくものと認識している。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123613</xdr:rowOff>
    </xdr:from>
    <xdr:to>
      <xdr:col>81</xdr:col>
      <xdr:colOff>44450</xdr:colOff>
      <xdr:row>43</xdr:row>
      <xdr:rowOff>143510</xdr:rowOff>
    </xdr:to>
    <xdr:cxnSp macro="">
      <xdr:nvCxnSpPr>
        <xdr:cNvPr id="379" name="直線コネクタ 378"/>
        <xdr:cNvCxnSpPr/>
      </xdr:nvCxnSpPr>
      <xdr:spPr>
        <a:xfrm flipV="1">
          <a:off x="17018000" y="6124363"/>
          <a:ext cx="0" cy="139149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80"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81" name="直線コネクタ 380"/>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38540</xdr:rowOff>
    </xdr:from>
    <xdr:ext cx="762000" cy="259045"/>
    <xdr:sp macro="" textlink="">
      <xdr:nvSpPr>
        <xdr:cNvPr id="382" name="公債費負担の状況最大値テキスト"/>
        <xdr:cNvSpPr txBox="1"/>
      </xdr:nvSpPr>
      <xdr:spPr>
        <a:xfrm>
          <a:off x="17106900" y="586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123613</xdr:rowOff>
    </xdr:from>
    <xdr:to>
      <xdr:col>81</xdr:col>
      <xdr:colOff>133350</xdr:colOff>
      <xdr:row>35</xdr:row>
      <xdr:rowOff>123613</xdr:rowOff>
    </xdr:to>
    <xdr:cxnSp macro="">
      <xdr:nvCxnSpPr>
        <xdr:cNvPr id="383" name="直線コネクタ 382"/>
        <xdr:cNvCxnSpPr/>
      </xdr:nvCxnSpPr>
      <xdr:spPr>
        <a:xfrm>
          <a:off x="16929100" y="6124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41063</xdr:rowOff>
    </xdr:from>
    <xdr:to>
      <xdr:col>81</xdr:col>
      <xdr:colOff>44450</xdr:colOff>
      <xdr:row>39</xdr:row>
      <xdr:rowOff>73237</xdr:rowOff>
    </xdr:to>
    <xdr:cxnSp macro="">
      <xdr:nvCxnSpPr>
        <xdr:cNvPr id="384" name="直線コネクタ 383"/>
        <xdr:cNvCxnSpPr/>
      </xdr:nvCxnSpPr>
      <xdr:spPr>
        <a:xfrm flipV="1">
          <a:off x="16179800" y="6727613"/>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42773</xdr:rowOff>
    </xdr:from>
    <xdr:ext cx="762000" cy="259045"/>
    <xdr:sp macro="" textlink="">
      <xdr:nvSpPr>
        <xdr:cNvPr id="385" name="公債費負担の状況平均値テキスト"/>
        <xdr:cNvSpPr txBox="1"/>
      </xdr:nvSpPr>
      <xdr:spPr>
        <a:xfrm>
          <a:off x="17106900" y="67293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70696</xdr:rowOff>
    </xdr:from>
    <xdr:to>
      <xdr:col>81</xdr:col>
      <xdr:colOff>95250</xdr:colOff>
      <xdr:row>40</xdr:row>
      <xdr:rowOff>846</xdr:rowOff>
    </xdr:to>
    <xdr:sp macro="" textlink="">
      <xdr:nvSpPr>
        <xdr:cNvPr id="386" name="フローチャート: 判断 385"/>
        <xdr:cNvSpPr/>
      </xdr:nvSpPr>
      <xdr:spPr>
        <a:xfrm>
          <a:off x="16967200" y="6757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73237</xdr:rowOff>
    </xdr:from>
    <xdr:to>
      <xdr:col>77</xdr:col>
      <xdr:colOff>44450</xdr:colOff>
      <xdr:row>39</xdr:row>
      <xdr:rowOff>169756</xdr:rowOff>
    </xdr:to>
    <xdr:cxnSp macro="">
      <xdr:nvCxnSpPr>
        <xdr:cNvPr id="387" name="直線コネクタ 386"/>
        <xdr:cNvCxnSpPr/>
      </xdr:nvCxnSpPr>
      <xdr:spPr>
        <a:xfrm flipV="1">
          <a:off x="15290800" y="6759787"/>
          <a:ext cx="889000" cy="9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102870</xdr:rowOff>
    </xdr:from>
    <xdr:to>
      <xdr:col>77</xdr:col>
      <xdr:colOff>95250</xdr:colOff>
      <xdr:row>40</xdr:row>
      <xdr:rowOff>33020</xdr:rowOff>
    </xdr:to>
    <xdr:sp macro="" textlink="">
      <xdr:nvSpPr>
        <xdr:cNvPr id="388" name="フローチャート: 判断 387"/>
        <xdr:cNvSpPr/>
      </xdr:nvSpPr>
      <xdr:spPr>
        <a:xfrm>
          <a:off x="16129000" y="678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17797</xdr:rowOff>
    </xdr:from>
    <xdr:ext cx="736600" cy="259045"/>
    <xdr:sp macro="" textlink="">
      <xdr:nvSpPr>
        <xdr:cNvPr id="389" name="テキスト ボックス 388"/>
        <xdr:cNvSpPr txBox="1"/>
      </xdr:nvSpPr>
      <xdr:spPr>
        <a:xfrm>
          <a:off x="15798800" y="6875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169756</xdr:rowOff>
    </xdr:from>
    <xdr:to>
      <xdr:col>72</xdr:col>
      <xdr:colOff>203200</xdr:colOff>
      <xdr:row>40</xdr:row>
      <xdr:rowOff>94827</xdr:rowOff>
    </xdr:to>
    <xdr:cxnSp macro="">
      <xdr:nvCxnSpPr>
        <xdr:cNvPr id="390" name="直線コネクタ 389"/>
        <xdr:cNvCxnSpPr/>
      </xdr:nvCxnSpPr>
      <xdr:spPr>
        <a:xfrm flipV="1">
          <a:off x="14401800" y="6856306"/>
          <a:ext cx="8890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135044</xdr:rowOff>
    </xdr:from>
    <xdr:to>
      <xdr:col>73</xdr:col>
      <xdr:colOff>44450</xdr:colOff>
      <xdr:row>40</xdr:row>
      <xdr:rowOff>65194</xdr:rowOff>
    </xdr:to>
    <xdr:sp macro="" textlink="">
      <xdr:nvSpPr>
        <xdr:cNvPr id="391" name="フローチャート: 判断 390"/>
        <xdr:cNvSpPr/>
      </xdr:nvSpPr>
      <xdr:spPr>
        <a:xfrm>
          <a:off x="15240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49971</xdr:rowOff>
    </xdr:from>
    <xdr:ext cx="762000" cy="259045"/>
    <xdr:sp macro="" textlink="">
      <xdr:nvSpPr>
        <xdr:cNvPr id="392" name="テキスト ボックス 391"/>
        <xdr:cNvSpPr txBox="1"/>
      </xdr:nvSpPr>
      <xdr:spPr>
        <a:xfrm>
          <a:off x="14909800" y="69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94827</xdr:rowOff>
    </xdr:from>
    <xdr:to>
      <xdr:col>68</xdr:col>
      <xdr:colOff>152400</xdr:colOff>
      <xdr:row>41</xdr:row>
      <xdr:rowOff>27940</xdr:rowOff>
    </xdr:to>
    <xdr:cxnSp macro="">
      <xdr:nvCxnSpPr>
        <xdr:cNvPr id="393" name="直線コネクタ 392"/>
        <xdr:cNvCxnSpPr/>
      </xdr:nvCxnSpPr>
      <xdr:spPr>
        <a:xfrm flipV="1">
          <a:off x="13512800" y="6952827"/>
          <a:ext cx="8890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22437</xdr:rowOff>
    </xdr:from>
    <xdr:to>
      <xdr:col>68</xdr:col>
      <xdr:colOff>203200</xdr:colOff>
      <xdr:row>39</xdr:row>
      <xdr:rowOff>124037</xdr:rowOff>
    </xdr:to>
    <xdr:sp macro="" textlink="">
      <xdr:nvSpPr>
        <xdr:cNvPr id="394" name="フローチャート: 判断 393"/>
        <xdr:cNvSpPr/>
      </xdr:nvSpPr>
      <xdr:spPr>
        <a:xfrm>
          <a:off x="14351000" y="67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134214</xdr:rowOff>
    </xdr:from>
    <xdr:ext cx="762000" cy="259045"/>
    <xdr:sp macro="" textlink="">
      <xdr:nvSpPr>
        <xdr:cNvPr id="395" name="テキスト ボックス 394"/>
        <xdr:cNvSpPr txBox="1"/>
      </xdr:nvSpPr>
      <xdr:spPr>
        <a:xfrm>
          <a:off x="14020800" y="647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14394</xdr:rowOff>
    </xdr:from>
    <xdr:to>
      <xdr:col>64</xdr:col>
      <xdr:colOff>152400</xdr:colOff>
      <xdr:row>39</xdr:row>
      <xdr:rowOff>115994</xdr:rowOff>
    </xdr:to>
    <xdr:sp macro="" textlink="">
      <xdr:nvSpPr>
        <xdr:cNvPr id="396" name="フローチャート: 判断 395"/>
        <xdr:cNvSpPr/>
      </xdr:nvSpPr>
      <xdr:spPr>
        <a:xfrm>
          <a:off x="13462000" y="6700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126171</xdr:rowOff>
    </xdr:from>
    <xdr:ext cx="762000" cy="259045"/>
    <xdr:sp macro="" textlink="">
      <xdr:nvSpPr>
        <xdr:cNvPr id="397" name="テキスト ボックス 396"/>
        <xdr:cNvSpPr txBox="1"/>
      </xdr:nvSpPr>
      <xdr:spPr>
        <a:xfrm>
          <a:off x="13131800" y="6469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161713</xdr:rowOff>
    </xdr:from>
    <xdr:to>
      <xdr:col>81</xdr:col>
      <xdr:colOff>95250</xdr:colOff>
      <xdr:row>39</xdr:row>
      <xdr:rowOff>91863</xdr:rowOff>
    </xdr:to>
    <xdr:sp macro="" textlink="">
      <xdr:nvSpPr>
        <xdr:cNvPr id="403" name="楕円 402"/>
        <xdr:cNvSpPr/>
      </xdr:nvSpPr>
      <xdr:spPr>
        <a:xfrm>
          <a:off x="169672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6790</xdr:rowOff>
    </xdr:from>
    <xdr:ext cx="762000" cy="259045"/>
    <xdr:sp macro="" textlink="">
      <xdr:nvSpPr>
        <xdr:cNvPr id="404" name="公債費負担の状況該当値テキスト"/>
        <xdr:cNvSpPr txBox="1"/>
      </xdr:nvSpPr>
      <xdr:spPr>
        <a:xfrm>
          <a:off x="17106900" y="6521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22437</xdr:rowOff>
    </xdr:from>
    <xdr:to>
      <xdr:col>77</xdr:col>
      <xdr:colOff>95250</xdr:colOff>
      <xdr:row>39</xdr:row>
      <xdr:rowOff>124037</xdr:rowOff>
    </xdr:to>
    <xdr:sp macro="" textlink="">
      <xdr:nvSpPr>
        <xdr:cNvPr id="405" name="楕円 404"/>
        <xdr:cNvSpPr/>
      </xdr:nvSpPr>
      <xdr:spPr>
        <a:xfrm>
          <a:off x="16129000" y="670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134214</xdr:rowOff>
    </xdr:from>
    <xdr:ext cx="736600" cy="259045"/>
    <xdr:sp macro="" textlink="">
      <xdr:nvSpPr>
        <xdr:cNvPr id="406" name="テキスト ボックス 405"/>
        <xdr:cNvSpPr txBox="1"/>
      </xdr:nvSpPr>
      <xdr:spPr>
        <a:xfrm>
          <a:off x="15798800" y="647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118956</xdr:rowOff>
    </xdr:from>
    <xdr:to>
      <xdr:col>73</xdr:col>
      <xdr:colOff>44450</xdr:colOff>
      <xdr:row>40</xdr:row>
      <xdr:rowOff>49106</xdr:rowOff>
    </xdr:to>
    <xdr:sp macro="" textlink="">
      <xdr:nvSpPr>
        <xdr:cNvPr id="407" name="楕円 406"/>
        <xdr:cNvSpPr/>
      </xdr:nvSpPr>
      <xdr:spPr>
        <a:xfrm>
          <a:off x="15240000" y="6805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59283</xdr:rowOff>
    </xdr:from>
    <xdr:ext cx="762000" cy="259045"/>
    <xdr:sp macro="" textlink="">
      <xdr:nvSpPr>
        <xdr:cNvPr id="408" name="テキスト ボックス 407"/>
        <xdr:cNvSpPr txBox="1"/>
      </xdr:nvSpPr>
      <xdr:spPr>
        <a:xfrm>
          <a:off x="14909800" y="6574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44027</xdr:rowOff>
    </xdr:from>
    <xdr:to>
      <xdr:col>68</xdr:col>
      <xdr:colOff>203200</xdr:colOff>
      <xdr:row>40</xdr:row>
      <xdr:rowOff>145627</xdr:rowOff>
    </xdr:to>
    <xdr:sp macro="" textlink="">
      <xdr:nvSpPr>
        <xdr:cNvPr id="409" name="楕円 408"/>
        <xdr:cNvSpPr/>
      </xdr:nvSpPr>
      <xdr:spPr>
        <a:xfrm>
          <a:off x="14351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130404</xdr:rowOff>
    </xdr:from>
    <xdr:ext cx="762000" cy="259045"/>
    <xdr:sp macro="" textlink="">
      <xdr:nvSpPr>
        <xdr:cNvPr id="410" name="テキスト ボックス 409"/>
        <xdr:cNvSpPr txBox="1"/>
      </xdr:nvSpPr>
      <xdr:spPr>
        <a:xfrm>
          <a:off x="14020800" y="6988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148590</xdr:rowOff>
    </xdr:from>
    <xdr:to>
      <xdr:col>64</xdr:col>
      <xdr:colOff>152400</xdr:colOff>
      <xdr:row>41</xdr:row>
      <xdr:rowOff>78740</xdr:rowOff>
    </xdr:to>
    <xdr:sp macro="" textlink="">
      <xdr:nvSpPr>
        <xdr:cNvPr id="411" name="楕円 410"/>
        <xdr:cNvSpPr/>
      </xdr:nvSpPr>
      <xdr:spPr>
        <a:xfrm>
          <a:off x="13462000" y="700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63517</xdr:rowOff>
    </xdr:from>
    <xdr:ext cx="762000" cy="259045"/>
    <xdr:sp macro="" textlink="">
      <xdr:nvSpPr>
        <xdr:cNvPr id="412" name="テキスト ボックス 411"/>
        <xdr:cNvSpPr txBox="1"/>
      </xdr:nvSpPr>
      <xdr:spPr>
        <a:xfrm>
          <a:off x="13131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公営企業債等繰入見込額や退職手当見込額が減少したものの、市債の借り入れにより地方債の残高が増加したことから、全体として将来負担額が増加し、前年度と比較すると</a:t>
          </a:r>
          <a:r>
            <a:rPr kumimoji="1" lang="en-US" altLang="ja-JP" sz="1300">
              <a:solidFill>
                <a:schemeClr val="tx1"/>
              </a:solidFill>
              <a:latin typeface="ＭＳ Ｐゴシック" panose="020B0600070205080204" pitchFamily="50" charset="-128"/>
              <a:ea typeface="ＭＳ Ｐゴシック" panose="020B0600070205080204" pitchFamily="50" charset="-128"/>
            </a:rPr>
            <a:t>5.6</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全国、県内市町、類似団体平均のいずれも上回っているが、今後も大型事業の実施に伴い、合併特例債等の借入が見込まれている</a:t>
          </a:r>
          <a:r>
            <a:rPr kumimoji="1" lang="ja-JP" altLang="en-US" sz="1300">
              <a:solidFill>
                <a:schemeClr val="tx1"/>
              </a:solidFill>
              <a:latin typeface="ＭＳ ゴシック" panose="020B0609070205080204" pitchFamily="49" charset="-128"/>
              <a:ea typeface="ＭＳ ゴシック" panose="020B0609070205080204" pitchFamily="49" charset="-128"/>
            </a:rPr>
            <a:t>ことから、</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事業の実施方法や規模等を精査</a:t>
          </a:r>
          <a:r>
            <a:rPr kumimoji="1" lang="ja-JP" altLang="en-US" sz="1300">
              <a:solidFill>
                <a:schemeClr val="tx1"/>
              </a:solidFill>
              <a:effectLst/>
              <a:latin typeface="ＭＳ ゴシック" panose="020B0609070205080204" pitchFamily="49" charset="-128"/>
              <a:ea typeface="ＭＳ ゴシック" panose="020B0609070205080204" pitchFamily="49" charset="-128"/>
              <a:cs typeface="+mn-cs"/>
            </a:rPr>
            <a:t>し</a:t>
          </a:r>
          <a:r>
            <a:rPr kumimoji="1" lang="ja-JP" altLang="en-US" sz="1300">
              <a:solidFill>
                <a:schemeClr val="tx1"/>
              </a:solidFill>
              <a:latin typeface="ＭＳ Ｐゴシック" panose="020B0600070205080204" pitchFamily="50" charset="-128"/>
              <a:ea typeface="ＭＳ Ｐゴシック" panose="020B0600070205080204" pitchFamily="50" charset="-128"/>
            </a:rPr>
            <a:t>経費削減に努め、市債借入額の抑制を図ると</a:t>
          </a:r>
          <a:r>
            <a:rPr kumimoji="1" lang="ja-JP" altLang="en-US" sz="1300">
              <a:solidFill>
                <a:schemeClr val="tx1"/>
              </a:solidFill>
              <a:latin typeface="ＭＳ ゴシック" panose="020B0609070205080204" pitchFamily="49" charset="-128"/>
              <a:ea typeface="ＭＳ ゴシック" panose="020B0609070205080204" pitchFamily="49" charset="-128"/>
            </a:rPr>
            <a:t>ともに、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事務事業見直しに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等</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より全体的な歳出削減</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を図るとともに</a:t>
          </a:r>
          <a:r>
            <a:rPr kumimoji="1" lang="ja-JP" altLang="en-US" sz="1300">
              <a:solidFill>
                <a:schemeClr val="tx1"/>
              </a:solidFill>
              <a:latin typeface="ＭＳ ゴシック" panose="020B0609070205080204" pitchFamily="49" charset="-128"/>
              <a:ea typeface="ＭＳ ゴシック" panose="020B0609070205080204" pitchFamily="49" charset="-128"/>
            </a:rPr>
            <a:t>基金残高の</a:t>
          </a:r>
          <a:r>
            <a:rPr kumimoji="1" lang="ja-JP" altLang="en-US" sz="1300">
              <a:solidFill>
                <a:schemeClr val="tx1"/>
              </a:solidFill>
              <a:latin typeface="ＭＳ Ｐゴシック" panose="020B0600070205080204" pitchFamily="50" charset="-128"/>
              <a:ea typeface="ＭＳ Ｐゴシック" panose="020B0600070205080204" pitchFamily="50" charset="-128"/>
            </a:rPr>
            <a:t>確保等に努める。</a:t>
          </a:r>
        </a:p>
      </xdr:txBody>
    </xdr:sp>
    <xdr:clientData/>
  </xdr:twoCellAnchor>
  <xdr:oneCellAnchor>
    <xdr:from>
      <xdr:col>61</xdr:col>
      <xdr:colOff>6350</xdr:colOff>
      <xdr:row>10</xdr:row>
      <xdr:rowOff>63500</xdr:rowOff>
    </xdr:from>
    <xdr:ext cx="298543" cy="225703"/>
    <xdr:sp macro="" textlink="">
      <xdr:nvSpPr>
        <xdr:cNvPr id="426" name="テキスト ボックス 425"/>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22195</xdr:rowOff>
    </xdr:to>
    <xdr:cxnSp macro="">
      <xdr:nvCxnSpPr>
        <xdr:cNvPr id="443" name="直線コネクタ 442"/>
        <xdr:cNvCxnSpPr/>
      </xdr:nvCxnSpPr>
      <xdr:spPr>
        <a:xfrm flipV="1">
          <a:off x="17018000" y="2313214"/>
          <a:ext cx="0" cy="16523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165722</xdr:rowOff>
    </xdr:from>
    <xdr:ext cx="762000" cy="259045"/>
    <xdr:sp macro="" textlink="">
      <xdr:nvSpPr>
        <xdr:cNvPr id="444" name="将来負担の状況最小値テキスト"/>
        <xdr:cNvSpPr txBox="1"/>
      </xdr:nvSpPr>
      <xdr:spPr>
        <a:xfrm>
          <a:off x="17106900" y="393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22195</xdr:rowOff>
    </xdr:from>
    <xdr:to>
      <xdr:col>81</xdr:col>
      <xdr:colOff>133350</xdr:colOff>
      <xdr:row>23</xdr:row>
      <xdr:rowOff>22195</xdr:rowOff>
    </xdr:to>
    <xdr:cxnSp macro="">
      <xdr:nvCxnSpPr>
        <xdr:cNvPr id="445" name="直線コネクタ 444"/>
        <xdr:cNvCxnSpPr/>
      </xdr:nvCxnSpPr>
      <xdr:spPr>
        <a:xfrm>
          <a:off x="16929100" y="3965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6169</xdr:rowOff>
    </xdr:from>
    <xdr:to>
      <xdr:col>81</xdr:col>
      <xdr:colOff>44450</xdr:colOff>
      <xdr:row>18</xdr:row>
      <xdr:rowOff>70515</xdr:rowOff>
    </xdr:to>
    <xdr:cxnSp macro="">
      <xdr:nvCxnSpPr>
        <xdr:cNvPr id="448" name="直線コネクタ 447"/>
        <xdr:cNvCxnSpPr/>
      </xdr:nvCxnSpPr>
      <xdr:spPr>
        <a:xfrm>
          <a:off x="16179800" y="3092269"/>
          <a:ext cx="8382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78092</xdr:rowOff>
    </xdr:from>
    <xdr:ext cx="762000" cy="259045"/>
    <xdr:sp macro="" textlink="">
      <xdr:nvSpPr>
        <xdr:cNvPr id="449" name="将来負担の状況平均値テキスト"/>
        <xdr:cNvSpPr txBox="1"/>
      </xdr:nvSpPr>
      <xdr:spPr>
        <a:xfrm>
          <a:off x="17106900" y="264984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61565</xdr:rowOff>
    </xdr:from>
    <xdr:to>
      <xdr:col>81</xdr:col>
      <xdr:colOff>95250</xdr:colOff>
      <xdr:row>16</xdr:row>
      <xdr:rowOff>163165</xdr:rowOff>
    </xdr:to>
    <xdr:sp macro="" textlink="">
      <xdr:nvSpPr>
        <xdr:cNvPr id="450" name="フローチャート: 判断 449"/>
        <xdr:cNvSpPr/>
      </xdr:nvSpPr>
      <xdr:spPr>
        <a:xfrm>
          <a:off x="16967200" y="28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135104</xdr:rowOff>
    </xdr:from>
    <xdr:to>
      <xdr:col>77</xdr:col>
      <xdr:colOff>44450</xdr:colOff>
      <xdr:row>18</xdr:row>
      <xdr:rowOff>6169</xdr:rowOff>
    </xdr:to>
    <xdr:cxnSp macro="">
      <xdr:nvCxnSpPr>
        <xdr:cNvPr id="451" name="直線コネクタ 450"/>
        <xdr:cNvCxnSpPr/>
      </xdr:nvCxnSpPr>
      <xdr:spPr>
        <a:xfrm>
          <a:off x="15290800" y="3049754"/>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107527</xdr:rowOff>
    </xdr:from>
    <xdr:to>
      <xdr:col>77</xdr:col>
      <xdr:colOff>95250</xdr:colOff>
      <xdr:row>17</xdr:row>
      <xdr:rowOff>37677</xdr:rowOff>
    </xdr:to>
    <xdr:sp macro="" textlink="">
      <xdr:nvSpPr>
        <xdr:cNvPr id="452" name="フローチャート: 判断 451"/>
        <xdr:cNvSpPr/>
      </xdr:nvSpPr>
      <xdr:spPr>
        <a:xfrm>
          <a:off x="16129000" y="285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47854</xdr:rowOff>
    </xdr:from>
    <xdr:ext cx="736600" cy="259045"/>
    <xdr:sp macro="" textlink="">
      <xdr:nvSpPr>
        <xdr:cNvPr id="453" name="テキスト ボックス 452"/>
        <xdr:cNvSpPr txBox="1"/>
      </xdr:nvSpPr>
      <xdr:spPr>
        <a:xfrm>
          <a:off x="15798800" y="2619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135104</xdr:rowOff>
    </xdr:from>
    <xdr:to>
      <xdr:col>72</xdr:col>
      <xdr:colOff>203200</xdr:colOff>
      <xdr:row>17</xdr:row>
      <xdr:rowOff>136253</xdr:rowOff>
    </xdr:to>
    <xdr:cxnSp macro="">
      <xdr:nvCxnSpPr>
        <xdr:cNvPr id="454" name="直線コネクタ 453"/>
        <xdr:cNvCxnSpPr/>
      </xdr:nvCxnSpPr>
      <xdr:spPr>
        <a:xfrm flipV="1">
          <a:off x="14401800" y="3049754"/>
          <a:ext cx="889000" cy="1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129359</xdr:rowOff>
    </xdr:from>
    <xdr:to>
      <xdr:col>73</xdr:col>
      <xdr:colOff>44450</xdr:colOff>
      <xdr:row>17</xdr:row>
      <xdr:rowOff>59509</xdr:rowOff>
    </xdr:to>
    <xdr:sp macro="" textlink="">
      <xdr:nvSpPr>
        <xdr:cNvPr id="455" name="フローチャート: 判断 454"/>
        <xdr:cNvSpPr/>
      </xdr:nvSpPr>
      <xdr:spPr>
        <a:xfrm>
          <a:off x="15240000" y="2872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69686</xdr:rowOff>
    </xdr:from>
    <xdr:ext cx="762000" cy="259045"/>
    <xdr:sp macro="" textlink="">
      <xdr:nvSpPr>
        <xdr:cNvPr id="456" name="テキスト ボックス 455"/>
        <xdr:cNvSpPr txBox="1"/>
      </xdr:nvSpPr>
      <xdr:spPr>
        <a:xfrm>
          <a:off x="14909800" y="2641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112123</xdr:rowOff>
    </xdr:from>
    <xdr:to>
      <xdr:col>68</xdr:col>
      <xdr:colOff>152400</xdr:colOff>
      <xdr:row>17</xdr:row>
      <xdr:rowOff>136253</xdr:rowOff>
    </xdr:to>
    <xdr:cxnSp macro="">
      <xdr:nvCxnSpPr>
        <xdr:cNvPr id="457" name="直線コネクタ 456"/>
        <xdr:cNvCxnSpPr/>
      </xdr:nvCxnSpPr>
      <xdr:spPr>
        <a:xfrm>
          <a:off x="13512800" y="3026773"/>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91682</xdr:rowOff>
    </xdr:from>
    <xdr:to>
      <xdr:col>68</xdr:col>
      <xdr:colOff>203200</xdr:colOff>
      <xdr:row>16</xdr:row>
      <xdr:rowOff>21832</xdr:rowOff>
    </xdr:to>
    <xdr:sp macro="" textlink="">
      <xdr:nvSpPr>
        <xdr:cNvPr id="458" name="フローチャート: 判断 457"/>
        <xdr:cNvSpPr/>
      </xdr:nvSpPr>
      <xdr:spPr>
        <a:xfrm>
          <a:off x="14351000" y="266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32009</xdr:rowOff>
    </xdr:from>
    <xdr:ext cx="762000" cy="259045"/>
    <xdr:sp macro="" textlink="">
      <xdr:nvSpPr>
        <xdr:cNvPr id="459" name="テキスト ボックス 458"/>
        <xdr:cNvSpPr txBox="1"/>
      </xdr:nvSpPr>
      <xdr:spPr>
        <a:xfrm>
          <a:off x="14020800" y="2432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79042</xdr:rowOff>
    </xdr:from>
    <xdr:to>
      <xdr:col>64</xdr:col>
      <xdr:colOff>152400</xdr:colOff>
      <xdr:row>16</xdr:row>
      <xdr:rowOff>9192</xdr:rowOff>
    </xdr:to>
    <xdr:sp macro="" textlink="">
      <xdr:nvSpPr>
        <xdr:cNvPr id="460" name="フローチャート: 判断 459"/>
        <xdr:cNvSpPr/>
      </xdr:nvSpPr>
      <xdr:spPr>
        <a:xfrm>
          <a:off x="13462000" y="265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19369</xdr:rowOff>
    </xdr:from>
    <xdr:ext cx="762000" cy="259045"/>
    <xdr:sp macro="" textlink="">
      <xdr:nvSpPr>
        <xdr:cNvPr id="461" name="テキスト ボックス 460"/>
        <xdr:cNvSpPr txBox="1"/>
      </xdr:nvSpPr>
      <xdr:spPr>
        <a:xfrm>
          <a:off x="13131800" y="241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19715</xdr:rowOff>
    </xdr:from>
    <xdr:to>
      <xdr:col>81</xdr:col>
      <xdr:colOff>95250</xdr:colOff>
      <xdr:row>18</xdr:row>
      <xdr:rowOff>121315</xdr:rowOff>
    </xdr:to>
    <xdr:sp macro="" textlink="">
      <xdr:nvSpPr>
        <xdr:cNvPr id="467" name="楕円 466"/>
        <xdr:cNvSpPr/>
      </xdr:nvSpPr>
      <xdr:spPr>
        <a:xfrm>
          <a:off x="16967200" y="31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163242</xdr:rowOff>
    </xdr:from>
    <xdr:ext cx="762000" cy="259045"/>
    <xdr:sp macro="" textlink="">
      <xdr:nvSpPr>
        <xdr:cNvPr id="468" name="将来負担の状況該当値テキスト"/>
        <xdr:cNvSpPr txBox="1"/>
      </xdr:nvSpPr>
      <xdr:spPr>
        <a:xfrm>
          <a:off x="17106900" y="3077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126819</xdr:rowOff>
    </xdr:from>
    <xdr:to>
      <xdr:col>77</xdr:col>
      <xdr:colOff>95250</xdr:colOff>
      <xdr:row>18</xdr:row>
      <xdr:rowOff>56969</xdr:rowOff>
    </xdr:to>
    <xdr:sp macro="" textlink="">
      <xdr:nvSpPr>
        <xdr:cNvPr id="469" name="楕円 468"/>
        <xdr:cNvSpPr/>
      </xdr:nvSpPr>
      <xdr:spPr>
        <a:xfrm>
          <a:off x="16129000" y="3041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41746</xdr:rowOff>
    </xdr:from>
    <xdr:ext cx="736600" cy="259045"/>
    <xdr:sp macro="" textlink="">
      <xdr:nvSpPr>
        <xdr:cNvPr id="470" name="テキスト ボックス 469"/>
        <xdr:cNvSpPr txBox="1"/>
      </xdr:nvSpPr>
      <xdr:spPr>
        <a:xfrm>
          <a:off x="15798800" y="31278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84304</xdr:rowOff>
    </xdr:from>
    <xdr:to>
      <xdr:col>73</xdr:col>
      <xdr:colOff>44450</xdr:colOff>
      <xdr:row>18</xdr:row>
      <xdr:rowOff>14454</xdr:rowOff>
    </xdr:to>
    <xdr:sp macro="" textlink="">
      <xdr:nvSpPr>
        <xdr:cNvPr id="471" name="楕円 470"/>
        <xdr:cNvSpPr/>
      </xdr:nvSpPr>
      <xdr:spPr>
        <a:xfrm>
          <a:off x="15240000" y="299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170681</xdr:rowOff>
    </xdr:from>
    <xdr:ext cx="762000" cy="259045"/>
    <xdr:sp macro="" textlink="">
      <xdr:nvSpPr>
        <xdr:cNvPr id="472" name="テキスト ボックス 471"/>
        <xdr:cNvSpPr txBox="1"/>
      </xdr:nvSpPr>
      <xdr:spPr>
        <a:xfrm>
          <a:off x="14909800" y="30853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85453</xdr:rowOff>
    </xdr:from>
    <xdr:to>
      <xdr:col>68</xdr:col>
      <xdr:colOff>203200</xdr:colOff>
      <xdr:row>18</xdr:row>
      <xdr:rowOff>15603</xdr:rowOff>
    </xdr:to>
    <xdr:sp macro="" textlink="">
      <xdr:nvSpPr>
        <xdr:cNvPr id="473" name="楕円 472"/>
        <xdr:cNvSpPr/>
      </xdr:nvSpPr>
      <xdr:spPr>
        <a:xfrm>
          <a:off x="14351000" y="3000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380</xdr:rowOff>
    </xdr:from>
    <xdr:ext cx="762000" cy="259045"/>
    <xdr:sp macro="" textlink="">
      <xdr:nvSpPr>
        <xdr:cNvPr id="474" name="テキスト ボックス 473"/>
        <xdr:cNvSpPr txBox="1"/>
      </xdr:nvSpPr>
      <xdr:spPr>
        <a:xfrm>
          <a:off x="14020800" y="3086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61323</xdr:rowOff>
    </xdr:from>
    <xdr:to>
      <xdr:col>64</xdr:col>
      <xdr:colOff>152400</xdr:colOff>
      <xdr:row>17</xdr:row>
      <xdr:rowOff>162923</xdr:rowOff>
    </xdr:to>
    <xdr:sp macro="" textlink="">
      <xdr:nvSpPr>
        <xdr:cNvPr id="475" name="楕円 474"/>
        <xdr:cNvSpPr/>
      </xdr:nvSpPr>
      <xdr:spPr>
        <a:xfrm>
          <a:off x="13462000" y="297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147700</xdr:rowOff>
    </xdr:from>
    <xdr:ext cx="762000" cy="259045"/>
    <xdr:sp macro="" textlink="">
      <xdr:nvSpPr>
        <xdr:cNvPr id="476" name="テキスト ボックス 475"/>
        <xdr:cNvSpPr txBox="1"/>
      </xdr:nvSpPr>
      <xdr:spPr>
        <a:xfrm>
          <a:off x="13131800" y="306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109,681
108,382
510.02
51,504,049
48,934,947
2,475,198
27,259,431
56,499,892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職退職手当等が増加したことから人件費は増加しており、指標は全国平均、県内市町及び類似団体平均を上回っている。</a:t>
          </a:r>
        </a:p>
        <a:p>
          <a:r>
            <a:rPr kumimoji="1" lang="ja-JP" altLang="en-US" sz="1300">
              <a:latin typeface="ＭＳ Ｐゴシック" panose="020B0600070205080204" pitchFamily="50" charset="-128"/>
              <a:ea typeface="ＭＳ Ｐゴシック" panose="020B0600070205080204" pitchFamily="50" charset="-128"/>
            </a:rPr>
            <a:t>　今後も事務事業の見直しや指定管理者制度の導入、公共施設の適正配置等により、適切な定員管理に努め、人件費関係経費全体に</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ついて削減を推し進める</a:t>
          </a:r>
          <a:r>
            <a:rPr kumimoji="1" lang="ja-JP" altLang="en-US" sz="1300">
              <a:latin typeface="ＭＳ Ｐゴシック" panose="020B0600070205080204" pitchFamily="50" charset="-128"/>
              <a:ea typeface="ＭＳ Ｐゴシック" panose="020B0600070205080204" pitchFamily="50" charset="-128"/>
            </a:rPr>
            <a:t>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143328</xdr:rowOff>
    </xdr:from>
    <xdr:to>
      <xdr:col>24</xdr:col>
      <xdr:colOff>25400</xdr:colOff>
      <xdr:row>41</xdr:row>
      <xdr:rowOff>118835</xdr:rowOff>
    </xdr:to>
    <xdr:cxnSp macro="">
      <xdr:nvCxnSpPr>
        <xdr:cNvPr id="63" name="直線コネクタ 62"/>
        <xdr:cNvCxnSpPr/>
      </xdr:nvCxnSpPr>
      <xdr:spPr>
        <a:xfrm flipV="1">
          <a:off x="4826000" y="5629728"/>
          <a:ext cx="0" cy="1518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90912</xdr:rowOff>
    </xdr:from>
    <xdr:ext cx="762000" cy="259045"/>
    <xdr:sp macro="" textlink="">
      <xdr:nvSpPr>
        <xdr:cNvPr id="64" name="人件費最小値テキスト"/>
        <xdr:cNvSpPr txBox="1"/>
      </xdr:nvSpPr>
      <xdr:spPr>
        <a:xfrm>
          <a:off x="4914900" y="71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118835</xdr:rowOff>
    </xdr:from>
    <xdr:to>
      <xdr:col>24</xdr:col>
      <xdr:colOff>114300</xdr:colOff>
      <xdr:row>41</xdr:row>
      <xdr:rowOff>118835</xdr:rowOff>
    </xdr:to>
    <xdr:cxnSp macro="">
      <xdr:nvCxnSpPr>
        <xdr:cNvPr id="65" name="直線コネクタ 64"/>
        <xdr:cNvCxnSpPr/>
      </xdr:nvCxnSpPr>
      <xdr:spPr>
        <a:xfrm>
          <a:off x="4737100" y="7148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58255</xdr:rowOff>
    </xdr:from>
    <xdr:ext cx="762000" cy="259045"/>
    <xdr:sp macro="" textlink="">
      <xdr:nvSpPr>
        <xdr:cNvPr id="66" name="人件費最大値テキスト"/>
        <xdr:cNvSpPr txBox="1"/>
      </xdr:nvSpPr>
      <xdr:spPr>
        <a:xfrm>
          <a:off x="4914900" y="537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143328</xdr:rowOff>
    </xdr:from>
    <xdr:to>
      <xdr:col>24</xdr:col>
      <xdr:colOff>114300</xdr:colOff>
      <xdr:row>32</xdr:row>
      <xdr:rowOff>143328</xdr:rowOff>
    </xdr:to>
    <xdr:cxnSp macro="">
      <xdr:nvCxnSpPr>
        <xdr:cNvPr id="67" name="直線コネクタ 66"/>
        <xdr:cNvCxnSpPr/>
      </xdr:nvCxnSpPr>
      <xdr:spPr>
        <a:xfrm>
          <a:off x="4737100" y="5629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102507</xdr:rowOff>
    </xdr:from>
    <xdr:to>
      <xdr:col>24</xdr:col>
      <xdr:colOff>25400</xdr:colOff>
      <xdr:row>40</xdr:row>
      <xdr:rowOff>127000</xdr:rowOff>
    </xdr:to>
    <xdr:cxnSp macro="">
      <xdr:nvCxnSpPr>
        <xdr:cNvPr id="68" name="直線コネクタ 67"/>
        <xdr:cNvCxnSpPr/>
      </xdr:nvCxnSpPr>
      <xdr:spPr>
        <a:xfrm>
          <a:off x="3987800" y="6789057"/>
          <a:ext cx="8382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109055</xdr:rowOff>
    </xdr:from>
    <xdr:ext cx="762000" cy="259045"/>
    <xdr:sp macro="" textlink="">
      <xdr:nvSpPr>
        <xdr:cNvPr id="69" name="人件費平均値テキスト"/>
        <xdr:cNvSpPr txBox="1"/>
      </xdr:nvSpPr>
      <xdr:spPr>
        <a:xfrm>
          <a:off x="4914900" y="6109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92528</xdr:rowOff>
    </xdr:from>
    <xdr:to>
      <xdr:col>24</xdr:col>
      <xdr:colOff>76200</xdr:colOff>
      <xdr:row>37</xdr:row>
      <xdr:rowOff>22678</xdr:rowOff>
    </xdr:to>
    <xdr:sp macro="" textlink="">
      <xdr:nvSpPr>
        <xdr:cNvPr id="70" name="フローチャート: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102507</xdr:rowOff>
    </xdr:from>
    <xdr:to>
      <xdr:col>19</xdr:col>
      <xdr:colOff>187325</xdr:colOff>
      <xdr:row>40</xdr:row>
      <xdr:rowOff>110672</xdr:rowOff>
    </xdr:to>
    <xdr:cxnSp macro="">
      <xdr:nvCxnSpPr>
        <xdr:cNvPr id="71" name="直線コネクタ 70"/>
        <xdr:cNvCxnSpPr/>
      </xdr:nvCxnSpPr>
      <xdr:spPr>
        <a:xfrm flipV="1">
          <a:off x="3098800" y="6789057"/>
          <a:ext cx="8890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27214</xdr:rowOff>
    </xdr:from>
    <xdr:to>
      <xdr:col>20</xdr:col>
      <xdr:colOff>38100</xdr:colOff>
      <xdr:row>36</xdr:row>
      <xdr:rowOff>128814</xdr:rowOff>
    </xdr:to>
    <xdr:sp macro="" textlink="">
      <xdr:nvSpPr>
        <xdr:cNvPr id="72" name="フローチャート: 判断 71"/>
        <xdr:cNvSpPr/>
      </xdr:nvSpPr>
      <xdr:spPr>
        <a:xfrm>
          <a:off x="3937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138991</xdr:rowOff>
    </xdr:from>
    <xdr:ext cx="736600" cy="259045"/>
    <xdr:sp macro="" textlink="">
      <xdr:nvSpPr>
        <xdr:cNvPr id="73" name="テキスト ボックス 72"/>
        <xdr:cNvSpPr txBox="1"/>
      </xdr:nvSpPr>
      <xdr:spPr>
        <a:xfrm>
          <a:off x="3606800" y="5968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118835</xdr:rowOff>
    </xdr:from>
    <xdr:to>
      <xdr:col>15</xdr:col>
      <xdr:colOff>98425</xdr:colOff>
      <xdr:row>40</xdr:row>
      <xdr:rowOff>110672</xdr:rowOff>
    </xdr:to>
    <xdr:cxnSp macro="">
      <xdr:nvCxnSpPr>
        <xdr:cNvPr id="74" name="直線コネクタ 73"/>
        <xdr:cNvCxnSpPr/>
      </xdr:nvCxnSpPr>
      <xdr:spPr>
        <a:xfrm>
          <a:off x="2209800" y="6805385"/>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59872</xdr:rowOff>
    </xdr:from>
    <xdr:to>
      <xdr:col>15</xdr:col>
      <xdr:colOff>149225</xdr:colOff>
      <xdr:row>36</xdr:row>
      <xdr:rowOff>161472</xdr:rowOff>
    </xdr:to>
    <xdr:sp macro="" textlink="">
      <xdr:nvSpPr>
        <xdr:cNvPr id="75" name="フローチャート: 判断 74"/>
        <xdr:cNvSpPr/>
      </xdr:nvSpPr>
      <xdr:spPr>
        <a:xfrm>
          <a:off x="3048000" y="6232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199</xdr:rowOff>
    </xdr:from>
    <xdr:ext cx="762000" cy="259045"/>
    <xdr:sp macro="" textlink="">
      <xdr:nvSpPr>
        <xdr:cNvPr id="76" name="テキスト ボックス 75"/>
        <xdr:cNvSpPr txBox="1"/>
      </xdr:nvSpPr>
      <xdr:spPr>
        <a:xfrm>
          <a:off x="2717800" y="6000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118835</xdr:rowOff>
    </xdr:from>
    <xdr:to>
      <xdr:col>11</xdr:col>
      <xdr:colOff>9525</xdr:colOff>
      <xdr:row>40</xdr:row>
      <xdr:rowOff>78015</xdr:rowOff>
    </xdr:to>
    <xdr:cxnSp macro="">
      <xdr:nvCxnSpPr>
        <xdr:cNvPr id="77" name="直線コネクタ 76"/>
        <xdr:cNvCxnSpPr/>
      </xdr:nvCxnSpPr>
      <xdr:spPr>
        <a:xfrm flipV="1">
          <a:off x="1320800" y="68053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43543</xdr:rowOff>
    </xdr:from>
    <xdr:to>
      <xdr:col>11</xdr:col>
      <xdr:colOff>60325</xdr:colOff>
      <xdr:row>36</xdr:row>
      <xdr:rowOff>145143</xdr:rowOff>
    </xdr:to>
    <xdr:sp macro="" textlink="">
      <xdr:nvSpPr>
        <xdr:cNvPr id="78" name="フローチャート: 判断 77"/>
        <xdr:cNvSpPr/>
      </xdr:nvSpPr>
      <xdr:spPr>
        <a:xfrm>
          <a:off x="2159000" y="621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155320</xdr:rowOff>
    </xdr:from>
    <xdr:ext cx="762000" cy="259045"/>
    <xdr:sp macro="" textlink="">
      <xdr:nvSpPr>
        <xdr:cNvPr id="79" name="テキスト ボックス 78"/>
        <xdr:cNvSpPr txBox="1"/>
      </xdr:nvSpPr>
      <xdr:spPr>
        <a:xfrm>
          <a:off x="1828800" y="598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166007</xdr:rowOff>
    </xdr:from>
    <xdr:to>
      <xdr:col>6</xdr:col>
      <xdr:colOff>171450</xdr:colOff>
      <xdr:row>38</xdr:row>
      <xdr:rowOff>96157</xdr:rowOff>
    </xdr:to>
    <xdr:sp macro="" textlink="">
      <xdr:nvSpPr>
        <xdr:cNvPr id="80" name="フローチャート: 判断 79"/>
        <xdr:cNvSpPr/>
      </xdr:nvSpPr>
      <xdr:spPr>
        <a:xfrm>
          <a:off x="1270000" y="6509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106334</xdr:rowOff>
    </xdr:from>
    <xdr:ext cx="762000" cy="259045"/>
    <xdr:sp macro="" textlink="">
      <xdr:nvSpPr>
        <xdr:cNvPr id="81" name="テキスト ボックス 80"/>
        <xdr:cNvSpPr txBox="1"/>
      </xdr:nvSpPr>
      <xdr:spPr>
        <a:xfrm>
          <a:off x="939800" y="627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40</xdr:row>
      <xdr:rowOff>76200</xdr:rowOff>
    </xdr:from>
    <xdr:to>
      <xdr:col>24</xdr:col>
      <xdr:colOff>76200</xdr:colOff>
      <xdr:row>41</xdr:row>
      <xdr:rowOff>6350</xdr:rowOff>
    </xdr:to>
    <xdr:sp macro="" textlink="">
      <xdr:nvSpPr>
        <xdr:cNvPr id="87" name="楕円 86"/>
        <xdr:cNvSpPr/>
      </xdr:nvSpPr>
      <xdr:spPr>
        <a:xfrm>
          <a:off x="4775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40</xdr:row>
      <xdr:rowOff>48277</xdr:rowOff>
    </xdr:from>
    <xdr:ext cx="762000" cy="259045"/>
    <xdr:sp macro="" textlink="">
      <xdr:nvSpPr>
        <xdr:cNvPr id="88" name="人件費該当値テキスト"/>
        <xdr:cNvSpPr txBox="1"/>
      </xdr:nvSpPr>
      <xdr:spPr>
        <a:xfrm>
          <a:off x="4914900" y="690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51707</xdr:rowOff>
    </xdr:from>
    <xdr:to>
      <xdr:col>20</xdr:col>
      <xdr:colOff>38100</xdr:colOff>
      <xdr:row>39</xdr:row>
      <xdr:rowOff>153307</xdr:rowOff>
    </xdr:to>
    <xdr:sp macro="" textlink="">
      <xdr:nvSpPr>
        <xdr:cNvPr id="89" name="楕円 88"/>
        <xdr:cNvSpPr/>
      </xdr:nvSpPr>
      <xdr:spPr>
        <a:xfrm>
          <a:off x="3937000" y="6738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138084</xdr:rowOff>
    </xdr:from>
    <xdr:ext cx="736600" cy="259045"/>
    <xdr:sp macro="" textlink="">
      <xdr:nvSpPr>
        <xdr:cNvPr id="90" name="テキスト ボックス 89"/>
        <xdr:cNvSpPr txBox="1"/>
      </xdr:nvSpPr>
      <xdr:spPr>
        <a:xfrm>
          <a:off x="3606800" y="682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59872</xdr:rowOff>
    </xdr:from>
    <xdr:to>
      <xdr:col>15</xdr:col>
      <xdr:colOff>149225</xdr:colOff>
      <xdr:row>40</xdr:row>
      <xdr:rowOff>161472</xdr:rowOff>
    </xdr:to>
    <xdr:sp macro="" textlink="">
      <xdr:nvSpPr>
        <xdr:cNvPr id="91" name="楕円 90"/>
        <xdr:cNvSpPr/>
      </xdr:nvSpPr>
      <xdr:spPr>
        <a:xfrm>
          <a:off x="3048000" y="6917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146249</xdr:rowOff>
    </xdr:from>
    <xdr:ext cx="762000" cy="259045"/>
    <xdr:sp macro="" textlink="">
      <xdr:nvSpPr>
        <xdr:cNvPr id="92" name="テキスト ボックス 91"/>
        <xdr:cNvSpPr txBox="1"/>
      </xdr:nvSpPr>
      <xdr:spPr>
        <a:xfrm>
          <a:off x="2717800" y="7004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68035</xdr:rowOff>
    </xdr:from>
    <xdr:to>
      <xdr:col>11</xdr:col>
      <xdr:colOff>60325</xdr:colOff>
      <xdr:row>39</xdr:row>
      <xdr:rowOff>169635</xdr:rowOff>
    </xdr:to>
    <xdr:sp macro="" textlink="">
      <xdr:nvSpPr>
        <xdr:cNvPr id="93" name="楕円 92"/>
        <xdr:cNvSpPr/>
      </xdr:nvSpPr>
      <xdr:spPr>
        <a:xfrm>
          <a:off x="2159000" y="6754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154412</xdr:rowOff>
    </xdr:from>
    <xdr:ext cx="762000" cy="259045"/>
    <xdr:sp macro="" textlink="">
      <xdr:nvSpPr>
        <xdr:cNvPr id="94" name="テキスト ボックス 93"/>
        <xdr:cNvSpPr txBox="1"/>
      </xdr:nvSpPr>
      <xdr:spPr>
        <a:xfrm>
          <a:off x="1828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40</xdr:row>
      <xdr:rowOff>27215</xdr:rowOff>
    </xdr:from>
    <xdr:to>
      <xdr:col>6</xdr:col>
      <xdr:colOff>171450</xdr:colOff>
      <xdr:row>40</xdr:row>
      <xdr:rowOff>128815</xdr:rowOff>
    </xdr:to>
    <xdr:sp macro="" textlink="">
      <xdr:nvSpPr>
        <xdr:cNvPr id="95" name="楕円 94"/>
        <xdr:cNvSpPr/>
      </xdr:nvSpPr>
      <xdr:spPr>
        <a:xfrm>
          <a:off x="1270000" y="688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113592</xdr:rowOff>
    </xdr:from>
    <xdr:ext cx="762000" cy="259045"/>
    <xdr:sp macro="" textlink="">
      <xdr:nvSpPr>
        <xdr:cNvPr id="96" name="テキスト ボックス 95"/>
        <xdr:cNvSpPr txBox="1"/>
      </xdr:nvSpPr>
      <xdr:spPr>
        <a:xfrm>
          <a:off x="939800" y="697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panose="020B0600070205080204" pitchFamily="50" charset="-128"/>
              <a:ea typeface="ＭＳ Ｐゴシック" panose="020B0600070205080204" pitchFamily="50" charset="-128"/>
            </a:rPr>
            <a:t>　公共施設の管理運営経費の増加などにより、前年度を</a:t>
          </a:r>
          <a:r>
            <a:rPr kumimoji="1" lang="en-US" altLang="ja-JP" sz="1300">
              <a:solidFill>
                <a:schemeClr val="tx1"/>
              </a:solidFill>
              <a:latin typeface="ＭＳ Ｐゴシック" panose="020B0600070205080204" pitchFamily="50" charset="-128"/>
              <a:ea typeface="ＭＳ Ｐゴシック" panose="020B0600070205080204" pitchFamily="50" charset="-128"/>
            </a:rPr>
            <a:t>0.5</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ポイント上回る状態となっている。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類似団体、全国、県内市町平均を上回る状況であり、公共施設の適正配置・有効活用や、事業内容の必要性・</a:t>
          </a:r>
          <a:r>
            <a:rPr kumimoji="1" lang="ja-JP" altLang="en-US" sz="1300">
              <a:solidFill>
                <a:schemeClr val="tx1"/>
              </a:solidFill>
              <a:latin typeface="ＭＳ ゴシック" panose="020B0609070205080204" pitchFamily="49" charset="-128"/>
              <a:ea typeface="ＭＳ ゴシック" panose="020B0609070205080204" pitchFamily="49" charset="-128"/>
            </a:rPr>
            <a:t>効率化</a:t>
          </a:r>
          <a:r>
            <a:rPr kumimoji="1" lang="ja-JP" altLang="ja-JP" sz="1300">
              <a:solidFill>
                <a:schemeClr val="tx1"/>
              </a:solidFill>
              <a:effectLst/>
              <a:latin typeface="ＭＳ ゴシック" panose="020B0609070205080204" pitchFamily="49" charset="-128"/>
              <a:ea typeface="ＭＳ ゴシック" panose="020B0609070205080204" pitchFamily="49" charset="-128"/>
              <a:cs typeface="+mn-cs"/>
            </a:rPr>
            <a:t>の精査</a:t>
          </a:r>
          <a:r>
            <a:rPr kumimoji="1" lang="ja-JP" altLang="en-US" sz="1300">
              <a:solidFill>
                <a:schemeClr val="tx1"/>
              </a:solidFill>
              <a:latin typeface="ＭＳ ゴシック" panose="020B0609070205080204" pitchFamily="49" charset="-128"/>
              <a:ea typeface="ＭＳ ゴシック" panose="020B0609070205080204" pitchFamily="49" charset="-128"/>
            </a:rPr>
            <a:t>、コスト</a:t>
          </a:r>
          <a:r>
            <a:rPr kumimoji="1" lang="ja-JP" altLang="en-US" sz="1300">
              <a:solidFill>
                <a:schemeClr val="tx1"/>
              </a:solidFill>
              <a:latin typeface="ＭＳ Ｐゴシック" panose="020B0600070205080204" pitchFamily="50" charset="-128"/>
              <a:ea typeface="ＭＳ Ｐゴシック" panose="020B0600070205080204" pitchFamily="50" charset="-128"/>
            </a:rPr>
            <a:t>削減等により経費の削減を図る。</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118836</xdr:rowOff>
    </xdr:from>
    <xdr:to>
      <xdr:col>82</xdr:col>
      <xdr:colOff>107950</xdr:colOff>
      <xdr:row>22</xdr:row>
      <xdr:rowOff>45357</xdr:rowOff>
    </xdr:to>
    <xdr:cxnSp macro="">
      <xdr:nvCxnSpPr>
        <xdr:cNvPr id="126" name="直線コネクタ 125"/>
        <xdr:cNvCxnSpPr/>
      </xdr:nvCxnSpPr>
      <xdr:spPr>
        <a:xfrm flipV="1">
          <a:off x="16510000" y="2347686"/>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22</xdr:row>
      <xdr:rowOff>17434</xdr:rowOff>
    </xdr:from>
    <xdr:ext cx="762000" cy="259045"/>
    <xdr:sp macro="" textlink="">
      <xdr:nvSpPr>
        <xdr:cNvPr id="127" name="物件費最小値テキスト"/>
        <xdr:cNvSpPr txBox="1"/>
      </xdr:nvSpPr>
      <xdr:spPr>
        <a:xfrm>
          <a:off x="16598900" y="378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45357</xdr:rowOff>
    </xdr:from>
    <xdr:to>
      <xdr:col>82</xdr:col>
      <xdr:colOff>196850</xdr:colOff>
      <xdr:row>22</xdr:row>
      <xdr:rowOff>45357</xdr:rowOff>
    </xdr:to>
    <xdr:cxnSp macro="">
      <xdr:nvCxnSpPr>
        <xdr:cNvPr id="128" name="直線コネクタ 127"/>
        <xdr:cNvCxnSpPr/>
      </xdr:nvCxnSpPr>
      <xdr:spPr>
        <a:xfrm>
          <a:off x="16421100" y="3817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33763</xdr:rowOff>
    </xdr:from>
    <xdr:ext cx="762000" cy="259045"/>
    <xdr:sp macro="" textlink="">
      <xdr:nvSpPr>
        <xdr:cNvPr id="129" name="物件費最大値テキスト"/>
        <xdr:cNvSpPr txBox="1"/>
      </xdr:nvSpPr>
      <xdr:spPr>
        <a:xfrm>
          <a:off x="16598900" y="209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118836</xdr:rowOff>
    </xdr:from>
    <xdr:to>
      <xdr:col>82</xdr:col>
      <xdr:colOff>196850</xdr:colOff>
      <xdr:row>13</xdr:row>
      <xdr:rowOff>118836</xdr:rowOff>
    </xdr:to>
    <xdr:cxnSp macro="">
      <xdr:nvCxnSpPr>
        <xdr:cNvPr id="130" name="直線コネクタ 129"/>
        <xdr:cNvCxnSpPr/>
      </xdr:nvCxnSpPr>
      <xdr:spPr>
        <a:xfrm>
          <a:off x="16421100" y="234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167821</xdr:rowOff>
    </xdr:from>
    <xdr:to>
      <xdr:col>82</xdr:col>
      <xdr:colOff>107950</xdr:colOff>
      <xdr:row>18</xdr:row>
      <xdr:rowOff>78014</xdr:rowOff>
    </xdr:to>
    <xdr:cxnSp macro="">
      <xdr:nvCxnSpPr>
        <xdr:cNvPr id="131" name="直線コネクタ 130"/>
        <xdr:cNvCxnSpPr/>
      </xdr:nvCxnSpPr>
      <xdr:spPr>
        <a:xfrm>
          <a:off x="15671800" y="3082471"/>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19248</xdr:rowOff>
    </xdr:from>
    <xdr:ext cx="762000" cy="259045"/>
    <xdr:sp macro="" textlink="">
      <xdr:nvSpPr>
        <xdr:cNvPr id="132" name="物件費平均値テキスト"/>
        <xdr:cNvSpPr txBox="1"/>
      </xdr:nvSpPr>
      <xdr:spPr>
        <a:xfrm>
          <a:off x="16598900" y="27624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2721</xdr:rowOff>
    </xdr:from>
    <xdr:to>
      <xdr:col>82</xdr:col>
      <xdr:colOff>158750</xdr:colOff>
      <xdr:row>17</xdr:row>
      <xdr:rowOff>104321</xdr:rowOff>
    </xdr:to>
    <xdr:sp macro="" textlink="">
      <xdr:nvSpPr>
        <xdr:cNvPr id="133" name="フローチャート: 判断 132"/>
        <xdr:cNvSpPr/>
      </xdr:nvSpPr>
      <xdr:spPr>
        <a:xfrm>
          <a:off x="16459200" y="2917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167821</xdr:rowOff>
    </xdr:from>
    <xdr:to>
      <xdr:col>78</xdr:col>
      <xdr:colOff>69850</xdr:colOff>
      <xdr:row>17</xdr:row>
      <xdr:rowOff>167821</xdr:rowOff>
    </xdr:to>
    <xdr:cxnSp macro="">
      <xdr:nvCxnSpPr>
        <xdr:cNvPr id="134" name="直線コネクタ 133"/>
        <xdr:cNvCxnSpPr/>
      </xdr:nvCxnSpPr>
      <xdr:spPr>
        <a:xfrm>
          <a:off x="14782800" y="30824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125186</xdr:rowOff>
    </xdr:from>
    <xdr:to>
      <xdr:col>78</xdr:col>
      <xdr:colOff>120650</xdr:colOff>
      <xdr:row>17</xdr:row>
      <xdr:rowOff>55336</xdr:rowOff>
    </xdr:to>
    <xdr:sp macro="" textlink="">
      <xdr:nvSpPr>
        <xdr:cNvPr id="135" name="フローチャート: 判断 134"/>
        <xdr:cNvSpPr/>
      </xdr:nvSpPr>
      <xdr:spPr>
        <a:xfrm>
          <a:off x="15621000" y="2868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65513</xdr:rowOff>
    </xdr:from>
    <xdr:ext cx="736600" cy="259045"/>
    <xdr:sp macro="" textlink="">
      <xdr:nvSpPr>
        <xdr:cNvPr id="136" name="テキスト ボックス 135"/>
        <xdr:cNvSpPr txBox="1"/>
      </xdr:nvSpPr>
      <xdr:spPr>
        <a:xfrm>
          <a:off x="15290800" y="2637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20864</xdr:rowOff>
    </xdr:from>
    <xdr:to>
      <xdr:col>73</xdr:col>
      <xdr:colOff>180975</xdr:colOff>
      <xdr:row>17</xdr:row>
      <xdr:rowOff>167821</xdr:rowOff>
    </xdr:to>
    <xdr:cxnSp macro="">
      <xdr:nvCxnSpPr>
        <xdr:cNvPr id="137" name="直線コネクタ 136"/>
        <xdr:cNvCxnSpPr/>
      </xdr:nvCxnSpPr>
      <xdr:spPr>
        <a:xfrm>
          <a:off x="13893800" y="2935514"/>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92529</xdr:rowOff>
    </xdr:from>
    <xdr:to>
      <xdr:col>74</xdr:col>
      <xdr:colOff>31750</xdr:colOff>
      <xdr:row>17</xdr:row>
      <xdr:rowOff>22679</xdr:rowOff>
    </xdr:to>
    <xdr:sp macro="" textlink="">
      <xdr:nvSpPr>
        <xdr:cNvPr id="138" name="フローチャート: 判断 137"/>
        <xdr:cNvSpPr/>
      </xdr:nvSpPr>
      <xdr:spPr>
        <a:xfrm>
          <a:off x="14732000" y="283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32856</xdr:rowOff>
    </xdr:from>
    <xdr:ext cx="762000" cy="259045"/>
    <xdr:sp macro="" textlink="">
      <xdr:nvSpPr>
        <xdr:cNvPr id="139" name="テキスト ボックス 138"/>
        <xdr:cNvSpPr txBox="1"/>
      </xdr:nvSpPr>
      <xdr:spPr>
        <a:xfrm>
          <a:off x="14401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127000</xdr:rowOff>
    </xdr:from>
    <xdr:to>
      <xdr:col>69</xdr:col>
      <xdr:colOff>92075</xdr:colOff>
      <xdr:row>17</xdr:row>
      <xdr:rowOff>20864</xdr:rowOff>
    </xdr:to>
    <xdr:cxnSp macro="">
      <xdr:nvCxnSpPr>
        <xdr:cNvPr id="140" name="直線コネクタ 139"/>
        <xdr:cNvCxnSpPr/>
      </xdr:nvCxnSpPr>
      <xdr:spPr>
        <a:xfrm>
          <a:off x="13004800" y="28702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51707</xdr:rowOff>
    </xdr:from>
    <xdr:to>
      <xdr:col>69</xdr:col>
      <xdr:colOff>142875</xdr:colOff>
      <xdr:row>17</xdr:row>
      <xdr:rowOff>153307</xdr:rowOff>
    </xdr:to>
    <xdr:sp macro="" textlink="">
      <xdr:nvSpPr>
        <xdr:cNvPr id="141" name="フローチャート: 判断 140"/>
        <xdr:cNvSpPr/>
      </xdr:nvSpPr>
      <xdr:spPr>
        <a:xfrm>
          <a:off x="13843000" y="2966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138084</xdr:rowOff>
    </xdr:from>
    <xdr:ext cx="762000" cy="259045"/>
    <xdr:sp macro="" textlink="">
      <xdr:nvSpPr>
        <xdr:cNvPr id="142" name="テキスト ボックス 141"/>
        <xdr:cNvSpPr txBox="1"/>
      </xdr:nvSpPr>
      <xdr:spPr>
        <a:xfrm>
          <a:off x="13512800" y="3052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133350</xdr:rowOff>
    </xdr:from>
    <xdr:to>
      <xdr:col>65</xdr:col>
      <xdr:colOff>53975</xdr:colOff>
      <xdr:row>18</xdr:row>
      <xdr:rowOff>63500</xdr:rowOff>
    </xdr:to>
    <xdr:sp macro="" textlink="">
      <xdr:nvSpPr>
        <xdr:cNvPr id="143" name="フローチャート: 判断 142"/>
        <xdr:cNvSpPr/>
      </xdr:nvSpPr>
      <xdr:spPr>
        <a:xfrm>
          <a:off x="12954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48277</xdr:rowOff>
    </xdr:from>
    <xdr:ext cx="762000" cy="259045"/>
    <xdr:sp macro="" textlink="">
      <xdr:nvSpPr>
        <xdr:cNvPr id="144" name="テキスト ボックス 143"/>
        <xdr:cNvSpPr txBox="1"/>
      </xdr:nvSpPr>
      <xdr:spPr>
        <a:xfrm>
          <a:off x="12623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27214</xdr:rowOff>
    </xdr:from>
    <xdr:to>
      <xdr:col>82</xdr:col>
      <xdr:colOff>158750</xdr:colOff>
      <xdr:row>18</xdr:row>
      <xdr:rowOff>128814</xdr:rowOff>
    </xdr:to>
    <xdr:sp macro="" textlink="">
      <xdr:nvSpPr>
        <xdr:cNvPr id="150" name="楕円 149"/>
        <xdr:cNvSpPr/>
      </xdr:nvSpPr>
      <xdr:spPr>
        <a:xfrm>
          <a:off x="16459200" y="311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170741</xdr:rowOff>
    </xdr:from>
    <xdr:ext cx="762000" cy="259045"/>
    <xdr:sp macro="" textlink="">
      <xdr:nvSpPr>
        <xdr:cNvPr id="151" name="物件費該当値テキスト"/>
        <xdr:cNvSpPr txBox="1"/>
      </xdr:nvSpPr>
      <xdr:spPr>
        <a:xfrm>
          <a:off x="16598900" y="3085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117021</xdr:rowOff>
    </xdr:from>
    <xdr:to>
      <xdr:col>78</xdr:col>
      <xdr:colOff>120650</xdr:colOff>
      <xdr:row>18</xdr:row>
      <xdr:rowOff>47171</xdr:rowOff>
    </xdr:to>
    <xdr:sp macro="" textlink="">
      <xdr:nvSpPr>
        <xdr:cNvPr id="152" name="楕円 151"/>
        <xdr:cNvSpPr/>
      </xdr:nvSpPr>
      <xdr:spPr>
        <a:xfrm>
          <a:off x="15621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31948</xdr:rowOff>
    </xdr:from>
    <xdr:ext cx="736600" cy="259045"/>
    <xdr:sp macro="" textlink="">
      <xdr:nvSpPr>
        <xdr:cNvPr id="153" name="テキスト ボックス 152"/>
        <xdr:cNvSpPr txBox="1"/>
      </xdr:nvSpPr>
      <xdr:spPr>
        <a:xfrm>
          <a:off x="15290800" y="3118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117021</xdr:rowOff>
    </xdr:from>
    <xdr:to>
      <xdr:col>74</xdr:col>
      <xdr:colOff>31750</xdr:colOff>
      <xdr:row>18</xdr:row>
      <xdr:rowOff>47171</xdr:rowOff>
    </xdr:to>
    <xdr:sp macro="" textlink="">
      <xdr:nvSpPr>
        <xdr:cNvPr id="154" name="楕円 153"/>
        <xdr:cNvSpPr/>
      </xdr:nvSpPr>
      <xdr:spPr>
        <a:xfrm>
          <a:off x="14732000" y="303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31948</xdr:rowOff>
    </xdr:from>
    <xdr:ext cx="762000" cy="259045"/>
    <xdr:sp macro="" textlink="">
      <xdr:nvSpPr>
        <xdr:cNvPr id="155" name="テキスト ボックス 154"/>
        <xdr:cNvSpPr txBox="1"/>
      </xdr:nvSpPr>
      <xdr:spPr>
        <a:xfrm>
          <a:off x="14401800" y="3118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141514</xdr:rowOff>
    </xdr:from>
    <xdr:to>
      <xdr:col>69</xdr:col>
      <xdr:colOff>142875</xdr:colOff>
      <xdr:row>17</xdr:row>
      <xdr:rowOff>71664</xdr:rowOff>
    </xdr:to>
    <xdr:sp macro="" textlink="">
      <xdr:nvSpPr>
        <xdr:cNvPr id="156" name="楕円 155"/>
        <xdr:cNvSpPr/>
      </xdr:nvSpPr>
      <xdr:spPr>
        <a:xfrm>
          <a:off x="13843000" y="288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81841</xdr:rowOff>
    </xdr:from>
    <xdr:ext cx="762000" cy="259045"/>
    <xdr:sp macro="" textlink="">
      <xdr:nvSpPr>
        <xdr:cNvPr id="157" name="テキスト ボックス 156"/>
        <xdr:cNvSpPr txBox="1"/>
      </xdr:nvSpPr>
      <xdr:spPr>
        <a:xfrm>
          <a:off x="13512800" y="2653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76200</xdr:rowOff>
    </xdr:from>
    <xdr:to>
      <xdr:col>65</xdr:col>
      <xdr:colOff>53975</xdr:colOff>
      <xdr:row>17</xdr:row>
      <xdr:rowOff>6350</xdr:rowOff>
    </xdr:to>
    <xdr:sp macro="" textlink="">
      <xdr:nvSpPr>
        <xdr:cNvPr id="158" name="楕円 157"/>
        <xdr:cNvSpPr/>
      </xdr:nvSpPr>
      <xdr:spPr>
        <a:xfrm>
          <a:off x="12954000" y="2819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16527</xdr:rowOff>
    </xdr:from>
    <xdr:ext cx="762000" cy="259045"/>
    <xdr:sp macro="" textlink="">
      <xdr:nvSpPr>
        <xdr:cNvPr id="159" name="テキスト ボックス 158"/>
        <xdr:cNvSpPr txBox="1"/>
      </xdr:nvSpPr>
      <xdr:spPr>
        <a:xfrm>
          <a:off x="126238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県内市町平均をは上回ったものの、類似団体及び県内市町平均は下回っている。</a:t>
          </a:r>
          <a:endParaRPr kumimoji="1" lang="en-US" altLang="ja-JP" sz="1300">
            <a:solidFill>
              <a:sysClr val="windowText" lastClr="000000"/>
            </a:solidFill>
            <a:latin typeface="ＭＳ Ｐゴシック" panose="020B0600070205080204" pitchFamily="50" charset="-128"/>
            <a:ea typeface="ＭＳ Ｐゴシック" panose="020B0600070205080204" pitchFamily="50" charset="-128"/>
          </a:endParaRP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高齢化の進展や社会保障の充実など、今後も増加が見込まれることから、事業効果やサービス水準を検討し、適正化を図っていく。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45357</xdr:rowOff>
    </xdr:from>
    <xdr:to>
      <xdr:col>24</xdr:col>
      <xdr:colOff>25400</xdr:colOff>
      <xdr:row>61</xdr:row>
      <xdr:rowOff>91622</xdr:rowOff>
    </xdr:to>
    <xdr:cxnSp macro="">
      <xdr:nvCxnSpPr>
        <xdr:cNvPr id="189" name="直線コネクタ 188"/>
        <xdr:cNvCxnSpPr/>
      </xdr:nvCxnSpPr>
      <xdr:spPr>
        <a:xfrm flipV="1">
          <a:off x="4826000" y="8960757"/>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63699</xdr:rowOff>
    </xdr:from>
    <xdr:ext cx="762000" cy="259045"/>
    <xdr:sp macro="" textlink="">
      <xdr:nvSpPr>
        <xdr:cNvPr id="190" name="扶助費最小値テキスト"/>
        <xdr:cNvSpPr txBox="1"/>
      </xdr:nvSpPr>
      <xdr:spPr>
        <a:xfrm>
          <a:off x="4914900" y="1052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91622</xdr:rowOff>
    </xdr:from>
    <xdr:to>
      <xdr:col>24</xdr:col>
      <xdr:colOff>114300</xdr:colOff>
      <xdr:row>61</xdr:row>
      <xdr:rowOff>91622</xdr:rowOff>
    </xdr:to>
    <xdr:cxnSp macro="">
      <xdr:nvCxnSpPr>
        <xdr:cNvPr id="191" name="直線コネクタ 190"/>
        <xdr:cNvCxnSpPr/>
      </xdr:nvCxnSpPr>
      <xdr:spPr>
        <a:xfrm>
          <a:off x="4737100" y="1055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131734</xdr:rowOff>
    </xdr:from>
    <xdr:ext cx="762000" cy="259045"/>
    <xdr:sp macro="" textlink="">
      <xdr:nvSpPr>
        <xdr:cNvPr id="192" name="扶助費最大値テキスト"/>
        <xdr:cNvSpPr txBox="1"/>
      </xdr:nvSpPr>
      <xdr:spPr>
        <a:xfrm>
          <a:off x="4914900" y="870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45357</xdr:rowOff>
    </xdr:from>
    <xdr:to>
      <xdr:col>24</xdr:col>
      <xdr:colOff>114300</xdr:colOff>
      <xdr:row>52</xdr:row>
      <xdr:rowOff>45357</xdr:rowOff>
    </xdr:to>
    <xdr:cxnSp macro="">
      <xdr:nvCxnSpPr>
        <xdr:cNvPr id="193" name="直線コネクタ 192"/>
        <xdr:cNvCxnSpPr/>
      </xdr:nvCxnSpPr>
      <xdr:spPr>
        <a:xfrm>
          <a:off x="4737100" y="8960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83457</xdr:rowOff>
    </xdr:from>
    <xdr:to>
      <xdr:col>24</xdr:col>
      <xdr:colOff>25400</xdr:colOff>
      <xdr:row>54</xdr:row>
      <xdr:rowOff>148772</xdr:rowOff>
    </xdr:to>
    <xdr:cxnSp macro="">
      <xdr:nvCxnSpPr>
        <xdr:cNvPr id="194" name="直線コネクタ 193"/>
        <xdr:cNvCxnSpPr/>
      </xdr:nvCxnSpPr>
      <xdr:spPr>
        <a:xfrm flipV="1">
          <a:off x="3987800" y="93417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95" name="扶助費平均値テキスト"/>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6" name="フローチャート: 判断 195"/>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94343</xdr:rowOff>
    </xdr:from>
    <xdr:to>
      <xdr:col>19</xdr:col>
      <xdr:colOff>187325</xdr:colOff>
      <xdr:row>54</xdr:row>
      <xdr:rowOff>148772</xdr:rowOff>
    </xdr:to>
    <xdr:cxnSp macro="">
      <xdr:nvCxnSpPr>
        <xdr:cNvPr id="197" name="直線コネクタ 196"/>
        <xdr:cNvCxnSpPr/>
      </xdr:nvCxnSpPr>
      <xdr:spPr>
        <a:xfrm>
          <a:off x="3098800" y="9352643"/>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163285</xdr:rowOff>
    </xdr:from>
    <xdr:to>
      <xdr:col>20</xdr:col>
      <xdr:colOff>38100</xdr:colOff>
      <xdr:row>55</xdr:row>
      <xdr:rowOff>93435</xdr:rowOff>
    </xdr:to>
    <xdr:sp macro="" textlink="">
      <xdr:nvSpPr>
        <xdr:cNvPr id="198" name="フローチャート: 判断 197"/>
        <xdr:cNvSpPr/>
      </xdr:nvSpPr>
      <xdr:spPr>
        <a:xfrm>
          <a:off x="3937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78212</xdr:rowOff>
    </xdr:from>
    <xdr:ext cx="736600" cy="259045"/>
    <xdr:sp macro="" textlink="">
      <xdr:nvSpPr>
        <xdr:cNvPr id="199" name="テキスト ボックス 198"/>
        <xdr:cNvSpPr txBox="1"/>
      </xdr:nvSpPr>
      <xdr:spPr>
        <a:xfrm>
          <a:off x="3606800" y="9507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53</xdr:row>
      <xdr:rowOff>135165</xdr:rowOff>
    </xdr:from>
    <xdr:to>
      <xdr:col>15</xdr:col>
      <xdr:colOff>98425</xdr:colOff>
      <xdr:row>54</xdr:row>
      <xdr:rowOff>94343</xdr:rowOff>
    </xdr:to>
    <xdr:cxnSp macro="">
      <xdr:nvCxnSpPr>
        <xdr:cNvPr id="200" name="直線コネクタ 199"/>
        <xdr:cNvCxnSpPr/>
      </xdr:nvCxnSpPr>
      <xdr:spPr>
        <a:xfrm>
          <a:off x="2209800" y="9222015"/>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119743</xdr:rowOff>
    </xdr:from>
    <xdr:to>
      <xdr:col>15</xdr:col>
      <xdr:colOff>149225</xdr:colOff>
      <xdr:row>55</xdr:row>
      <xdr:rowOff>49893</xdr:rowOff>
    </xdr:to>
    <xdr:sp macro="" textlink="">
      <xdr:nvSpPr>
        <xdr:cNvPr id="201" name="フローチャート: 判断 200"/>
        <xdr:cNvSpPr/>
      </xdr:nvSpPr>
      <xdr:spPr>
        <a:xfrm>
          <a:off x="3048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34670</xdr:rowOff>
    </xdr:from>
    <xdr:ext cx="762000" cy="259045"/>
    <xdr:sp macro="" textlink="">
      <xdr:nvSpPr>
        <xdr:cNvPr id="202" name="テキスト ボックス 201"/>
        <xdr:cNvSpPr txBox="1"/>
      </xdr:nvSpPr>
      <xdr:spPr>
        <a:xfrm>
          <a:off x="2717800" y="9464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53</xdr:row>
      <xdr:rowOff>135165</xdr:rowOff>
    </xdr:from>
    <xdr:to>
      <xdr:col>11</xdr:col>
      <xdr:colOff>9525</xdr:colOff>
      <xdr:row>53</xdr:row>
      <xdr:rowOff>135165</xdr:rowOff>
    </xdr:to>
    <xdr:cxnSp macro="">
      <xdr:nvCxnSpPr>
        <xdr:cNvPr id="203" name="直線コネクタ 202"/>
        <xdr:cNvCxnSpPr/>
      </xdr:nvCxnSpPr>
      <xdr:spPr>
        <a:xfrm>
          <a:off x="1320800" y="9222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130628</xdr:rowOff>
    </xdr:from>
    <xdr:to>
      <xdr:col>11</xdr:col>
      <xdr:colOff>60325</xdr:colOff>
      <xdr:row>55</xdr:row>
      <xdr:rowOff>60778</xdr:rowOff>
    </xdr:to>
    <xdr:sp macro="" textlink="">
      <xdr:nvSpPr>
        <xdr:cNvPr id="204" name="フローチャート: 判断 203"/>
        <xdr:cNvSpPr/>
      </xdr:nvSpPr>
      <xdr:spPr>
        <a:xfrm>
          <a:off x="2159000" y="9388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45555</xdr:rowOff>
    </xdr:from>
    <xdr:ext cx="762000" cy="259045"/>
    <xdr:sp macro="" textlink="">
      <xdr:nvSpPr>
        <xdr:cNvPr id="205" name="テキスト ボックス 204"/>
        <xdr:cNvSpPr txBox="1"/>
      </xdr:nvSpPr>
      <xdr:spPr>
        <a:xfrm>
          <a:off x="1828800" y="947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160565</xdr:rowOff>
    </xdr:from>
    <xdr:to>
      <xdr:col>6</xdr:col>
      <xdr:colOff>171450</xdr:colOff>
      <xdr:row>54</xdr:row>
      <xdr:rowOff>90715</xdr:rowOff>
    </xdr:to>
    <xdr:sp macro="" textlink="">
      <xdr:nvSpPr>
        <xdr:cNvPr id="206" name="フローチャート: 判断 205"/>
        <xdr:cNvSpPr/>
      </xdr:nvSpPr>
      <xdr:spPr>
        <a:xfrm>
          <a:off x="1270000" y="924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75492</xdr:rowOff>
    </xdr:from>
    <xdr:ext cx="762000" cy="259045"/>
    <xdr:sp macro="" textlink="">
      <xdr:nvSpPr>
        <xdr:cNvPr id="207" name="テキスト ボックス 206"/>
        <xdr:cNvSpPr txBox="1"/>
      </xdr:nvSpPr>
      <xdr:spPr>
        <a:xfrm>
          <a:off x="939800" y="9333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32657</xdr:rowOff>
    </xdr:from>
    <xdr:to>
      <xdr:col>24</xdr:col>
      <xdr:colOff>76200</xdr:colOff>
      <xdr:row>54</xdr:row>
      <xdr:rowOff>134257</xdr:rowOff>
    </xdr:to>
    <xdr:sp macro="" textlink="">
      <xdr:nvSpPr>
        <xdr:cNvPr id="213" name="楕円 212"/>
        <xdr:cNvSpPr/>
      </xdr:nvSpPr>
      <xdr:spPr>
        <a:xfrm>
          <a:off x="47752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49184</xdr:rowOff>
    </xdr:from>
    <xdr:ext cx="762000" cy="259045"/>
    <xdr:sp macro="" textlink="">
      <xdr:nvSpPr>
        <xdr:cNvPr id="214" name="扶助費該当値テキスト"/>
        <xdr:cNvSpPr txBox="1"/>
      </xdr:nvSpPr>
      <xdr:spPr>
        <a:xfrm>
          <a:off x="49149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97972</xdr:rowOff>
    </xdr:from>
    <xdr:to>
      <xdr:col>20</xdr:col>
      <xdr:colOff>38100</xdr:colOff>
      <xdr:row>55</xdr:row>
      <xdr:rowOff>28122</xdr:rowOff>
    </xdr:to>
    <xdr:sp macro="" textlink="">
      <xdr:nvSpPr>
        <xdr:cNvPr id="215" name="楕円 214"/>
        <xdr:cNvSpPr/>
      </xdr:nvSpPr>
      <xdr:spPr>
        <a:xfrm>
          <a:off x="3937000" y="935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38299</xdr:rowOff>
    </xdr:from>
    <xdr:ext cx="736600" cy="259045"/>
    <xdr:sp macro="" textlink="">
      <xdr:nvSpPr>
        <xdr:cNvPr id="216" name="テキスト ボックス 215"/>
        <xdr:cNvSpPr txBox="1"/>
      </xdr:nvSpPr>
      <xdr:spPr>
        <a:xfrm>
          <a:off x="3606800" y="9125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43543</xdr:rowOff>
    </xdr:from>
    <xdr:to>
      <xdr:col>15</xdr:col>
      <xdr:colOff>149225</xdr:colOff>
      <xdr:row>54</xdr:row>
      <xdr:rowOff>145143</xdr:rowOff>
    </xdr:to>
    <xdr:sp macro="" textlink="">
      <xdr:nvSpPr>
        <xdr:cNvPr id="217" name="楕円 216"/>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155320</xdr:rowOff>
    </xdr:from>
    <xdr:ext cx="762000" cy="259045"/>
    <xdr:sp macro="" textlink="">
      <xdr:nvSpPr>
        <xdr:cNvPr id="218" name="テキスト ボックス 217"/>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53</xdr:row>
      <xdr:rowOff>84365</xdr:rowOff>
    </xdr:from>
    <xdr:to>
      <xdr:col>11</xdr:col>
      <xdr:colOff>60325</xdr:colOff>
      <xdr:row>54</xdr:row>
      <xdr:rowOff>14515</xdr:rowOff>
    </xdr:to>
    <xdr:sp macro="" textlink="">
      <xdr:nvSpPr>
        <xdr:cNvPr id="219" name="楕円 218"/>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24692</xdr:rowOff>
    </xdr:from>
    <xdr:ext cx="762000" cy="259045"/>
    <xdr:sp macro="" textlink="">
      <xdr:nvSpPr>
        <xdr:cNvPr id="220" name="テキスト ボックス 219"/>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53</xdr:row>
      <xdr:rowOff>84365</xdr:rowOff>
    </xdr:from>
    <xdr:to>
      <xdr:col>6</xdr:col>
      <xdr:colOff>171450</xdr:colOff>
      <xdr:row>54</xdr:row>
      <xdr:rowOff>14515</xdr:rowOff>
    </xdr:to>
    <xdr:sp macro="" textlink="">
      <xdr:nvSpPr>
        <xdr:cNvPr id="221" name="楕円 220"/>
        <xdr:cNvSpPr/>
      </xdr:nvSpPr>
      <xdr:spPr>
        <a:xfrm>
          <a:off x="1270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24692</xdr:rowOff>
    </xdr:from>
    <xdr:ext cx="762000" cy="259045"/>
    <xdr:sp macro="" textlink="">
      <xdr:nvSpPr>
        <xdr:cNvPr id="222" name="テキスト ボックス 221"/>
        <xdr:cNvSpPr txBox="1"/>
      </xdr:nvSpPr>
      <xdr:spPr>
        <a:xfrm>
          <a:off x="939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公共下水道事業特別会計への繰出金の増加や、衛生施設の維持補修費の増加等により、昨年度と比較し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0.6</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ポイント上回っており、全国、県内市町及び類似団体平均も上回る状態である。</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特別会計の収支改善による繰出金の抑制</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や、</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維持補修費</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については長期的視点にたった修繕・更新計画を策定するなど、事業費の抑制に努めていく。</a:t>
          </a:r>
        </a:p>
      </xdr:txBody>
    </xdr:sp>
    <xdr:clientData/>
  </xdr:twoCellAnchor>
  <xdr:oneCellAnchor>
    <xdr:from>
      <xdr:col>62</xdr:col>
      <xdr:colOff>6350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62</xdr:row>
      <xdr:rowOff>12700</xdr:rowOff>
    </xdr:to>
    <xdr:cxnSp macro="">
      <xdr:nvCxnSpPr>
        <xdr:cNvPr id="252" name="直線コネクタ 251"/>
        <xdr:cNvCxnSpPr/>
      </xdr:nvCxnSpPr>
      <xdr:spPr>
        <a:xfrm flipV="1">
          <a:off x="16510000" y="918935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53"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54" name="直線コネクタ 253"/>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5" name="その他最大値テキスト"/>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6" name="直線コネクタ 255"/>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61</xdr:row>
      <xdr:rowOff>20865</xdr:rowOff>
    </xdr:from>
    <xdr:to>
      <xdr:col>82</xdr:col>
      <xdr:colOff>107950</xdr:colOff>
      <xdr:row>61</xdr:row>
      <xdr:rowOff>118835</xdr:rowOff>
    </xdr:to>
    <xdr:cxnSp macro="">
      <xdr:nvCxnSpPr>
        <xdr:cNvPr id="257" name="直線コネクタ 256"/>
        <xdr:cNvCxnSpPr/>
      </xdr:nvCxnSpPr>
      <xdr:spPr>
        <a:xfrm>
          <a:off x="15671800" y="104793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100892</xdr:rowOff>
    </xdr:from>
    <xdr:ext cx="762000" cy="259045"/>
    <xdr:sp macro="" textlink="">
      <xdr:nvSpPr>
        <xdr:cNvPr id="258" name="その他平均値テキスト"/>
        <xdr:cNvSpPr txBox="1"/>
      </xdr:nvSpPr>
      <xdr:spPr>
        <a:xfrm>
          <a:off x="16598900" y="97020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84365</xdr:rowOff>
    </xdr:from>
    <xdr:to>
      <xdr:col>82</xdr:col>
      <xdr:colOff>158750</xdr:colOff>
      <xdr:row>58</xdr:row>
      <xdr:rowOff>14515</xdr:rowOff>
    </xdr:to>
    <xdr:sp macro="" textlink="">
      <xdr:nvSpPr>
        <xdr:cNvPr id="259" name="フローチャート: 判断 258"/>
        <xdr:cNvSpPr/>
      </xdr:nvSpPr>
      <xdr:spPr>
        <a:xfrm>
          <a:off x="16459200" y="9857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60</xdr:row>
      <xdr:rowOff>159657</xdr:rowOff>
    </xdr:from>
    <xdr:to>
      <xdr:col>78</xdr:col>
      <xdr:colOff>69850</xdr:colOff>
      <xdr:row>61</xdr:row>
      <xdr:rowOff>20865</xdr:rowOff>
    </xdr:to>
    <xdr:cxnSp macro="">
      <xdr:nvCxnSpPr>
        <xdr:cNvPr id="260" name="直線コネクタ 259"/>
        <xdr:cNvCxnSpPr/>
      </xdr:nvCxnSpPr>
      <xdr:spPr>
        <a:xfrm>
          <a:off x="14782800" y="10446657"/>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68035</xdr:rowOff>
    </xdr:from>
    <xdr:to>
      <xdr:col>78</xdr:col>
      <xdr:colOff>120650</xdr:colOff>
      <xdr:row>57</xdr:row>
      <xdr:rowOff>169635</xdr:rowOff>
    </xdr:to>
    <xdr:sp macro="" textlink="">
      <xdr:nvSpPr>
        <xdr:cNvPr id="261" name="フローチャート: 判断 260"/>
        <xdr:cNvSpPr/>
      </xdr:nvSpPr>
      <xdr:spPr>
        <a:xfrm>
          <a:off x="15621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8362</xdr:rowOff>
    </xdr:from>
    <xdr:ext cx="736600" cy="259045"/>
    <xdr:sp macro="" textlink="">
      <xdr:nvSpPr>
        <xdr:cNvPr id="262" name="テキスト ボックス 261"/>
        <xdr:cNvSpPr txBox="1"/>
      </xdr:nvSpPr>
      <xdr:spPr>
        <a:xfrm>
          <a:off x="15290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118835</xdr:rowOff>
    </xdr:from>
    <xdr:to>
      <xdr:col>73</xdr:col>
      <xdr:colOff>180975</xdr:colOff>
      <xdr:row>60</xdr:row>
      <xdr:rowOff>159657</xdr:rowOff>
    </xdr:to>
    <xdr:cxnSp macro="">
      <xdr:nvCxnSpPr>
        <xdr:cNvPr id="263" name="直線コネクタ 262"/>
        <xdr:cNvCxnSpPr/>
      </xdr:nvCxnSpPr>
      <xdr:spPr>
        <a:xfrm>
          <a:off x="13893800" y="10234385"/>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10885</xdr:rowOff>
    </xdr:from>
    <xdr:to>
      <xdr:col>74</xdr:col>
      <xdr:colOff>31750</xdr:colOff>
      <xdr:row>58</xdr:row>
      <xdr:rowOff>112485</xdr:rowOff>
    </xdr:to>
    <xdr:sp macro="" textlink="">
      <xdr:nvSpPr>
        <xdr:cNvPr id="264" name="フローチャート: 判断 263"/>
        <xdr:cNvSpPr/>
      </xdr:nvSpPr>
      <xdr:spPr>
        <a:xfrm>
          <a:off x="14732000" y="9954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122662</xdr:rowOff>
    </xdr:from>
    <xdr:ext cx="762000" cy="259045"/>
    <xdr:sp macro="" textlink="">
      <xdr:nvSpPr>
        <xdr:cNvPr id="265" name="テキスト ボックス 264"/>
        <xdr:cNvSpPr txBox="1"/>
      </xdr:nvSpPr>
      <xdr:spPr>
        <a:xfrm>
          <a:off x="14401800" y="97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37193</xdr:rowOff>
    </xdr:from>
    <xdr:to>
      <xdr:col>69</xdr:col>
      <xdr:colOff>92075</xdr:colOff>
      <xdr:row>59</xdr:row>
      <xdr:rowOff>118835</xdr:rowOff>
    </xdr:to>
    <xdr:cxnSp macro="">
      <xdr:nvCxnSpPr>
        <xdr:cNvPr id="266" name="直線コネクタ 265"/>
        <xdr:cNvCxnSpPr/>
      </xdr:nvCxnSpPr>
      <xdr:spPr>
        <a:xfrm>
          <a:off x="13004800" y="101527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117022</xdr:rowOff>
    </xdr:from>
    <xdr:to>
      <xdr:col>69</xdr:col>
      <xdr:colOff>142875</xdr:colOff>
      <xdr:row>58</xdr:row>
      <xdr:rowOff>47172</xdr:rowOff>
    </xdr:to>
    <xdr:sp macro="" textlink="">
      <xdr:nvSpPr>
        <xdr:cNvPr id="267" name="フローチャート: 判断 266"/>
        <xdr:cNvSpPr/>
      </xdr:nvSpPr>
      <xdr:spPr>
        <a:xfrm>
          <a:off x="13843000" y="9889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57349</xdr:rowOff>
    </xdr:from>
    <xdr:ext cx="762000" cy="259045"/>
    <xdr:sp macro="" textlink="">
      <xdr:nvSpPr>
        <xdr:cNvPr id="268" name="テキスト ボックス 267"/>
        <xdr:cNvSpPr txBox="1"/>
      </xdr:nvSpPr>
      <xdr:spPr>
        <a:xfrm>
          <a:off x="13512800" y="96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27215</xdr:rowOff>
    </xdr:from>
    <xdr:to>
      <xdr:col>65</xdr:col>
      <xdr:colOff>53975</xdr:colOff>
      <xdr:row>58</xdr:row>
      <xdr:rowOff>128815</xdr:rowOff>
    </xdr:to>
    <xdr:sp macro="" textlink="">
      <xdr:nvSpPr>
        <xdr:cNvPr id="269" name="フローチャート: 判断 268"/>
        <xdr:cNvSpPr/>
      </xdr:nvSpPr>
      <xdr:spPr>
        <a:xfrm>
          <a:off x="12954000" y="997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138992</xdr:rowOff>
    </xdr:from>
    <xdr:ext cx="762000" cy="259045"/>
    <xdr:sp macro="" textlink="">
      <xdr:nvSpPr>
        <xdr:cNvPr id="270" name="テキスト ボックス 269"/>
        <xdr:cNvSpPr txBox="1"/>
      </xdr:nvSpPr>
      <xdr:spPr>
        <a:xfrm>
          <a:off x="12623800" y="9740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61</xdr:row>
      <xdr:rowOff>68035</xdr:rowOff>
    </xdr:from>
    <xdr:to>
      <xdr:col>82</xdr:col>
      <xdr:colOff>158750</xdr:colOff>
      <xdr:row>61</xdr:row>
      <xdr:rowOff>169635</xdr:rowOff>
    </xdr:to>
    <xdr:sp macro="" textlink="">
      <xdr:nvSpPr>
        <xdr:cNvPr id="276" name="楕円 275"/>
        <xdr:cNvSpPr/>
      </xdr:nvSpPr>
      <xdr:spPr>
        <a:xfrm>
          <a:off x="16459200" y="105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60</xdr:row>
      <xdr:rowOff>148062</xdr:rowOff>
    </xdr:from>
    <xdr:ext cx="762000" cy="259045"/>
    <xdr:sp macro="" textlink="">
      <xdr:nvSpPr>
        <xdr:cNvPr id="277" name="その他該当値テキスト"/>
        <xdr:cNvSpPr txBox="1"/>
      </xdr:nvSpPr>
      <xdr:spPr>
        <a:xfrm>
          <a:off x="16598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141515</xdr:rowOff>
    </xdr:from>
    <xdr:to>
      <xdr:col>78</xdr:col>
      <xdr:colOff>120650</xdr:colOff>
      <xdr:row>61</xdr:row>
      <xdr:rowOff>71665</xdr:rowOff>
    </xdr:to>
    <xdr:sp macro="" textlink="">
      <xdr:nvSpPr>
        <xdr:cNvPr id="278" name="楕円 277"/>
        <xdr:cNvSpPr/>
      </xdr:nvSpPr>
      <xdr:spPr>
        <a:xfrm>
          <a:off x="15621000" y="10428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61</xdr:row>
      <xdr:rowOff>56442</xdr:rowOff>
    </xdr:from>
    <xdr:ext cx="736600" cy="259045"/>
    <xdr:sp macro="" textlink="">
      <xdr:nvSpPr>
        <xdr:cNvPr id="279" name="テキスト ボックス 278"/>
        <xdr:cNvSpPr txBox="1"/>
      </xdr:nvSpPr>
      <xdr:spPr>
        <a:xfrm>
          <a:off x="15290800" y="1051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108857</xdr:rowOff>
    </xdr:from>
    <xdr:to>
      <xdr:col>74</xdr:col>
      <xdr:colOff>31750</xdr:colOff>
      <xdr:row>61</xdr:row>
      <xdr:rowOff>39007</xdr:rowOff>
    </xdr:to>
    <xdr:sp macro="" textlink="">
      <xdr:nvSpPr>
        <xdr:cNvPr id="280" name="楕円 279"/>
        <xdr:cNvSpPr/>
      </xdr:nvSpPr>
      <xdr:spPr>
        <a:xfrm>
          <a:off x="14732000" y="1039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23784</xdr:rowOff>
    </xdr:from>
    <xdr:ext cx="762000" cy="259045"/>
    <xdr:sp macro="" textlink="">
      <xdr:nvSpPr>
        <xdr:cNvPr id="281" name="テキスト ボックス 280"/>
        <xdr:cNvSpPr txBox="1"/>
      </xdr:nvSpPr>
      <xdr:spPr>
        <a:xfrm>
          <a:off x="14401800" y="1048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68035</xdr:rowOff>
    </xdr:from>
    <xdr:to>
      <xdr:col>69</xdr:col>
      <xdr:colOff>142875</xdr:colOff>
      <xdr:row>59</xdr:row>
      <xdr:rowOff>169635</xdr:rowOff>
    </xdr:to>
    <xdr:sp macro="" textlink="">
      <xdr:nvSpPr>
        <xdr:cNvPr id="282" name="楕円 281"/>
        <xdr:cNvSpPr/>
      </xdr:nvSpPr>
      <xdr:spPr>
        <a:xfrm>
          <a:off x="138430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154412</xdr:rowOff>
    </xdr:from>
    <xdr:ext cx="762000" cy="259045"/>
    <xdr:sp macro="" textlink="">
      <xdr:nvSpPr>
        <xdr:cNvPr id="283" name="テキスト ボックス 282"/>
        <xdr:cNvSpPr txBox="1"/>
      </xdr:nvSpPr>
      <xdr:spPr>
        <a:xfrm>
          <a:off x="13512800" y="10269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157843</xdr:rowOff>
    </xdr:from>
    <xdr:to>
      <xdr:col>65</xdr:col>
      <xdr:colOff>53975</xdr:colOff>
      <xdr:row>59</xdr:row>
      <xdr:rowOff>87993</xdr:rowOff>
    </xdr:to>
    <xdr:sp macro="" textlink="">
      <xdr:nvSpPr>
        <xdr:cNvPr id="284" name="楕円 283"/>
        <xdr:cNvSpPr/>
      </xdr:nvSpPr>
      <xdr:spPr>
        <a:xfrm>
          <a:off x="12954000" y="101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72770</xdr:rowOff>
    </xdr:from>
    <xdr:ext cx="762000" cy="259045"/>
    <xdr:sp macro="" textlink="">
      <xdr:nvSpPr>
        <xdr:cNvPr id="285" name="テキスト ボックス 284"/>
        <xdr:cNvSpPr txBox="1"/>
      </xdr:nvSpPr>
      <xdr:spPr>
        <a:xfrm>
          <a:off x="12623800" y="10188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panose="020B0600070205080204" pitchFamily="50" charset="-128"/>
              <a:ea typeface="ＭＳ Ｐゴシック" panose="020B0600070205080204" pitchFamily="50" charset="-128"/>
            </a:rPr>
            <a:t>　</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個人番号カード等交付事業費や地方バス路線運行対策事業費が増加したものの、病院事業会計負担金等が減少したことから、指数は前年度と同率となっている。</a:t>
          </a:r>
        </a:p>
        <a:p>
          <a:r>
            <a:rPr kumimoji="1" lang="ja-JP" altLang="en-US" sz="1300">
              <a:latin typeface="ＭＳ Ｐゴシック" panose="020B0600070205080204" pitchFamily="50" charset="-128"/>
              <a:ea typeface="ＭＳ Ｐゴシック" panose="020B0600070205080204" pitchFamily="50" charset="-128"/>
            </a:rPr>
            <a:t>　全国、県内市町及び類似団体平均と比較するとかなり低く推移していることから、引き続き、事業の必要性を精査し、事業の廃止、縮小、統合や補助率の見直し等、効率的な運用に努める。</a:t>
          </a:r>
        </a:p>
      </xdr:txBody>
    </xdr:sp>
    <xdr:clientData/>
  </xdr:twoCellAnchor>
  <xdr:oneCellAnchor>
    <xdr:from>
      <xdr:col>62</xdr:col>
      <xdr:colOff>6350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132443</xdr:rowOff>
    </xdr:from>
    <xdr:to>
      <xdr:col>82</xdr:col>
      <xdr:colOff>107950</xdr:colOff>
      <xdr:row>41</xdr:row>
      <xdr:rowOff>167822</xdr:rowOff>
    </xdr:to>
    <xdr:cxnSp macro="">
      <xdr:nvCxnSpPr>
        <xdr:cNvPr id="315" name="直線コネクタ 314"/>
        <xdr:cNvCxnSpPr/>
      </xdr:nvCxnSpPr>
      <xdr:spPr>
        <a:xfrm flipV="1">
          <a:off x="16510000" y="5618843"/>
          <a:ext cx="0" cy="157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139899</xdr:rowOff>
    </xdr:from>
    <xdr:ext cx="762000" cy="259045"/>
    <xdr:sp macro="" textlink="">
      <xdr:nvSpPr>
        <xdr:cNvPr id="316" name="補助費等最小値テキスト"/>
        <xdr:cNvSpPr txBox="1"/>
      </xdr:nvSpPr>
      <xdr:spPr>
        <a:xfrm>
          <a:off x="16598900" y="716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167822</xdr:rowOff>
    </xdr:from>
    <xdr:to>
      <xdr:col>82</xdr:col>
      <xdr:colOff>196850</xdr:colOff>
      <xdr:row>41</xdr:row>
      <xdr:rowOff>167822</xdr:rowOff>
    </xdr:to>
    <xdr:cxnSp macro="">
      <xdr:nvCxnSpPr>
        <xdr:cNvPr id="317" name="直線コネクタ 316"/>
        <xdr:cNvCxnSpPr/>
      </xdr:nvCxnSpPr>
      <xdr:spPr>
        <a:xfrm>
          <a:off x="16421100" y="7197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47370</xdr:rowOff>
    </xdr:from>
    <xdr:ext cx="762000" cy="259045"/>
    <xdr:sp macro="" textlink="">
      <xdr:nvSpPr>
        <xdr:cNvPr id="318" name="補助費等最大値テキスト"/>
        <xdr:cNvSpPr txBox="1"/>
      </xdr:nvSpPr>
      <xdr:spPr>
        <a:xfrm>
          <a:off x="16598900" y="5362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132443</xdr:rowOff>
    </xdr:from>
    <xdr:to>
      <xdr:col>82</xdr:col>
      <xdr:colOff>196850</xdr:colOff>
      <xdr:row>32</xdr:row>
      <xdr:rowOff>132443</xdr:rowOff>
    </xdr:to>
    <xdr:cxnSp macro="">
      <xdr:nvCxnSpPr>
        <xdr:cNvPr id="319" name="直線コネクタ 318"/>
        <xdr:cNvCxnSpPr/>
      </xdr:nvCxnSpPr>
      <xdr:spPr>
        <a:xfrm>
          <a:off x="16421100" y="5618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32</xdr:row>
      <xdr:rowOff>143328</xdr:rowOff>
    </xdr:from>
    <xdr:to>
      <xdr:col>82</xdr:col>
      <xdr:colOff>107950</xdr:colOff>
      <xdr:row>32</xdr:row>
      <xdr:rowOff>143328</xdr:rowOff>
    </xdr:to>
    <xdr:cxnSp macro="">
      <xdr:nvCxnSpPr>
        <xdr:cNvPr id="320" name="直線コネクタ 319"/>
        <xdr:cNvCxnSpPr/>
      </xdr:nvCxnSpPr>
      <xdr:spPr>
        <a:xfrm>
          <a:off x="15671800" y="56297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2013</xdr:rowOff>
    </xdr:from>
    <xdr:ext cx="762000" cy="259045"/>
    <xdr:sp macro="" textlink="">
      <xdr:nvSpPr>
        <xdr:cNvPr id="321" name="補助費等平均値テキスト"/>
        <xdr:cNvSpPr txBox="1"/>
      </xdr:nvSpPr>
      <xdr:spPr>
        <a:xfrm>
          <a:off x="16598900" y="6345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29936</xdr:rowOff>
    </xdr:from>
    <xdr:to>
      <xdr:col>82</xdr:col>
      <xdr:colOff>158750</xdr:colOff>
      <xdr:row>37</xdr:row>
      <xdr:rowOff>131536</xdr:rowOff>
    </xdr:to>
    <xdr:sp macro="" textlink="">
      <xdr:nvSpPr>
        <xdr:cNvPr id="322" name="フローチャート: 判断 321"/>
        <xdr:cNvSpPr/>
      </xdr:nvSpPr>
      <xdr:spPr>
        <a:xfrm>
          <a:off x="16459200" y="6373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32</xdr:row>
      <xdr:rowOff>143328</xdr:rowOff>
    </xdr:from>
    <xdr:to>
      <xdr:col>78</xdr:col>
      <xdr:colOff>69850</xdr:colOff>
      <xdr:row>32</xdr:row>
      <xdr:rowOff>165100</xdr:rowOff>
    </xdr:to>
    <xdr:cxnSp macro="">
      <xdr:nvCxnSpPr>
        <xdr:cNvPr id="323" name="直線コネクタ 322"/>
        <xdr:cNvCxnSpPr/>
      </xdr:nvCxnSpPr>
      <xdr:spPr>
        <a:xfrm flipV="1">
          <a:off x="14782800" y="5629728"/>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40822</xdr:rowOff>
    </xdr:from>
    <xdr:to>
      <xdr:col>78</xdr:col>
      <xdr:colOff>120650</xdr:colOff>
      <xdr:row>37</xdr:row>
      <xdr:rowOff>142422</xdr:rowOff>
    </xdr:to>
    <xdr:sp macro="" textlink="">
      <xdr:nvSpPr>
        <xdr:cNvPr id="324" name="フローチャート: 判断 323"/>
        <xdr:cNvSpPr/>
      </xdr:nvSpPr>
      <xdr:spPr>
        <a:xfrm>
          <a:off x="15621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127199</xdr:rowOff>
    </xdr:from>
    <xdr:ext cx="736600" cy="259045"/>
    <xdr:sp macro="" textlink="">
      <xdr:nvSpPr>
        <xdr:cNvPr id="325" name="テキスト ボックス 324"/>
        <xdr:cNvSpPr txBox="1"/>
      </xdr:nvSpPr>
      <xdr:spPr>
        <a:xfrm>
          <a:off x="15290800" y="6470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32</xdr:row>
      <xdr:rowOff>154214</xdr:rowOff>
    </xdr:from>
    <xdr:to>
      <xdr:col>73</xdr:col>
      <xdr:colOff>180975</xdr:colOff>
      <xdr:row>32</xdr:row>
      <xdr:rowOff>165100</xdr:rowOff>
    </xdr:to>
    <xdr:cxnSp macro="">
      <xdr:nvCxnSpPr>
        <xdr:cNvPr id="326" name="直線コネクタ 325"/>
        <xdr:cNvCxnSpPr/>
      </xdr:nvCxnSpPr>
      <xdr:spPr>
        <a:xfrm>
          <a:off x="13893800" y="5640614"/>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136072</xdr:rowOff>
    </xdr:from>
    <xdr:to>
      <xdr:col>74</xdr:col>
      <xdr:colOff>31750</xdr:colOff>
      <xdr:row>37</xdr:row>
      <xdr:rowOff>66222</xdr:rowOff>
    </xdr:to>
    <xdr:sp macro="" textlink="">
      <xdr:nvSpPr>
        <xdr:cNvPr id="327" name="フローチャート: 判断 326"/>
        <xdr:cNvSpPr/>
      </xdr:nvSpPr>
      <xdr:spPr>
        <a:xfrm>
          <a:off x="14732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50999</xdr:rowOff>
    </xdr:from>
    <xdr:ext cx="762000" cy="259045"/>
    <xdr:sp macro="" textlink="">
      <xdr:nvSpPr>
        <xdr:cNvPr id="328" name="テキスト ボックス 327"/>
        <xdr:cNvSpPr txBox="1"/>
      </xdr:nvSpPr>
      <xdr:spPr>
        <a:xfrm>
          <a:off x="14401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32</xdr:row>
      <xdr:rowOff>154214</xdr:rowOff>
    </xdr:from>
    <xdr:to>
      <xdr:col>69</xdr:col>
      <xdr:colOff>92075</xdr:colOff>
      <xdr:row>33</xdr:row>
      <xdr:rowOff>37193</xdr:rowOff>
    </xdr:to>
    <xdr:cxnSp macro="">
      <xdr:nvCxnSpPr>
        <xdr:cNvPr id="329" name="直線コネクタ 328"/>
        <xdr:cNvCxnSpPr/>
      </xdr:nvCxnSpPr>
      <xdr:spPr>
        <a:xfrm flipV="1">
          <a:off x="13004800" y="5640614"/>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70757</xdr:rowOff>
    </xdr:from>
    <xdr:to>
      <xdr:col>69</xdr:col>
      <xdr:colOff>142875</xdr:colOff>
      <xdr:row>37</xdr:row>
      <xdr:rowOff>907</xdr:rowOff>
    </xdr:to>
    <xdr:sp macro="" textlink="">
      <xdr:nvSpPr>
        <xdr:cNvPr id="330" name="フローチャート: 判断 329"/>
        <xdr:cNvSpPr/>
      </xdr:nvSpPr>
      <xdr:spPr>
        <a:xfrm>
          <a:off x="13843000" y="6242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157134</xdr:rowOff>
    </xdr:from>
    <xdr:ext cx="762000" cy="259045"/>
    <xdr:sp macro="" textlink="">
      <xdr:nvSpPr>
        <xdr:cNvPr id="331" name="テキスト ボックス 330"/>
        <xdr:cNvSpPr txBox="1"/>
      </xdr:nvSpPr>
      <xdr:spPr>
        <a:xfrm>
          <a:off x="13512800" y="632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27214</xdr:rowOff>
    </xdr:from>
    <xdr:to>
      <xdr:col>65</xdr:col>
      <xdr:colOff>53975</xdr:colOff>
      <xdr:row>36</xdr:row>
      <xdr:rowOff>128814</xdr:rowOff>
    </xdr:to>
    <xdr:sp macro="" textlink="">
      <xdr:nvSpPr>
        <xdr:cNvPr id="332" name="フローチャート: 判断 331"/>
        <xdr:cNvSpPr/>
      </xdr:nvSpPr>
      <xdr:spPr>
        <a:xfrm>
          <a:off x="12954000" y="6199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113591</xdr:rowOff>
    </xdr:from>
    <xdr:ext cx="762000" cy="259045"/>
    <xdr:sp macro="" textlink="">
      <xdr:nvSpPr>
        <xdr:cNvPr id="333" name="テキスト ボックス 332"/>
        <xdr:cNvSpPr txBox="1"/>
      </xdr:nvSpPr>
      <xdr:spPr>
        <a:xfrm>
          <a:off x="12623800" y="628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32</xdr:row>
      <xdr:rowOff>92528</xdr:rowOff>
    </xdr:from>
    <xdr:to>
      <xdr:col>82</xdr:col>
      <xdr:colOff>158750</xdr:colOff>
      <xdr:row>33</xdr:row>
      <xdr:rowOff>22678</xdr:rowOff>
    </xdr:to>
    <xdr:sp macro="" textlink="">
      <xdr:nvSpPr>
        <xdr:cNvPr id="339" name="楕円 338"/>
        <xdr:cNvSpPr/>
      </xdr:nvSpPr>
      <xdr:spPr>
        <a:xfrm>
          <a:off x="164592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1105</xdr:rowOff>
    </xdr:from>
    <xdr:ext cx="762000" cy="259045"/>
    <xdr:sp macro="" textlink="">
      <xdr:nvSpPr>
        <xdr:cNvPr id="340" name="補助費等該当値テキスト"/>
        <xdr:cNvSpPr txBox="1"/>
      </xdr:nvSpPr>
      <xdr:spPr>
        <a:xfrm>
          <a:off x="16598900" y="5487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32</xdr:row>
      <xdr:rowOff>92528</xdr:rowOff>
    </xdr:from>
    <xdr:to>
      <xdr:col>78</xdr:col>
      <xdr:colOff>120650</xdr:colOff>
      <xdr:row>33</xdr:row>
      <xdr:rowOff>22678</xdr:rowOff>
    </xdr:to>
    <xdr:sp macro="" textlink="">
      <xdr:nvSpPr>
        <xdr:cNvPr id="341" name="楕円 340"/>
        <xdr:cNvSpPr/>
      </xdr:nvSpPr>
      <xdr:spPr>
        <a:xfrm>
          <a:off x="15621000" y="557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31</xdr:row>
      <xdr:rowOff>32855</xdr:rowOff>
    </xdr:from>
    <xdr:ext cx="736600" cy="259045"/>
    <xdr:sp macro="" textlink="">
      <xdr:nvSpPr>
        <xdr:cNvPr id="342" name="テキスト ボックス 341"/>
        <xdr:cNvSpPr txBox="1"/>
      </xdr:nvSpPr>
      <xdr:spPr>
        <a:xfrm>
          <a:off x="15290800" y="534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32</xdr:row>
      <xdr:rowOff>114300</xdr:rowOff>
    </xdr:from>
    <xdr:to>
      <xdr:col>74</xdr:col>
      <xdr:colOff>31750</xdr:colOff>
      <xdr:row>33</xdr:row>
      <xdr:rowOff>44450</xdr:rowOff>
    </xdr:to>
    <xdr:sp macro="" textlink="">
      <xdr:nvSpPr>
        <xdr:cNvPr id="343" name="楕円 342"/>
        <xdr:cNvSpPr/>
      </xdr:nvSpPr>
      <xdr:spPr>
        <a:xfrm>
          <a:off x="14732000" y="560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31</xdr:row>
      <xdr:rowOff>54627</xdr:rowOff>
    </xdr:from>
    <xdr:ext cx="762000" cy="259045"/>
    <xdr:sp macro="" textlink="">
      <xdr:nvSpPr>
        <xdr:cNvPr id="344" name="テキスト ボックス 343"/>
        <xdr:cNvSpPr txBox="1"/>
      </xdr:nvSpPr>
      <xdr:spPr>
        <a:xfrm>
          <a:off x="14401800" y="536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32</xdr:row>
      <xdr:rowOff>103414</xdr:rowOff>
    </xdr:from>
    <xdr:to>
      <xdr:col>69</xdr:col>
      <xdr:colOff>142875</xdr:colOff>
      <xdr:row>33</xdr:row>
      <xdr:rowOff>33564</xdr:rowOff>
    </xdr:to>
    <xdr:sp macro="" textlink="">
      <xdr:nvSpPr>
        <xdr:cNvPr id="345" name="楕円 344"/>
        <xdr:cNvSpPr/>
      </xdr:nvSpPr>
      <xdr:spPr>
        <a:xfrm>
          <a:off x="138430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31</xdr:row>
      <xdr:rowOff>43741</xdr:rowOff>
    </xdr:from>
    <xdr:ext cx="762000" cy="259045"/>
    <xdr:sp macro="" textlink="">
      <xdr:nvSpPr>
        <xdr:cNvPr id="346" name="テキスト ボックス 345"/>
        <xdr:cNvSpPr txBox="1"/>
      </xdr:nvSpPr>
      <xdr:spPr>
        <a:xfrm>
          <a:off x="13512800" y="5358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32</xdr:row>
      <xdr:rowOff>157843</xdr:rowOff>
    </xdr:from>
    <xdr:to>
      <xdr:col>65</xdr:col>
      <xdr:colOff>53975</xdr:colOff>
      <xdr:row>33</xdr:row>
      <xdr:rowOff>87993</xdr:rowOff>
    </xdr:to>
    <xdr:sp macro="" textlink="">
      <xdr:nvSpPr>
        <xdr:cNvPr id="347" name="楕円 346"/>
        <xdr:cNvSpPr/>
      </xdr:nvSpPr>
      <xdr:spPr>
        <a:xfrm>
          <a:off x="12954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31</xdr:row>
      <xdr:rowOff>98170</xdr:rowOff>
    </xdr:from>
    <xdr:ext cx="762000" cy="259045"/>
    <xdr:sp macro="" textlink="">
      <xdr:nvSpPr>
        <xdr:cNvPr id="348" name="テキスト ボックス 347"/>
        <xdr:cNvSpPr txBox="1"/>
      </xdr:nvSpPr>
      <xdr:spPr>
        <a:xfrm>
          <a:off x="12623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合併特例債に係る償還金の増加等に伴い、</a:t>
          </a:r>
          <a:r>
            <a:rPr kumimoji="1" lang="ja-JP" altLang="en-US" sz="1300">
              <a:solidFill>
                <a:schemeClr val="tx1"/>
              </a:solidFill>
              <a:latin typeface="ＭＳ Ｐゴシック" panose="020B0600070205080204" pitchFamily="50" charset="-128"/>
              <a:ea typeface="ＭＳ Ｐゴシック" panose="020B0600070205080204" pitchFamily="50" charset="-128"/>
            </a:rPr>
            <a:t>昨年度を</a:t>
          </a:r>
          <a:r>
            <a:rPr kumimoji="1" lang="en-US" altLang="ja-JP" sz="1300">
              <a:solidFill>
                <a:schemeClr val="tx1"/>
              </a:solidFill>
              <a:latin typeface="ＭＳ Ｐゴシック" panose="020B0600070205080204" pitchFamily="50" charset="-128"/>
              <a:ea typeface="ＭＳ Ｐゴシック" panose="020B0600070205080204" pitchFamily="50" charset="-128"/>
            </a:rPr>
            <a:t>0.3</a:t>
          </a:r>
          <a:r>
            <a:rPr kumimoji="1" lang="ja-JP" altLang="en-US" sz="1300">
              <a:solidFill>
                <a:schemeClr val="tx1"/>
              </a:solidFill>
              <a:latin typeface="ＭＳ Ｐゴシック" panose="020B0600070205080204" pitchFamily="50" charset="-128"/>
              <a:ea typeface="ＭＳ Ｐゴシック" panose="020B0600070205080204" pitchFamily="50" charset="-128"/>
            </a:rPr>
            <a:t>ポイント上回っているが、全国、県内市町、類似団体平均は下回った状態である。</a:t>
          </a:r>
        </a:p>
        <a:p>
          <a:r>
            <a:rPr kumimoji="1" lang="ja-JP" altLang="en-US" sz="1300">
              <a:solidFill>
                <a:schemeClr val="tx1"/>
              </a:solidFill>
              <a:latin typeface="ＭＳ Ｐゴシック" panose="020B0600070205080204" pitchFamily="50" charset="-128"/>
              <a:ea typeface="ＭＳ Ｐゴシック" panose="020B0600070205080204" pitchFamily="50" charset="-128"/>
            </a:rPr>
            <a:t>　今後も大型事業の実施に伴い、合併特例債等の借入が見込まれていることから、事業の実施方法や規模等を精査し経費削減に努め、市債借入額の抑制を図る。</a:t>
          </a:r>
        </a:p>
      </xdr:txBody>
    </xdr:sp>
    <xdr:clientData/>
  </xdr:twoCellAnchor>
  <xdr:oneCellAnchor>
    <xdr:from>
      <xdr:col>3</xdr:col>
      <xdr:colOff>123825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63" name="直線コネクタ 362"/>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64" name="テキスト ボックス 363"/>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65" name="直線コネクタ 364"/>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66" name="テキスト ボックス 365"/>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67" name="直線コネクタ 366"/>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8" name="テキスト ボックス 367"/>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9" name="直線コネクタ 368"/>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70" name="テキスト ボックス 369"/>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71" name="直線コネクタ 370"/>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72" name="テキスト ボックス 371"/>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73" name="直線コネクタ 372"/>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74" name="テキスト ボックス 373"/>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75" name="直線コネクタ 37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76" name="テキスト ボックス 37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7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165100</xdr:rowOff>
    </xdr:from>
    <xdr:to>
      <xdr:col>24</xdr:col>
      <xdr:colOff>25400</xdr:colOff>
      <xdr:row>81</xdr:row>
      <xdr:rowOff>146050</xdr:rowOff>
    </xdr:to>
    <xdr:cxnSp macro="">
      <xdr:nvCxnSpPr>
        <xdr:cNvPr id="378" name="直線コネクタ 377"/>
        <xdr:cNvCxnSpPr/>
      </xdr:nvCxnSpPr>
      <xdr:spPr>
        <a:xfrm flipV="1">
          <a:off x="4826000" y="12509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118127</xdr:rowOff>
    </xdr:from>
    <xdr:ext cx="762000" cy="259045"/>
    <xdr:sp macro="" textlink="">
      <xdr:nvSpPr>
        <xdr:cNvPr id="379" name="公債費最小値テキスト"/>
        <xdr:cNvSpPr txBox="1"/>
      </xdr:nvSpPr>
      <xdr:spPr>
        <a:xfrm>
          <a:off x="4914900" y="1400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146050</xdr:rowOff>
    </xdr:from>
    <xdr:to>
      <xdr:col>24</xdr:col>
      <xdr:colOff>114300</xdr:colOff>
      <xdr:row>81</xdr:row>
      <xdr:rowOff>146050</xdr:rowOff>
    </xdr:to>
    <xdr:cxnSp macro="">
      <xdr:nvCxnSpPr>
        <xdr:cNvPr id="380" name="直線コネクタ 379"/>
        <xdr:cNvCxnSpPr/>
      </xdr:nvCxnSpPr>
      <xdr:spPr>
        <a:xfrm>
          <a:off x="4737100" y="14033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80027</xdr:rowOff>
    </xdr:from>
    <xdr:ext cx="762000" cy="259045"/>
    <xdr:sp macro="" textlink="">
      <xdr:nvSpPr>
        <xdr:cNvPr id="381" name="公債費最大値テキスト"/>
        <xdr:cNvSpPr txBox="1"/>
      </xdr:nvSpPr>
      <xdr:spPr>
        <a:xfrm>
          <a:off x="4914900" y="1225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165100</xdr:rowOff>
    </xdr:from>
    <xdr:to>
      <xdr:col>24</xdr:col>
      <xdr:colOff>114300</xdr:colOff>
      <xdr:row>72</xdr:row>
      <xdr:rowOff>165100</xdr:rowOff>
    </xdr:to>
    <xdr:cxnSp macro="">
      <xdr:nvCxnSpPr>
        <xdr:cNvPr id="382" name="直線コネクタ 381"/>
        <xdr:cNvCxnSpPr/>
      </xdr:nvCxnSpPr>
      <xdr:spPr>
        <a:xfrm>
          <a:off x="4737100" y="1250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162379</xdr:rowOff>
    </xdr:from>
    <xdr:to>
      <xdr:col>24</xdr:col>
      <xdr:colOff>25400</xdr:colOff>
      <xdr:row>76</xdr:row>
      <xdr:rowOff>23586</xdr:rowOff>
    </xdr:to>
    <xdr:cxnSp macro="">
      <xdr:nvCxnSpPr>
        <xdr:cNvPr id="383" name="直線コネクタ 382"/>
        <xdr:cNvCxnSpPr/>
      </xdr:nvCxnSpPr>
      <xdr:spPr>
        <a:xfrm>
          <a:off x="3987800" y="1302112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45556</xdr:rowOff>
    </xdr:from>
    <xdr:ext cx="762000" cy="259045"/>
    <xdr:sp macro="" textlink="">
      <xdr:nvSpPr>
        <xdr:cNvPr id="384" name="公債費平均値テキスト"/>
        <xdr:cNvSpPr txBox="1"/>
      </xdr:nvSpPr>
      <xdr:spPr>
        <a:xfrm>
          <a:off x="4914900" y="132472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73479</xdr:rowOff>
    </xdr:from>
    <xdr:to>
      <xdr:col>24</xdr:col>
      <xdr:colOff>76200</xdr:colOff>
      <xdr:row>78</xdr:row>
      <xdr:rowOff>3629</xdr:rowOff>
    </xdr:to>
    <xdr:sp macro="" textlink="">
      <xdr:nvSpPr>
        <xdr:cNvPr id="385" name="フローチャート: 判断 384"/>
        <xdr:cNvSpPr/>
      </xdr:nvSpPr>
      <xdr:spPr>
        <a:xfrm>
          <a:off x="47752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162379</xdr:rowOff>
    </xdr:from>
    <xdr:to>
      <xdr:col>19</xdr:col>
      <xdr:colOff>187325</xdr:colOff>
      <xdr:row>76</xdr:row>
      <xdr:rowOff>23586</xdr:rowOff>
    </xdr:to>
    <xdr:cxnSp macro="">
      <xdr:nvCxnSpPr>
        <xdr:cNvPr id="386" name="直線コネクタ 385"/>
        <xdr:cNvCxnSpPr/>
      </xdr:nvCxnSpPr>
      <xdr:spPr>
        <a:xfrm flipV="1">
          <a:off x="3098800" y="1302112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87" name="フローチャート: 判断 386"/>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88" name="テキスト ボックス 387"/>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23586</xdr:rowOff>
    </xdr:from>
    <xdr:to>
      <xdr:col>15</xdr:col>
      <xdr:colOff>98425</xdr:colOff>
      <xdr:row>76</xdr:row>
      <xdr:rowOff>67129</xdr:rowOff>
    </xdr:to>
    <xdr:cxnSp macro="">
      <xdr:nvCxnSpPr>
        <xdr:cNvPr id="389" name="直線コネクタ 388"/>
        <xdr:cNvCxnSpPr/>
      </xdr:nvCxnSpPr>
      <xdr:spPr>
        <a:xfrm flipV="1">
          <a:off x="2209800" y="13053786"/>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90" name="フローチャート: 判断 389"/>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91" name="テキスト ボックス 390"/>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67129</xdr:rowOff>
    </xdr:from>
    <xdr:to>
      <xdr:col>11</xdr:col>
      <xdr:colOff>9525</xdr:colOff>
      <xdr:row>77</xdr:row>
      <xdr:rowOff>102507</xdr:rowOff>
    </xdr:to>
    <xdr:cxnSp macro="">
      <xdr:nvCxnSpPr>
        <xdr:cNvPr id="392" name="直線コネクタ 391"/>
        <xdr:cNvCxnSpPr/>
      </xdr:nvCxnSpPr>
      <xdr:spPr>
        <a:xfrm flipV="1">
          <a:off x="1320800" y="13097329"/>
          <a:ext cx="889000" cy="206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70757</xdr:rowOff>
    </xdr:from>
    <xdr:to>
      <xdr:col>11</xdr:col>
      <xdr:colOff>60325</xdr:colOff>
      <xdr:row>77</xdr:row>
      <xdr:rowOff>907</xdr:rowOff>
    </xdr:to>
    <xdr:sp macro="" textlink="">
      <xdr:nvSpPr>
        <xdr:cNvPr id="393" name="フローチャート: 判断 392"/>
        <xdr:cNvSpPr/>
      </xdr:nvSpPr>
      <xdr:spPr>
        <a:xfrm>
          <a:off x="2159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157134</xdr:rowOff>
    </xdr:from>
    <xdr:ext cx="762000" cy="259045"/>
    <xdr:sp macro="" textlink="">
      <xdr:nvSpPr>
        <xdr:cNvPr id="394" name="テキスト ボックス 393"/>
        <xdr:cNvSpPr txBox="1"/>
      </xdr:nvSpPr>
      <xdr:spPr>
        <a:xfrm>
          <a:off x="1828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29936</xdr:rowOff>
    </xdr:from>
    <xdr:to>
      <xdr:col>6</xdr:col>
      <xdr:colOff>171450</xdr:colOff>
      <xdr:row>77</xdr:row>
      <xdr:rowOff>131536</xdr:rowOff>
    </xdr:to>
    <xdr:sp macro="" textlink="">
      <xdr:nvSpPr>
        <xdr:cNvPr id="395" name="フローチャート: 判断 394"/>
        <xdr:cNvSpPr/>
      </xdr:nvSpPr>
      <xdr:spPr>
        <a:xfrm>
          <a:off x="1270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141713</xdr:rowOff>
    </xdr:from>
    <xdr:ext cx="762000" cy="259045"/>
    <xdr:sp macro="" textlink="">
      <xdr:nvSpPr>
        <xdr:cNvPr id="396" name="テキスト ボックス 395"/>
        <xdr:cNvSpPr txBox="1"/>
      </xdr:nvSpPr>
      <xdr:spPr>
        <a:xfrm>
          <a:off x="939800" y="13000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97" name="テキスト ボックス 39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98" name="テキスト ボックス 39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9" name="テキスト ボックス 39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400" name="テキスト ボックス 39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401" name="テキスト ボックス 40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144235</xdr:rowOff>
    </xdr:from>
    <xdr:to>
      <xdr:col>24</xdr:col>
      <xdr:colOff>76200</xdr:colOff>
      <xdr:row>76</xdr:row>
      <xdr:rowOff>74386</xdr:rowOff>
    </xdr:to>
    <xdr:sp macro="" textlink="">
      <xdr:nvSpPr>
        <xdr:cNvPr id="402" name="楕円 401"/>
        <xdr:cNvSpPr/>
      </xdr:nvSpPr>
      <xdr:spPr>
        <a:xfrm>
          <a:off x="47752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160762</xdr:rowOff>
    </xdr:from>
    <xdr:ext cx="762000" cy="259045"/>
    <xdr:sp macro="" textlink="">
      <xdr:nvSpPr>
        <xdr:cNvPr id="403" name="公債費該当値テキスト"/>
        <xdr:cNvSpPr txBox="1"/>
      </xdr:nvSpPr>
      <xdr:spPr>
        <a:xfrm>
          <a:off x="4914900" y="1284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111578</xdr:rowOff>
    </xdr:from>
    <xdr:to>
      <xdr:col>20</xdr:col>
      <xdr:colOff>38100</xdr:colOff>
      <xdr:row>76</xdr:row>
      <xdr:rowOff>41728</xdr:rowOff>
    </xdr:to>
    <xdr:sp macro="" textlink="">
      <xdr:nvSpPr>
        <xdr:cNvPr id="404" name="楕円 403"/>
        <xdr:cNvSpPr/>
      </xdr:nvSpPr>
      <xdr:spPr>
        <a:xfrm>
          <a:off x="39370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51905</xdr:rowOff>
    </xdr:from>
    <xdr:ext cx="736600" cy="259045"/>
    <xdr:sp macro="" textlink="">
      <xdr:nvSpPr>
        <xdr:cNvPr id="405" name="テキスト ボックス 404"/>
        <xdr:cNvSpPr txBox="1"/>
      </xdr:nvSpPr>
      <xdr:spPr>
        <a:xfrm>
          <a:off x="3606800" y="1273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144235</xdr:rowOff>
    </xdr:from>
    <xdr:to>
      <xdr:col>15</xdr:col>
      <xdr:colOff>149225</xdr:colOff>
      <xdr:row>76</xdr:row>
      <xdr:rowOff>74386</xdr:rowOff>
    </xdr:to>
    <xdr:sp macro="" textlink="">
      <xdr:nvSpPr>
        <xdr:cNvPr id="406" name="楕円 405"/>
        <xdr:cNvSpPr/>
      </xdr:nvSpPr>
      <xdr:spPr>
        <a:xfrm>
          <a:off x="3048000" y="1300298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84562</xdr:rowOff>
    </xdr:from>
    <xdr:ext cx="762000" cy="259045"/>
    <xdr:sp macro="" textlink="">
      <xdr:nvSpPr>
        <xdr:cNvPr id="407" name="テキスト ボックス 406"/>
        <xdr:cNvSpPr txBox="1"/>
      </xdr:nvSpPr>
      <xdr:spPr>
        <a:xfrm>
          <a:off x="2717800" y="12771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16329</xdr:rowOff>
    </xdr:from>
    <xdr:to>
      <xdr:col>11</xdr:col>
      <xdr:colOff>60325</xdr:colOff>
      <xdr:row>76</xdr:row>
      <xdr:rowOff>117929</xdr:rowOff>
    </xdr:to>
    <xdr:sp macro="" textlink="">
      <xdr:nvSpPr>
        <xdr:cNvPr id="408" name="楕円 407"/>
        <xdr:cNvSpPr/>
      </xdr:nvSpPr>
      <xdr:spPr>
        <a:xfrm>
          <a:off x="2159000" y="130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128105</xdr:rowOff>
    </xdr:from>
    <xdr:ext cx="762000" cy="259045"/>
    <xdr:sp macro="" textlink="">
      <xdr:nvSpPr>
        <xdr:cNvPr id="409" name="テキスト ボックス 408"/>
        <xdr:cNvSpPr txBox="1"/>
      </xdr:nvSpPr>
      <xdr:spPr>
        <a:xfrm>
          <a:off x="18288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51707</xdr:rowOff>
    </xdr:from>
    <xdr:to>
      <xdr:col>6</xdr:col>
      <xdr:colOff>171450</xdr:colOff>
      <xdr:row>77</xdr:row>
      <xdr:rowOff>153307</xdr:rowOff>
    </xdr:to>
    <xdr:sp macro="" textlink="">
      <xdr:nvSpPr>
        <xdr:cNvPr id="410" name="楕円 409"/>
        <xdr:cNvSpPr/>
      </xdr:nvSpPr>
      <xdr:spPr>
        <a:xfrm>
          <a:off x="1270000" y="1325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138084</xdr:rowOff>
    </xdr:from>
    <xdr:ext cx="762000" cy="259045"/>
    <xdr:sp macro="" textlink="">
      <xdr:nvSpPr>
        <xdr:cNvPr id="411" name="テキスト ボックス 410"/>
        <xdr:cNvSpPr txBox="1"/>
      </xdr:nvSpPr>
      <xdr:spPr>
        <a:xfrm>
          <a:off x="939800" y="13339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12" name="正方形/長方形 41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13" name="正方形/長方形 41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14" name="正方形/長方形 41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15" name="正方形/長方形 41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16" name="正方形/長方形 41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17" name="正方形/長方形 41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18" name="正方形/長方形 41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9" name="正方形/長方形 41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20" name="正方形/長方形 41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21" name="正方形/長方形 42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22" name="テキスト ボックス 42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　</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扶助費及び補助費等が減少したものの、</a:t>
          </a:r>
          <a:r>
            <a:rPr kumimoji="1" lang="ja-JP" altLang="en-US" sz="1300">
              <a:solidFill>
                <a:sysClr val="windowText" lastClr="000000"/>
              </a:solidFill>
              <a:latin typeface="ＭＳ ゴシック" panose="020B0609070205080204" pitchFamily="49" charset="-128"/>
              <a:ea typeface="ＭＳ ゴシック" panose="020B0609070205080204" pitchFamily="49" charset="-128"/>
            </a:rPr>
            <a:t>人件費</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や繰出金が増加したことから昨年度と比較し</a:t>
          </a:r>
          <a:r>
            <a:rPr kumimoji="1" lang="en-US" altLang="ja-JP" sz="1300">
              <a:solidFill>
                <a:sysClr val="windowText" lastClr="000000"/>
              </a:solidFill>
              <a:latin typeface="ＭＳ Ｐゴシック" panose="020B0600070205080204" pitchFamily="50" charset="-128"/>
              <a:ea typeface="ＭＳ Ｐゴシック" panose="020B0600070205080204" pitchFamily="50" charset="-128"/>
            </a:rPr>
            <a:t>1.7</a:t>
          </a:r>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ポイント上回っており、類似団体平均を上回った。</a:t>
          </a:r>
        </a:p>
        <a:p>
          <a:r>
            <a:rPr kumimoji="1" lang="ja-JP" altLang="en-US" sz="1300">
              <a:solidFill>
                <a:sysClr val="windowText" lastClr="000000"/>
              </a:solidFill>
              <a:latin typeface="ＭＳ Ｐゴシック" panose="020B0600070205080204" pitchFamily="50" charset="-128"/>
              <a:ea typeface="ＭＳ Ｐゴシック" panose="020B0600070205080204" pitchFamily="50" charset="-128"/>
            </a:rPr>
            <a:t>　全国平均を下回っているものの、県内市町平均は上回っていることから、事業見直しや公共施設の適正管理・有効活用を進め、事業費の削減に努める。</a:t>
          </a:r>
        </a:p>
      </xdr:txBody>
    </xdr:sp>
    <xdr:clientData/>
  </xdr:twoCellAnchor>
  <xdr:oneCellAnchor>
    <xdr:from>
      <xdr:col>62</xdr:col>
      <xdr:colOff>6350</xdr:colOff>
      <xdr:row>69</xdr:row>
      <xdr:rowOff>107950</xdr:rowOff>
    </xdr:from>
    <xdr:ext cx="298543" cy="225703"/>
    <xdr:sp macro="" textlink="">
      <xdr:nvSpPr>
        <xdr:cNvPr id="423" name="テキスト ボックス 42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24" name="直線コネクタ 42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25" name="テキスト ボックス 42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26" name="直線コネクタ 42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27" name="テキスト ボックス 42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28" name="直線コネクタ 42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29" name="テキスト ボックス 42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30" name="直線コネクタ 42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31" name="テキスト ボックス 43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32" name="直線コネクタ 43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33" name="テキスト ボックス 43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34" name="直線コネクタ 43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35" name="テキスト ボックス 43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36" name="直線コネクタ 43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7" name="テキスト ボックス 43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104140</xdr:rowOff>
    </xdr:from>
    <xdr:to>
      <xdr:col>82</xdr:col>
      <xdr:colOff>107950</xdr:colOff>
      <xdr:row>81</xdr:row>
      <xdr:rowOff>39370</xdr:rowOff>
    </xdr:to>
    <xdr:cxnSp macro="">
      <xdr:nvCxnSpPr>
        <xdr:cNvPr id="439" name="直線コネクタ 438"/>
        <xdr:cNvCxnSpPr/>
      </xdr:nvCxnSpPr>
      <xdr:spPr>
        <a:xfrm flipV="1">
          <a:off x="16510000" y="1244854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40" name="公債費以外最小値テキスト"/>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41" name="直線コネクタ 440"/>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19067</xdr:rowOff>
    </xdr:from>
    <xdr:ext cx="762000" cy="259045"/>
    <xdr:sp macro="" textlink="">
      <xdr:nvSpPr>
        <xdr:cNvPr id="442" name="公債費以外最大値テキスト"/>
        <xdr:cNvSpPr txBox="1"/>
      </xdr:nvSpPr>
      <xdr:spPr>
        <a:xfrm>
          <a:off x="16598900" y="12192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104140</xdr:rowOff>
    </xdr:from>
    <xdr:to>
      <xdr:col>82</xdr:col>
      <xdr:colOff>196850</xdr:colOff>
      <xdr:row>72</xdr:row>
      <xdr:rowOff>104140</xdr:rowOff>
    </xdr:to>
    <xdr:cxnSp macro="">
      <xdr:nvCxnSpPr>
        <xdr:cNvPr id="443" name="直線コネクタ 442"/>
        <xdr:cNvCxnSpPr/>
      </xdr:nvCxnSpPr>
      <xdr:spPr>
        <a:xfrm>
          <a:off x="16421100" y="12448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96520</xdr:rowOff>
    </xdr:from>
    <xdr:to>
      <xdr:col>82</xdr:col>
      <xdr:colOff>107950</xdr:colOff>
      <xdr:row>75</xdr:row>
      <xdr:rowOff>54610</xdr:rowOff>
    </xdr:to>
    <xdr:cxnSp macro="">
      <xdr:nvCxnSpPr>
        <xdr:cNvPr id="444" name="直線コネクタ 443"/>
        <xdr:cNvCxnSpPr/>
      </xdr:nvCxnSpPr>
      <xdr:spPr>
        <a:xfrm>
          <a:off x="15671800" y="1278382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146067</xdr:rowOff>
    </xdr:from>
    <xdr:ext cx="762000" cy="259045"/>
    <xdr:sp macro="" textlink="">
      <xdr:nvSpPr>
        <xdr:cNvPr id="445" name="公債費以外平均値テキスト"/>
        <xdr:cNvSpPr txBox="1"/>
      </xdr:nvSpPr>
      <xdr:spPr>
        <a:xfrm>
          <a:off x="16598900" y="12661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129540</xdr:rowOff>
    </xdr:from>
    <xdr:to>
      <xdr:col>82</xdr:col>
      <xdr:colOff>158750</xdr:colOff>
      <xdr:row>75</xdr:row>
      <xdr:rowOff>59690</xdr:rowOff>
    </xdr:to>
    <xdr:sp macro="" textlink="">
      <xdr:nvSpPr>
        <xdr:cNvPr id="446" name="フローチャート: 判断 445"/>
        <xdr:cNvSpPr/>
      </xdr:nvSpPr>
      <xdr:spPr>
        <a:xfrm>
          <a:off x="16459200" y="1281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96520</xdr:rowOff>
    </xdr:from>
    <xdr:to>
      <xdr:col>78</xdr:col>
      <xdr:colOff>69850</xdr:colOff>
      <xdr:row>74</xdr:row>
      <xdr:rowOff>142240</xdr:rowOff>
    </xdr:to>
    <xdr:cxnSp macro="">
      <xdr:nvCxnSpPr>
        <xdr:cNvPr id="447" name="直線コネクタ 446"/>
        <xdr:cNvCxnSpPr/>
      </xdr:nvCxnSpPr>
      <xdr:spPr>
        <a:xfrm flipV="1">
          <a:off x="14782800" y="127838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74</xdr:row>
      <xdr:rowOff>53340</xdr:rowOff>
    </xdr:from>
    <xdr:to>
      <xdr:col>78</xdr:col>
      <xdr:colOff>120650</xdr:colOff>
      <xdr:row>74</xdr:row>
      <xdr:rowOff>154940</xdr:rowOff>
    </xdr:to>
    <xdr:sp macro="" textlink="">
      <xdr:nvSpPr>
        <xdr:cNvPr id="448" name="フローチャート: 判断 447"/>
        <xdr:cNvSpPr/>
      </xdr:nvSpPr>
      <xdr:spPr>
        <a:xfrm>
          <a:off x="15621000" y="1274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139717</xdr:rowOff>
    </xdr:from>
    <xdr:ext cx="736600" cy="259045"/>
    <xdr:sp macro="" textlink="">
      <xdr:nvSpPr>
        <xdr:cNvPr id="449" name="テキスト ボックス 448"/>
        <xdr:cNvSpPr txBox="1"/>
      </xdr:nvSpPr>
      <xdr:spPr>
        <a:xfrm>
          <a:off x="15290800" y="12827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72</xdr:row>
      <xdr:rowOff>142240</xdr:rowOff>
    </xdr:from>
    <xdr:to>
      <xdr:col>73</xdr:col>
      <xdr:colOff>180975</xdr:colOff>
      <xdr:row>74</xdr:row>
      <xdr:rowOff>142240</xdr:rowOff>
    </xdr:to>
    <xdr:cxnSp macro="">
      <xdr:nvCxnSpPr>
        <xdr:cNvPr id="450" name="直線コネクタ 449"/>
        <xdr:cNvCxnSpPr/>
      </xdr:nvCxnSpPr>
      <xdr:spPr>
        <a:xfrm>
          <a:off x="13893800" y="1248664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74</xdr:row>
      <xdr:rowOff>22860</xdr:rowOff>
    </xdr:from>
    <xdr:to>
      <xdr:col>74</xdr:col>
      <xdr:colOff>31750</xdr:colOff>
      <xdr:row>74</xdr:row>
      <xdr:rowOff>124460</xdr:rowOff>
    </xdr:to>
    <xdr:sp macro="" textlink="">
      <xdr:nvSpPr>
        <xdr:cNvPr id="451" name="フローチャート: 判断 450"/>
        <xdr:cNvSpPr/>
      </xdr:nvSpPr>
      <xdr:spPr>
        <a:xfrm>
          <a:off x="14732000" y="12710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134637</xdr:rowOff>
    </xdr:from>
    <xdr:ext cx="762000" cy="259045"/>
    <xdr:sp macro="" textlink="">
      <xdr:nvSpPr>
        <xdr:cNvPr id="452" name="テキスト ボックス 451"/>
        <xdr:cNvSpPr txBox="1"/>
      </xdr:nvSpPr>
      <xdr:spPr>
        <a:xfrm>
          <a:off x="14401800" y="1247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72</xdr:row>
      <xdr:rowOff>142240</xdr:rowOff>
    </xdr:from>
    <xdr:to>
      <xdr:col>69</xdr:col>
      <xdr:colOff>92075</xdr:colOff>
      <xdr:row>73</xdr:row>
      <xdr:rowOff>1270</xdr:rowOff>
    </xdr:to>
    <xdr:cxnSp macro="">
      <xdr:nvCxnSpPr>
        <xdr:cNvPr id="453" name="直線コネクタ 452"/>
        <xdr:cNvCxnSpPr/>
      </xdr:nvCxnSpPr>
      <xdr:spPr>
        <a:xfrm flipV="1">
          <a:off x="13004800" y="12486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74</xdr:row>
      <xdr:rowOff>7620</xdr:rowOff>
    </xdr:from>
    <xdr:to>
      <xdr:col>69</xdr:col>
      <xdr:colOff>142875</xdr:colOff>
      <xdr:row>74</xdr:row>
      <xdr:rowOff>109220</xdr:rowOff>
    </xdr:to>
    <xdr:sp macro="" textlink="">
      <xdr:nvSpPr>
        <xdr:cNvPr id="454" name="フローチャート: 判断 453"/>
        <xdr:cNvSpPr/>
      </xdr:nvSpPr>
      <xdr:spPr>
        <a:xfrm>
          <a:off x="13843000" y="1269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93997</xdr:rowOff>
    </xdr:from>
    <xdr:ext cx="762000" cy="259045"/>
    <xdr:sp macro="" textlink="">
      <xdr:nvSpPr>
        <xdr:cNvPr id="455" name="テキスト ボックス 454"/>
        <xdr:cNvSpPr txBox="1"/>
      </xdr:nvSpPr>
      <xdr:spPr>
        <a:xfrm>
          <a:off x="13512800" y="12781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91440</xdr:rowOff>
    </xdr:from>
    <xdr:to>
      <xdr:col>65</xdr:col>
      <xdr:colOff>53975</xdr:colOff>
      <xdr:row>75</xdr:row>
      <xdr:rowOff>21590</xdr:rowOff>
    </xdr:to>
    <xdr:sp macro="" textlink="">
      <xdr:nvSpPr>
        <xdr:cNvPr id="456" name="フローチャート: 判断 455"/>
        <xdr:cNvSpPr/>
      </xdr:nvSpPr>
      <xdr:spPr>
        <a:xfrm>
          <a:off x="12954000" y="12778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6367</xdr:rowOff>
    </xdr:from>
    <xdr:ext cx="762000" cy="259045"/>
    <xdr:sp macro="" textlink="">
      <xdr:nvSpPr>
        <xdr:cNvPr id="457" name="テキスト ボックス 456"/>
        <xdr:cNvSpPr txBox="1"/>
      </xdr:nvSpPr>
      <xdr:spPr>
        <a:xfrm>
          <a:off x="12623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8" name="テキスト ボックス 45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9" name="テキスト ボックス 45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60" name="テキスト ボックス 45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61" name="テキスト ボックス 46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62" name="テキスト ボックス 46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3810</xdr:rowOff>
    </xdr:from>
    <xdr:to>
      <xdr:col>82</xdr:col>
      <xdr:colOff>158750</xdr:colOff>
      <xdr:row>75</xdr:row>
      <xdr:rowOff>105410</xdr:rowOff>
    </xdr:to>
    <xdr:sp macro="" textlink="">
      <xdr:nvSpPr>
        <xdr:cNvPr id="463" name="楕円 462"/>
        <xdr:cNvSpPr/>
      </xdr:nvSpPr>
      <xdr:spPr>
        <a:xfrm>
          <a:off x="16459200" y="1286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147337</xdr:rowOff>
    </xdr:from>
    <xdr:ext cx="762000" cy="259045"/>
    <xdr:sp macro="" textlink="">
      <xdr:nvSpPr>
        <xdr:cNvPr id="464" name="公債費以外該当値テキスト"/>
        <xdr:cNvSpPr txBox="1"/>
      </xdr:nvSpPr>
      <xdr:spPr>
        <a:xfrm>
          <a:off x="16598900" y="1283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45720</xdr:rowOff>
    </xdr:from>
    <xdr:to>
      <xdr:col>78</xdr:col>
      <xdr:colOff>120650</xdr:colOff>
      <xdr:row>74</xdr:row>
      <xdr:rowOff>147320</xdr:rowOff>
    </xdr:to>
    <xdr:sp macro="" textlink="">
      <xdr:nvSpPr>
        <xdr:cNvPr id="465" name="楕円 464"/>
        <xdr:cNvSpPr/>
      </xdr:nvSpPr>
      <xdr:spPr>
        <a:xfrm>
          <a:off x="156210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72</xdr:row>
      <xdr:rowOff>157497</xdr:rowOff>
    </xdr:from>
    <xdr:ext cx="736600" cy="259045"/>
    <xdr:sp macro="" textlink="">
      <xdr:nvSpPr>
        <xdr:cNvPr id="466" name="テキスト ボックス 465"/>
        <xdr:cNvSpPr txBox="1"/>
      </xdr:nvSpPr>
      <xdr:spPr>
        <a:xfrm>
          <a:off x="15290800" y="1250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91440</xdr:rowOff>
    </xdr:from>
    <xdr:to>
      <xdr:col>74</xdr:col>
      <xdr:colOff>31750</xdr:colOff>
      <xdr:row>75</xdr:row>
      <xdr:rowOff>21590</xdr:rowOff>
    </xdr:to>
    <xdr:sp macro="" textlink="">
      <xdr:nvSpPr>
        <xdr:cNvPr id="467" name="楕円 466"/>
        <xdr:cNvSpPr/>
      </xdr:nvSpPr>
      <xdr:spPr>
        <a:xfrm>
          <a:off x="14732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6367</xdr:rowOff>
    </xdr:from>
    <xdr:ext cx="762000" cy="259045"/>
    <xdr:sp macro="" textlink="">
      <xdr:nvSpPr>
        <xdr:cNvPr id="468" name="テキスト ボックス 467"/>
        <xdr:cNvSpPr txBox="1"/>
      </xdr:nvSpPr>
      <xdr:spPr>
        <a:xfrm>
          <a:off x="14401800" y="12865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72</xdr:row>
      <xdr:rowOff>91440</xdr:rowOff>
    </xdr:from>
    <xdr:to>
      <xdr:col>69</xdr:col>
      <xdr:colOff>142875</xdr:colOff>
      <xdr:row>73</xdr:row>
      <xdr:rowOff>21590</xdr:rowOff>
    </xdr:to>
    <xdr:sp macro="" textlink="">
      <xdr:nvSpPr>
        <xdr:cNvPr id="469" name="楕円 468"/>
        <xdr:cNvSpPr/>
      </xdr:nvSpPr>
      <xdr:spPr>
        <a:xfrm>
          <a:off x="13843000" y="12435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71</xdr:row>
      <xdr:rowOff>31767</xdr:rowOff>
    </xdr:from>
    <xdr:ext cx="762000" cy="259045"/>
    <xdr:sp macro="" textlink="">
      <xdr:nvSpPr>
        <xdr:cNvPr id="470" name="テキスト ボックス 469"/>
        <xdr:cNvSpPr txBox="1"/>
      </xdr:nvSpPr>
      <xdr:spPr>
        <a:xfrm>
          <a:off x="13512800" y="1220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72</xdr:row>
      <xdr:rowOff>121920</xdr:rowOff>
    </xdr:from>
    <xdr:to>
      <xdr:col>65</xdr:col>
      <xdr:colOff>53975</xdr:colOff>
      <xdr:row>73</xdr:row>
      <xdr:rowOff>52070</xdr:rowOff>
    </xdr:to>
    <xdr:sp macro="" textlink="">
      <xdr:nvSpPr>
        <xdr:cNvPr id="471" name="楕円 470"/>
        <xdr:cNvSpPr/>
      </xdr:nvSpPr>
      <xdr:spPr>
        <a:xfrm>
          <a:off x="12954000" y="1246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71</xdr:row>
      <xdr:rowOff>62247</xdr:rowOff>
    </xdr:from>
    <xdr:ext cx="762000" cy="259045"/>
    <xdr:sp macro="" textlink="">
      <xdr:nvSpPr>
        <xdr:cNvPr id="472" name="テキスト ボックス 471"/>
        <xdr:cNvSpPr txBox="1"/>
      </xdr:nvSpPr>
      <xdr:spPr>
        <a:xfrm>
          <a:off x="12623800" y="1223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30966</xdr:rowOff>
    </xdr:from>
    <xdr:to>
      <xdr:col>29</xdr:col>
      <xdr:colOff>127000</xdr:colOff>
      <xdr:row>19</xdr:row>
      <xdr:rowOff>156566</xdr:rowOff>
    </xdr:to>
    <xdr:cxnSp macro="">
      <xdr:nvCxnSpPr>
        <xdr:cNvPr id="47" name="直線コネクタ 46"/>
        <xdr:cNvCxnSpPr/>
      </xdr:nvCxnSpPr>
      <xdr:spPr bwMode="auto">
        <a:xfrm flipV="1">
          <a:off x="5651500" y="2135991"/>
          <a:ext cx="0" cy="13257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128643</xdr:rowOff>
    </xdr:from>
    <xdr:ext cx="762000" cy="259045"/>
    <xdr:sp macro="" textlink="">
      <xdr:nvSpPr>
        <xdr:cNvPr id="48" name="人口1人当たり決算額の推移最小値テキスト130"/>
        <xdr:cNvSpPr txBox="1"/>
      </xdr:nvSpPr>
      <xdr:spPr>
        <a:xfrm>
          <a:off x="5740400" y="343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156566</xdr:rowOff>
    </xdr:from>
    <xdr:to>
      <xdr:col>30</xdr:col>
      <xdr:colOff>25400</xdr:colOff>
      <xdr:row>19</xdr:row>
      <xdr:rowOff>156566</xdr:rowOff>
    </xdr:to>
    <xdr:cxnSp macro="">
      <xdr:nvCxnSpPr>
        <xdr:cNvPr id="49" name="直線コネクタ 48"/>
        <xdr:cNvCxnSpPr/>
      </xdr:nvCxnSpPr>
      <xdr:spPr bwMode="auto">
        <a:xfrm>
          <a:off x="5562600" y="34617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117343</xdr:rowOff>
    </xdr:from>
    <xdr:ext cx="762000" cy="259045"/>
    <xdr:sp macro="" textlink="">
      <xdr:nvSpPr>
        <xdr:cNvPr id="50" name="人口1人当たり決算額の推移最大値テキスト130"/>
        <xdr:cNvSpPr txBox="1"/>
      </xdr:nvSpPr>
      <xdr:spPr>
        <a:xfrm>
          <a:off x="5740400" y="1879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30966</xdr:rowOff>
    </xdr:from>
    <xdr:to>
      <xdr:col>30</xdr:col>
      <xdr:colOff>25400</xdr:colOff>
      <xdr:row>12</xdr:row>
      <xdr:rowOff>30966</xdr:rowOff>
    </xdr:to>
    <xdr:cxnSp macro="">
      <xdr:nvCxnSpPr>
        <xdr:cNvPr id="51" name="直線コネクタ 50"/>
        <xdr:cNvCxnSpPr/>
      </xdr:nvCxnSpPr>
      <xdr:spPr bwMode="auto">
        <a:xfrm>
          <a:off x="5562600" y="213599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51475</xdr:rowOff>
    </xdr:from>
    <xdr:to>
      <xdr:col>29</xdr:col>
      <xdr:colOff>127000</xdr:colOff>
      <xdr:row>16</xdr:row>
      <xdr:rowOff>96672</xdr:rowOff>
    </xdr:to>
    <xdr:cxnSp macro="">
      <xdr:nvCxnSpPr>
        <xdr:cNvPr id="52" name="直線コネクタ 51"/>
        <xdr:cNvCxnSpPr/>
      </xdr:nvCxnSpPr>
      <xdr:spPr bwMode="auto">
        <a:xfrm flipV="1">
          <a:off x="5003800" y="2842300"/>
          <a:ext cx="647700" cy="45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1330</xdr:rowOff>
    </xdr:from>
    <xdr:ext cx="762000" cy="259045"/>
    <xdr:sp macro="" textlink="">
      <xdr:nvSpPr>
        <xdr:cNvPr id="53" name="人口1人当たり決算額の推移平均値テキスト130"/>
        <xdr:cNvSpPr txBox="1"/>
      </xdr:nvSpPr>
      <xdr:spPr>
        <a:xfrm>
          <a:off x="5740400" y="2620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156253</xdr:rowOff>
    </xdr:from>
    <xdr:to>
      <xdr:col>29</xdr:col>
      <xdr:colOff>177800</xdr:colOff>
      <xdr:row>16</xdr:row>
      <xdr:rowOff>86403</xdr:rowOff>
    </xdr:to>
    <xdr:sp macro="" textlink="">
      <xdr:nvSpPr>
        <xdr:cNvPr id="54" name="フローチャート: 判断 53"/>
        <xdr:cNvSpPr/>
      </xdr:nvSpPr>
      <xdr:spPr bwMode="auto">
        <a:xfrm>
          <a:off x="5600700" y="2775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96672</xdr:rowOff>
    </xdr:from>
    <xdr:to>
      <xdr:col>26</xdr:col>
      <xdr:colOff>50800</xdr:colOff>
      <xdr:row>16</xdr:row>
      <xdr:rowOff>145103</xdr:rowOff>
    </xdr:to>
    <xdr:cxnSp macro="">
      <xdr:nvCxnSpPr>
        <xdr:cNvPr id="55" name="直線コネクタ 54"/>
        <xdr:cNvCxnSpPr/>
      </xdr:nvCxnSpPr>
      <xdr:spPr bwMode="auto">
        <a:xfrm flipV="1">
          <a:off x="4305300" y="2887497"/>
          <a:ext cx="698500" cy="484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16089</xdr:rowOff>
    </xdr:from>
    <xdr:to>
      <xdr:col>26</xdr:col>
      <xdr:colOff>101600</xdr:colOff>
      <xdr:row>16</xdr:row>
      <xdr:rowOff>117689</xdr:rowOff>
    </xdr:to>
    <xdr:sp macro="" textlink="">
      <xdr:nvSpPr>
        <xdr:cNvPr id="56" name="フローチャート: 判断 55"/>
        <xdr:cNvSpPr/>
      </xdr:nvSpPr>
      <xdr:spPr bwMode="auto">
        <a:xfrm>
          <a:off x="4953000" y="2806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127866</xdr:rowOff>
    </xdr:from>
    <xdr:ext cx="736600" cy="259045"/>
    <xdr:sp macro="" textlink="">
      <xdr:nvSpPr>
        <xdr:cNvPr id="57" name="テキスト ボックス 56"/>
        <xdr:cNvSpPr txBox="1"/>
      </xdr:nvSpPr>
      <xdr:spPr>
        <a:xfrm>
          <a:off x="4622800" y="25757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135404</xdr:rowOff>
    </xdr:from>
    <xdr:to>
      <xdr:col>22</xdr:col>
      <xdr:colOff>114300</xdr:colOff>
      <xdr:row>16</xdr:row>
      <xdr:rowOff>145103</xdr:rowOff>
    </xdr:to>
    <xdr:cxnSp macro="">
      <xdr:nvCxnSpPr>
        <xdr:cNvPr id="58" name="直線コネクタ 57"/>
        <xdr:cNvCxnSpPr/>
      </xdr:nvCxnSpPr>
      <xdr:spPr bwMode="auto">
        <a:xfrm>
          <a:off x="3606800" y="2926229"/>
          <a:ext cx="698500" cy="96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40517</xdr:rowOff>
    </xdr:from>
    <xdr:to>
      <xdr:col>22</xdr:col>
      <xdr:colOff>165100</xdr:colOff>
      <xdr:row>16</xdr:row>
      <xdr:rowOff>142117</xdr:rowOff>
    </xdr:to>
    <xdr:sp macro="" textlink="">
      <xdr:nvSpPr>
        <xdr:cNvPr id="59" name="フローチャート: 判断 58"/>
        <xdr:cNvSpPr/>
      </xdr:nvSpPr>
      <xdr:spPr bwMode="auto">
        <a:xfrm>
          <a:off x="4254500" y="2831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152294</xdr:rowOff>
    </xdr:from>
    <xdr:ext cx="762000" cy="259045"/>
    <xdr:sp macro="" textlink="">
      <xdr:nvSpPr>
        <xdr:cNvPr id="60" name="テキスト ボックス 59"/>
        <xdr:cNvSpPr txBox="1"/>
      </xdr:nvSpPr>
      <xdr:spPr>
        <a:xfrm>
          <a:off x="3924300" y="2600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129264</xdr:rowOff>
    </xdr:from>
    <xdr:to>
      <xdr:col>18</xdr:col>
      <xdr:colOff>177800</xdr:colOff>
      <xdr:row>16</xdr:row>
      <xdr:rowOff>135404</xdr:rowOff>
    </xdr:to>
    <xdr:cxnSp macro="">
      <xdr:nvCxnSpPr>
        <xdr:cNvPr id="61" name="直線コネクタ 60"/>
        <xdr:cNvCxnSpPr/>
      </xdr:nvCxnSpPr>
      <xdr:spPr bwMode="auto">
        <a:xfrm>
          <a:off x="2908300" y="2920089"/>
          <a:ext cx="698500" cy="61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38492</xdr:rowOff>
    </xdr:from>
    <xdr:to>
      <xdr:col>19</xdr:col>
      <xdr:colOff>38100</xdr:colOff>
      <xdr:row>17</xdr:row>
      <xdr:rowOff>140092</xdr:rowOff>
    </xdr:to>
    <xdr:sp macro="" textlink="">
      <xdr:nvSpPr>
        <xdr:cNvPr id="62" name="フローチャート: 判断 61"/>
        <xdr:cNvSpPr/>
      </xdr:nvSpPr>
      <xdr:spPr bwMode="auto">
        <a:xfrm>
          <a:off x="3556000" y="30007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124869</xdr:rowOff>
    </xdr:from>
    <xdr:ext cx="762000" cy="259045"/>
    <xdr:sp macro="" textlink="">
      <xdr:nvSpPr>
        <xdr:cNvPr id="63" name="テキスト ボックス 62"/>
        <xdr:cNvSpPr txBox="1"/>
      </xdr:nvSpPr>
      <xdr:spPr>
        <a:xfrm>
          <a:off x="3225800" y="3087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102369</xdr:rowOff>
    </xdr:from>
    <xdr:to>
      <xdr:col>15</xdr:col>
      <xdr:colOff>101600</xdr:colOff>
      <xdr:row>18</xdr:row>
      <xdr:rowOff>32519</xdr:rowOff>
    </xdr:to>
    <xdr:sp macro="" textlink="">
      <xdr:nvSpPr>
        <xdr:cNvPr id="64" name="フローチャート: 判断 63"/>
        <xdr:cNvSpPr/>
      </xdr:nvSpPr>
      <xdr:spPr bwMode="auto">
        <a:xfrm>
          <a:off x="2857500" y="30646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17296</xdr:rowOff>
    </xdr:from>
    <xdr:ext cx="762000" cy="259045"/>
    <xdr:sp macro="" textlink="">
      <xdr:nvSpPr>
        <xdr:cNvPr id="65" name="テキスト ボックス 64"/>
        <xdr:cNvSpPr txBox="1"/>
      </xdr:nvSpPr>
      <xdr:spPr>
        <a:xfrm>
          <a:off x="2527300" y="3151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675</xdr:rowOff>
    </xdr:from>
    <xdr:to>
      <xdr:col>29</xdr:col>
      <xdr:colOff>177800</xdr:colOff>
      <xdr:row>16</xdr:row>
      <xdr:rowOff>102275</xdr:rowOff>
    </xdr:to>
    <xdr:sp macro="" textlink="">
      <xdr:nvSpPr>
        <xdr:cNvPr id="71" name="楕円 70"/>
        <xdr:cNvSpPr/>
      </xdr:nvSpPr>
      <xdr:spPr bwMode="auto">
        <a:xfrm>
          <a:off x="5600700" y="2791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144202</xdr:rowOff>
    </xdr:from>
    <xdr:ext cx="762000" cy="259045"/>
    <xdr:sp macro="" textlink="">
      <xdr:nvSpPr>
        <xdr:cNvPr id="72" name="人口1人当たり決算額の推移該当値テキスト130"/>
        <xdr:cNvSpPr txBox="1"/>
      </xdr:nvSpPr>
      <xdr:spPr>
        <a:xfrm>
          <a:off x="5740400" y="276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45872</xdr:rowOff>
    </xdr:from>
    <xdr:to>
      <xdr:col>26</xdr:col>
      <xdr:colOff>101600</xdr:colOff>
      <xdr:row>16</xdr:row>
      <xdr:rowOff>147472</xdr:rowOff>
    </xdr:to>
    <xdr:sp macro="" textlink="">
      <xdr:nvSpPr>
        <xdr:cNvPr id="73" name="楕円 72"/>
        <xdr:cNvSpPr/>
      </xdr:nvSpPr>
      <xdr:spPr bwMode="auto">
        <a:xfrm>
          <a:off x="4953000" y="2836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132249</xdr:rowOff>
    </xdr:from>
    <xdr:ext cx="736600" cy="259045"/>
    <xdr:sp macro="" textlink="">
      <xdr:nvSpPr>
        <xdr:cNvPr id="74" name="テキスト ボックス 73"/>
        <xdr:cNvSpPr txBox="1"/>
      </xdr:nvSpPr>
      <xdr:spPr>
        <a:xfrm>
          <a:off x="4622800" y="2923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94303</xdr:rowOff>
    </xdr:from>
    <xdr:to>
      <xdr:col>22</xdr:col>
      <xdr:colOff>165100</xdr:colOff>
      <xdr:row>17</xdr:row>
      <xdr:rowOff>24453</xdr:rowOff>
    </xdr:to>
    <xdr:sp macro="" textlink="">
      <xdr:nvSpPr>
        <xdr:cNvPr id="75" name="楕円 74"/>
        <xdr:cNvSpPr/>
      </xdr:nvSpPr>
      <xdr:spPr bwMode="auto">
        <a:xfrm>
          <a:off x="4254500" y="28851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9230</xdr:rowOff>
    </xdr:from>
    <xdr:ext cx="762000" cy="259045"/>
    <xdr:sp macro="" textlink="">
      <xdr:nvSpPr>
        <xdr:cNvPr id="76" name="テキスト ボックス 75"/>
        <xdr:cNvSpPr txBox="1"/>
      </xdr:nvSpPr>
      <xdr:spPr>
        <a:xfrm>
          <a:off x="3924300" y="297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84604</xdr:rowOff>
    </xdr:from>
    <xdr:to>
      <xdr:col>19</xdr:col>
      <xdr:colOff>38100</xdr:colOff>
      <xdr:row>17</xdr:row>
      <xdr:rowOff>14754</xdr:rowOff>
    </xdr:to>
    <xdr:sp macro="" textlink="">
      <xdr:nvSpPr>
        <xdr:cNvPr id="77" name="楕円 76"/>
        <xdr:cNvSpPr/>
      </xdr:nvSpPr>
      <xdr:spPr bwMode="auto">
        <a:xfrm>
          <a:off x="3556000" y="28754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24931</xdr:rowOff>
    </xdr:from>
    <xdr:ext cx="762000" cy="259045"/>
    <xdr:sp macro="" textlink="">
      <xdr:nvSpPr>
        <xdr:cNvPr id="78" name="テキスト ボックス 77"/>
        <xdr:cNvSpPr txBox="1"/>
      </xdr:nvSpPr>
      <xdr:spPr>
        <a:xfrm>
          <a:off x="3225800" y="2644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78464</xdr:rowOff>
    </xdr:from>
    <xdr:to>
      <xdr:col>15</xdr:col>
      <xdr:colOff>101600</xdr:colOff>
      <xdr:row>17</xdr:row>
      <xdr:rowOff>8614</xdr:rowOff>
    </xdr:to>
    <xdr:sp macro="" textlink="">
      <xdr:nvSpPr>
        <xdr:cNvPr id="79" name="楕円 78"/>
        <xdr:cNvSpPr/>
      </xdr:nvSpPr>
      <xdr:spPr bwMode="auto">
        <a:xfrm>
          <a:off x="2857500" y="28692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18791</xdr:rowOff>
    </xdr:from>
    <xdr:ext cx="762000" cy="259045"/>
    <xdr:sp macro="" textlink="">
      <xdr:nvSpPr>
        <xdr:cNvPr id="80" name="テキスト ボックス 79"/>
        <xdr:cNvSpPr txBox="1"/>
      </xdr:nvSpPr>
      <xdr:spPr>
        <a:xfrm>
          <a:off x="2527300" y="2638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36866</xdr:rowOff>
    </xdr:from>
    <xdr:to>
      <xdr:col>29</xdr:col>
      <xdr:colOff>127000</xdr:colOff>
      <xdr:row>37</xdr:row>
      <xdr:rowOff>253514</xdr:rowOff>
    </xdr:to>
    <xdr:cxnSp macro="">
      <xdr:nvCxnSpPr>
        <xdr:cNvPr id="110" name="直線コネクタ 109"/>
        <xdr:cNvCxnSpPr/>
      </xdr:nvCxnSpPr>
      <xdr:spPr bwMode="auto">
        <a:xfrm flipV="1">
          <a:off x="5651500" y="5961416"/>
          <a:ext cx="0" cy="141679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225591</xdr:rowOff>
    </xdr:from>
    <xdr:ext cx="762000" cy="259045"/>
    <xdr:sp macro="" textlink="">
      <xdr:nvSpPr>
        <xdr:cNvPr id="111" name="人口1人当たり決算額の推移最小値テキスト445"/>
        <xdr:cNvSpPr txBox="1"/>
      </xdr:nvSpPr>
      <xdr:spPr>
        <a:xfrm>
          <a:off x="5740400" y="735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253514</xdr:rowOff>
    </xdr:from>
    <xdr:to>
      <xdr:col>30</xdr:col>
      <xdr:colOff>25400</xdr:colOff>
      <xdr:row>37</xdr:row>
      <xdr:rowOff>253514</xdr:rowOff>
    </xdr:to>
    <xdr:cxnSp macro="">
      <xdr:nvCxnSpPr>
        <xdr:cNvPr id="112" name="直線コネクタ 111"/>
        <xdr:cNvCxnSpPr/>
      </xdr:nvCxnSpPr>
      <xdr:spPr bwMode="auto">
        <a:xfrm>
          <a:off x="5562600" y="73782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294693</xdr:rowOff>
    </xdr:from>
    <xdr:ext cx="762000" cy="259045"/>
    <xdr:sp macro="" textlink="">
      <xdr:nvSpPr>
        <xdr:cNvPr id="113" name="人口1人当たり決算額の推移最大値テキスト445"/>
        <xdr:cNvSpPr txBox="1"/>
      </xdr:nvSpPr>
      <xdr:spPr>
        <a:xfrm>
          <a:off x="5740400" y="5704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36866</xdr:rowOff>
    </xdr:from>
    <xdr:to>
      <xdr:col>30</xdr:col>
      <xdr:colOff>25400</xdr:colOff>
      <xdr:row>33</xdr:row>
      <xdr:rowOff>36866</xdr:rowOff>
    </xdr:to>
    <xdr:cxnSp macro="">
      <xdr:nvCxnSpPr>
        <xdr:cNvPr id="114" name="直線コネクタ 113"/>
        <xdr:cNvCxnSpPr/>
      </xdr:nvCxnSpPr>
      <xdr:spPr bwMode="auto">
        <a:xfrm>
          <a:off x="5562600" y="59614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222522</xdr:rowOff>
    </xdr:from>
    <xdr:to>
      <xdr:col>29</xdr:col>
      <xdr:colOff>127000</xdr:colOff>
      <xdr:row>35</xdr:row>
      <xdr:rowOff>223534</xdr:rowOff>
    </xdr:to>
    <xdr:cxnSp macro="">
      <xdr:nvCxnSpPr>
        <xdr:cNvPr id="115" name="直線コネクタ 114"/>
        <xdr:cNvCxnSpPr/>
      </xdr:nvCxnSpPr>
      <xdr:spPr bwMode="auto">
        <a:xfrm flipV="1">
          <a:off x="5003800" y="6832872"/>
          <a:ext cx="647700" cy="10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289062</xdr:rowOff>
    </xdr:from>
    <xdr:ext cx="762000" cy="259045"/>
    <xdr:sp macro="" textlink="">
      <xdr:nvSpPr>
        <xdr:cNvPr id="116" name="人口1人当たり決算額の推移平均値テキスト445"/>
        <xdr:cNvSpPr txBox="1"/>
      </xdr:nvSpPr>
      <xdr:spPr>
        <a:xfrm>
          <a:off x="5740400" y="65565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101085</xdr:rowOff>
    </xdr:from>
    <xdr:to>
      <xdr:col>29</xdr:col>
      <xdr:colOff>177800</xdr:colOff>
      <xdr:row>35</xdr:row>
      <xdr:rowOff>202685</xdr:rowOff>
    </xdr:to>
    <xdr:sp macro="" textlink="">
      <xdr:nvSpPr>
        <xdr:cNvPr id="117" name="フローチャート: 判断 116"/>
        <xdr:cNvSpPr/>
      </xdr:nvSpPr>
      <xdr:spPr bwMode="auto">
        <a:xfrm>
          <a:off x="5600700" y="6711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183530</xdr:rowOff>
    </xdr:from>
    <xdr:to>
      <xdr:col>26</xdr:col>
      <xdr:colOff>50800</xdr:colOff>
      <xdr:row>35</xdr:row>
      <xdr:rowOff>223534</xdr:rowOff>
    </xdr:to>
    <xdr:cxnSp macro="">
      <xdr:nvCxnSpPr>
        <xdr:cNvPr id="118" name="直線コネクタ 117"/>
        <xdr:cNvCxnSpPr/>
      </xdr:nvCxnSpPr>
      <xdr:spPr bwMode="auto">
        <a:xfrm>
          <a:off x="4305300" y="6793880"/>
          <a:ext cx="698500" cy="400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81948</xdr:rowOff>
    </xdr:from>
    <xdr:to>
      <xdr:col>26</xdr:col>
      <xdr:colOff>101600</xdr:colOff>
      <xdr:row>35</xdr:row>
      <xdr:rowOff>183548</xdr:rowOff>
    </xdr:to>
    <xdr:sp macro="" textlink="">
      <xdr:nvSpPr>
        <xdr:cNvPr id="119" name="フローチャート: 判断 118"/>
        <xdr:cNvSpPr/>
      </xdr:nvSpPr>
      <xdr:spPr bwMode="auto">
        <a:xfrm>
          <a:off x="4953000" y="6692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193725</xdr:rowOff>
    </xdr:from>
    <xdr:ext cx="736600" cy="259045"/>
    <xdr:sp macro="" textlink="">
      <xdr:nvSpPr>
        <xdr:cNvPr id="120" name="テキスト ボックス 119"/>
        <xdr:cNvSpPr txBox="1"/>
      </xdr:nvSpPr>
      <xdr:spPr>
        <a:xfrm>
          <a:off x="4622800" y="6461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126674</xdr:rowOff>
    </xdr:from>
    <xdr:to>
      <xdr:col>22</xdr:col>
      <xdr:colOff>114300</xdr:colOff>
      <xdr:row>35</xdr:row>
      <xdr:rowOff>183530</xdr:rowOff>
    </xdr:to>
    <xdr:cxnSp macro="">
      <xdr:nvCxnSpPr>
        <xdr:cNvPr id="121" name="直線コネクタ 120"/>
        <xdr:cNvCxnSpPr/>
      </xdr:nvCxnSpPr>
      <xdr:spPr bwMode="auto">
        <a:xfrm>
          <a:off x="3606800" y="6737024"/>
          <a:ext cx="698500" cy="568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56932</xdr:rowOff>
    </xdr:from>
    <xdr:to>
      <xdr:col>22</xdr:col>
      <xdr:colOff>165100</xdr:colOff>
      <xdr:row>35</xdr:row>
      <xdr:rowOff>158532</xdr:rowOff>
    </xdr:to>
    <xdr:sp macro="" textlink="">
      <xdr:nvSpPr>
        <xdr:cNvPr id="122" name="フローチャート: 判断 121"/>
        <xdr:cNvSpPr/>
      </xdr:nvSpPr>
      <xdr:spPr bwMode="auto">
        <a:xfrm>
          <a:off x="4254500" y="66672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168709</xdr:rowOff>
    </xdr:from>
    <xdr:ext cx="762000" cy="259045"/>
    <xdr:sp macro="" textlink="">
      <xdr:nvSpPr>
        <xdr:cNvPr id="123" name="テキスト ボックス 122"/>
        <xdr:cNvSpPr txBox="1"/>
      </xdr:nvSpPr>
      <xdr:spPr>
        <a:xfrm>
          <a:off x="3924300" y="6436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34</xdr:row>
      <xdr:rowOff>312982</xdr:rowOff>
    </xdr:from>
    <xdr:to>
      <xdr:col>18</xdr:col>
      <xdr:colOff>177800</xdr:colOff>
      <xdr:row>35</xdr:row>
      <xdr:rowOff>126674</xdr:rowOff>
    </xdr:to>
    <xdr:cxnSp macro="">
      <xdr:nvCxnSpPr>
        <xdr:cNvPr id="124" name="直線コネクタ 123"/>
        <xdr:cNvCxnSpPr/>
      </xdr:nvCxnSpPr>
      <xdr:spPr bwMode="auto">
        <a:xfrm>
          <a:off x="2908300" y="6580432"/>
          <a:ext cx="698500" cy="156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184426</xdr:rowOff>
    </xdr:from>
    <xdr:to>
      <xdr:col>19</xdr:col>
      <xdr:colOff>38100</xdr:colOff>
      <xdr:row>35</xdr:row>
      <xdr:rowOff>286026</xdr:rowOff>
    </xdr:to>
    <xdr:sp macro="" textlink="">
      <xdr:nvSpPr>
        <xdr:cNvPr id="125" name="フローチャート: 判断 124"/>
        <xdr:cNvSpPr/>
      </xdr:nvSpPr>
      <xdr:spPr bwMode="auto">
        <a:xfrm>
          <a:off x="3556000" y="6794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270803</xdr:rowOff>
    </xdr:from>
    <xdr:ext cx="762000" cy="259045"/>
    <xdr:sp macro="" textlink="">
      <xdr:nvSpPr>
        <xdr:cNvPr id="126" name="テキスト ボックス 125"/>
        <xdr:cNvSpPr txBox="1"/>
      </xdr:nvSpPr>
      <xdr:spPr>
        <a:xfrm>
          <a:off x="3225800" y="6881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241576</xdr:rowOff>
    </xdr:from>
    <xdr:to>
      <xdr:col>15</xdr:col>
      <xdr:colOff>101600</xdr:colOff>
      <xdr:row>36</xdr:row>
      <xdr:rowOff>276</xdr:rowOff>
    </xdr:to>
    <xdr:sp macro="" textlink="">
      <xdr:nvSpPr>
        <xdr:cNvPr id="127" name="フローチャート: 判断 126"/>
        <xdr:cNvSpPr/>
      </xdr:nvSpPr>
      <xdr:spPr bwMode="auto">
        <a:xfrm>
          <a:off x="2857500" y="68519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327953</xdr:rowOff>
    </xdr:from>
    <xdr:ext cx="762000" cy="259045"/>
    <xdr:sp macro="" textlink="">
      <xdr:nvSpPr>
        <xdr:cNvPr id="128" name="テキスト ボックス 127"/>
        <xdr:cNvSpPr txBox="1"/>
      </xdr:nvSpPr>
      <xdr:spPr>
        <a:xfrm>
          <a:off x="2527300" y="6938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171722</xdr:rowOff>
    </xdr:from>
    <xdr:to>
      <xdr:col>29</xdr:col>
      <xdr:colOff>177800</xdr:colOff>
      <xdr:row>35</xdr:row>
      <xdr:rowOff>273322</xdr:rowOff>
    </xdr:to>
    <xdr:sp macro="" textlink="">
      <xdr:nvSpPr>
        <xdr:cNvPr id="134" name="楕円 133"/>
        <xdr:cNvSpPr/>
      </xdr:nvSpPr>
      <xdr:spPr bwMode="auto">
        <a:xfrm>
          <a:off x="5600700" y="67820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143799</xdr:rowOff>
    </xdr:from>
    <xdr:ext cx="762000" cy="259045"/>
    <xdr:sp macro="" textlink="">
      <xdr:nvSpPr>
        <xdr:cNvPr id="135" name="人口1人当たり決算額の推移該当値テキスト445"/>
        <xdr:cNvSpPr txBox="1"/>
      </xdr:nvSpPr>
      <xdr:spPr>
        <a:xfrm>
          <a:off x="5740400" y="67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172734</xdr:rowOff>
    </xdr:from>
    <xdr:to>
      <xdr:col>26</xdr:col>
      <xdr:colOff>101600</xdr:colOff>
      <xdr:row>35</xdr:row>
      <xdr:rowOff>274334</xdr:rowOff>
    </xdr:to>
    <xdr:sp macro="" textlink="">
      <xdr:nvSpPr>
        <xdr:cNvPr id="136" name="楕円 135"/>
        <xdr:cNvSpPr/>
      </xdr:nvSpPr>
      <xdr:spPr bwMode="auto">
        <a:xfrm>
          <a:off x="4953000" y="6783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259111</xdr:rowOff>
    </xdr:from>
    <xdr:ext cx="736600" cy="259045"/>
    <xdr:sp macro="" textlink="">
      <xdr:nvSpPr>
        <xdr:cNvPr id="137" name="テキスト ボックス 136"/>
        <xdr:cNvSpPr txBox="1"/>
      </xdr:nvSpPr>
      <xdr:spPr>
        <a:xfrm>
          <a:off x="4622800" y="6869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132730</xdr:rowOff>
    </xdr:from>
    <xdr:to>
      <xdr:col>22</xdr:col>
      <xdr:colOff>165100</xdr:colOff>
      <xdr:row>35</xdr:row>
      <xdr:rowOff>234330</xdr:rowOff>
    </xdr:to>
    <xdr:sp macro="" textlink="">
      <xdr:nvSpPr>
        <xdr:cNvPr id="138" name="楕円 137"/>
        <xdr:cNvSpPr/>
      </xdr:nvSpPr>
      <xdr:spPr bwMode="auto">
        <a:xfrm>
          <a:off x="4254500" y="67430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219107</xdr:rowOff>
    </xdr:from>
    <xdr:ext cx="762000" cy="259045"/>
    <xdr:sp macro="" textlink="">
      <xdr:nvSpPr>
        <xdr:cNvPr id="139" name="テキスト ボックス 138"/>
        <xdr:cNvSpPr txBox="1"/>
      </xdr:nvSpPr>
      <xdr:spPr>
        <a:xfrm>
          <a:off x="3924300" y="682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75874</xdr:rowOff>
    </xdr:from>
    <xdr:to>
      <xdr:col>19</xdr:col>
      <xdr:colOff>38100</xdr:colOff>
      <xdr:row>35</xdr:row>
      <xdr:rowOff>177474</xdr:rowOff>
    </xdr:to>
    <xdr:sp macro="" textlink="">
      <xdr:nvSpPr>
        <xdr:cNvPr id="140" name="楕円 139"/>
        <xdr:cNvSpPr/>
      </xdr:nvSpPr>
      <xdr:spPr bwMode="auto">
        <a:xfrm>
          <a:off x="3556000" y="66862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187651</xdr:rowOff>
    </xdr:from>
    <xdr:ext cx="762000" cy="259045"/>
    <xdr:sp macro="" textlink="">
      <xdr:nvSpPr>
        <xdr:cNvPr id="141" name="テキスト ボックス 140"/>
        <xdr:cNvSpPr txBox="1"/>
      </xdr:nvSpPr>
      <xdr:spPr>
        <a:xfrm>
          <a:off x="3225800" y="6455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262182</xdr:rowOff>
    </xdr:from>
    <xdr:to>
      <xdr:col>15</xdr:col>
      <xdr:colOff>101600</xdr:colOff>
      <xdr:row>35</xdr:row>
      <xdr:rowOff>20882</xdr:rowOff>
    </xdr:to>
    <xdr:sp macro="" textlink="">
      <xdr:nvSpPr>
        <xdr:cNvPr id="142" name="楕円 141"/>
        <xdr:cNvSpPr/>
      </xdr:nvSpPr>
      <xdr:spPr bwMode="auto">
        <a:xfrm>
          <a:off x="2857500" y="65296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31059</xdr:rowOff>
    </xdr:from>
    <xdr:ext cx="762000" cy="259045"/>
    <xdr:sp macro="" textlink="">
      <xdr:nvSpPr>
        <xdr:cNvPr id="143" name="テキスト ボックス 142"/>
        <xdr:cNvSpPr txBox="1"/>
      </xdr:nvSpPr>
      <xdr:spPr>
        <a:xfrm>
          <a:off x="2527300" y="6298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109,681
108,382
510.02
51,504,049
48,934,947
2,475,198
27,259,431
56,499,892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107271</xdr:rowOff>
    </xdr:from>
    <xdr:to>
      <xdr:col>24</xdr:col>
      <xdr:colOff>62865</xdr:colOff>
      <xdr:row>39</xdr:row>
      <xdr:rowOff>23473</xdr:rowOff>
    </xdr:to>
    <xdr:cxnSp macro="">
      <xdr:nvCxnSpPr>
        <xdr:cNvPr id="58" name="直線コネクタ 57"/>
        <xdr:cNvCxnSpPr/>
      </xdr:nvCxnSpPr>
      <xdr:spPr>
        <a:xfrm flipV="1">
          <a:off x="4633595" y="5079321"/>
          <a:ext cx="1270" cy="16307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27300</xdr:rowOff>
    </xdr:from>
    <xdr:ext cx="534377" cy="259045"/>
    <xdr:sp macro="" textlink="">
      <xdr:nvSpPr>
        <xdr:cNvPr id="59" name="人件費最小値テキスト"/>
        <xdr:cNvSpPr txBox="1"/>
      </xdr:nvSpPr>
      <xdr:spPr>
        <a:xfrm>
          <a:off x="4686300" y="6713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23473</xdr:rowOff>
    </xdr:from>
    <xdr:to>
      <xdr:col>24</xdr:col>
      <xdr:colOff>152400</xdr:colOff>
      <xdr:row>39</xdr:row>
      <xdr:rowOff>23473</xdr:rowOff>
    </xdr:to>
    <xdr:cxnSp macro="">
      <xdr:nvCxnSpPr>
        <xdr:cNvPr id="60" name="直線コネクタ 59"/>
        <xdr:cNvCxnSpPr/>
      </xdr:nvCxnSpPr>
      <xdr:spPr>
        <a:xfrm>
          <a:off x="4546600" y="671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53948</xdr:rowOff>
    </xdr:from>
    <xdr:ext cx="534377" cy="259045"/>
    <xdr:sp macro="" textlink="">
      <xdr:nvSpPr>
        <xdr:cNvPr id="61" name="人件費最大値テキスト"/>
        <xdr:cNvSpPr txBox="1"/>
      </xdr:nvSpPr>
      <xdr:spPr>
        <a:xfrm>
          <a:off x="4686300" y="4854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107271</xdr:rowOff>
    </xdr:from>
    <xdr:to>
      <xdr:col>24</xdr:col>
      <xdr:colOff>152400</xdr:colOff>
      <xdr:row>29</xdr:row>
      <xdr:rowOff>107271</xdr:rowOff>
    </xdr:to>
    <xdr:cxnSp macro="">
      <xdr:nvCxnSpPr>
        <xdr:cNvPr id="62" name="直線コネクタ 61"/>
        <xdr:cNvCxnSpPr/>
      </xdr:nvCxnSpPr>
      <xdr:spPr>
        <a:xfrm>
          <a:off x="4546600" y="5079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125657</xdr:rowOff>
    </xdr:from>
    <xdr:to>
      <xdr:col>24</xdr:col>
      <xdr:colOff>63500</xdr:colOff>
      <xdr:row>34</xdr:row>
      <xdr:rowOff>60115</xdr:rowOff>
    </xdr:to>
    <xdr:cxnSp macro="">
      <xdr:nvCxnSpPr>
        <xdr:cNvPr id="63" name="直線コネクタ 62"/>
        <xdr:cNvCxnSpPr/>
      </xdr:nvCxnSpPr>
      <xdr:spPr>
        <a:xfrm flipV="1">
          <a:off x="3797300" y="5783507"/>
          <a:ext cx="838200" cy="10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121571</xdr:rowOff>
    </xdr:from>
    <xdr:ext cx="534377" cy="259045"/>
    <xdr:sp macro="" textlink="">
      <xdr:nvSpPr>
        <xdr:cNvPr id="64" name="人件費平均値テキスト"/>
        <xdr:cNvSpPr txBox="1"/>
      </xdr:nvSpPr>
      <xdr:spPr>
        <a:xfrm>
          <a:off x="4686300" y="59508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143144</xdr:rowOff>
    </xdr:from>
    <xdr:to>
      <xdr:col>24</xdr:col>
      <xdr:colOff>114300</xdr:colOff>
      <xdr:row>35</xdr:row>
      <xdr:rowOff>73294</xdr:rowOff>
    </xdr:to>
    <xdr:sp macro="" textlink="">
      <xdr:nvSpPr>
        <xdr:cNvPr id="65" name="フローチャート: 判断 64"/>
        <xdr:cNvSpPr/>
      </xdr:nvSpPr>
      <xdr:spPr>
        <a:xfrm>
          <a:off x="4584700" y="597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42055</xdr:rowOff>
    </xdr:from>
    <xdr:to>
      <xdr:col>19</xdr:col>
      <xdr:colOff>177800</xdr:colOff>
      <xdr:row>34</xdr:row>
      <xdr:rowOff>60115</xdr:rowOff>
    </xdr:to>
    <xdr:cxnSp macro="">
      <xdr:nvCxnSpPr>
        <xdr:cNvPr id="66" name="直線コネクタ 65"/>
        <xdr:cNvCxnSpPr/>
      </xdr:nvCxnSpPr>
      <xdr:spPr>
        <a:xfrm>
          <a:off x="2908300" y="5871355"/>
          <a:ext cx="889000" cy="18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15781</xdr:rowOff>
    </xdr:from>
    <xdr:to>
      <xdr:col>20</xdr:col>
      <xdr:colOff>38100</xdr:colOff>
      <xdr:row>35</xdr:row>
      <xdr:rowOff>117381</xdr:rowOff>
    </xdr:to>
    <xdr:sp macro="" textlink="">
      <xdr:nvSpPr>
        <xdr:cNvPr id="67" name="フローチャート: 判断 66"/>
        <xdr:cNvSpPr/>
      </xdr:nvSpPr>
      <xdr:spPr>
        <a:xfrm>
          <a:off x="3746500" y="6016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108508</xdr:rowOff>
    </xdr:from>
    <xdr:ext cx="534377" cy="259045"/>
    <xdr:sp macro="" textlink="">
      <xdr:nvSpPr>
        <xdr:cNvPr id="68" name="テキスト ボックス 67"/>
        <xdr:cNvSpPr txBox="1"/>
      </xdr:nvSpPr>
      <xdr:spPr>
        <a:xfrm>
          <a:off x="3530111" y="6109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34577</xdr:rowOff>
    </xdr:from>
    <xdr:to>
      <xdr:col>15</xdr:col>
      <xdr:colOff>50800</xdr:colOff>
      <xdr:row>34</xdr:row>
      <xdr:rowOff>42055</xdr:rowOff>
    </xdr:to>
    <xdr:cxnSp macro="">
      <xdr:nvCxnSpPr>
        <xdr:cNvPr id="69" name="直線コネクタ 68"/>
        <xdr:cNvCxnSpPr/>
      </xdr:nvCxnSpPr>
      <xdr:spPr>
        <a:xfrm>
          <a:off x="2019300" y="5863877"/>
          <a:ext cx="889000" cy="7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13299</xdr:rowOff>
    </xdr:from>
    <xdr:to>
      <xdr:col>15</xdr:col>
      <xdr:colOff>101600</xdr:colOff>
      <xdr:row>35</xdr:row>
      <xdr:rowOff>114899</xdr:rowOff>
    </xdr:to>
    <xdr:sp macro="" textlink="">
      <xdr:nvSpPr>
        <xdr:cNvPr id="70" name="フローチャート: 判断 69"/>
        <xdr:cNvSpPr/>
      </xdr:nvSpPr>
      <xdr:spPr>
        <a:xfrm>
          <a:off x="2857500" y="601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106026</xdr:rowOff>
    </xdr:from>
    <xdr:ext cx="534377" cy="259045"/>
    <xdr:sp macro="" textlink="">
      <xdr:nvSpPr>
        <xdr:cNvPr id="71" name="テキスト ボックス 70"/>
        <xdr:cNvSpPr txBox="1"/>
      </xdr:nvSpPr>
      <xdr:spPr>
        <a:xfrm>
          <a:off x="2641111" y="610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23963</xdr:rowOff>
    </xdr:from>
    <xdr:to>
      <xdr:col>10</xdr:col>
      <xdr:colOff>114300</xdr:colOff>
      <xdr:row>34</xdr:row>
      <xdr:rowOff>34577</xdr:rowOff>
    </xdr:to>
    <xdr:cxnSp macro="">
      <xdr:nvCxnSpPr>
        <xdr:cNvPr id="72" name="直線コネクタ 71"/>
        <xdr:cNvCxnSpPr/>
      </xdr:nvCxnSpPr>
      <xdr:spPr>
        <a:xfrm>
          <a:off x="1130300" y="5853263"/>
          <a:ext cx="889000" cy="10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99514</xdr:rowOff>
    </xdr:from>
    <xdr:to>
      <xdr:col>10</xdr:col>
      <xdr:colOff>165100</xdr:colOff>
      <xdr:row>36</xdr:row>
      <xdr:rowOff>29664</xdr:rowOff>
    </xdr:to>
    <xdr:sp macro="" textlink="">
      <xdr:nvSpPr>
        <xdr:cNvPr id="73" name="フローチャート: 判断 72"/>
        <xdr:cNvSpPr/>
      </xdr:nvSpPr>
      <xdr:spPr>
        <a:xfrm>
          <a:off x="1968500" y="6100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20791</xdr:rowOff>
    </xdr:from>
    <xdr:ext cx="534377" cy="259045"/>
    <xdr:sp macro="" textlink="">
      <xdr:nvSpPr>
        <xdr:cNvPr id="74" name="テキスト ボックス 73"/>
        <xdr:cNvSpPr txBox="1"/>
      </xdr:nvSpPr>
      <xdr:spPr>
        <a:xfrm>
          <a:off x="1752111" y="6192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114667</xdr:rowOff>
    </xdr:from>
    <xdr:to>
      <xdr:col>6</xdr:col>
      <xdr:colOff>38100</xdr:colOff>
      <xdr:row>36</xdr:row>
      <xdr:rowOff>44817</xdr:rowOff>
    </xdr:to>
    <xdr:sp macro="" textlink="">
      <xdr:nvSpPr>
        <xdr:cNvPr id="75" name="フローチャート: 判断 74"/>
        <xdr:cNvSpPr/>
      </xdr:nvSpPr>
      <xdr:spPr>
        <a:xfrm>
          <a:off x="1079500" y="6115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35944</xdr:rowOff>
    </xdr:from>
    <xdr:ext cx="534377" cy="259045"/>
    <xdr:sp macro="" textlink="">
      <xdr:nvSpPr>
        <xdr:cNvPr id="76" name="テキスト ボックス 75"/>
        <xdr:cNvSpPr txBox="1"/>
      </xdr:nvSpPr>
      <xdr:spPr>
        <a:xfrm>
          <a:off x="863111" y="620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74857</xdr:rowOff>
    </xdr:from>
    <xdr:to>
      <xdr:col>24</xdr:col>
      <xdr:colOff>114300</xdr:colOff>
      <xdr:row>34</xdr:row>
      <xdr:rowOff>5007</xdr:rowOff>
    </xdr:to>
    <xdr:sp macro="" textlink="">
      <xdr:nvSpPr>
        <xdr:cNvPr id="82" name="楕円 81"/>
        <xdr:cNvSpPr/>
      </xdr:nvSpPr>
      <xdr:spPr>
        <a:xfrm>
          <a:off x="4584700" y="573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97734</xdr:rowOff>
    </xdr:from>
    <xdr:ext cx="534377" cy="259045"/>
    <xdr:sp macro="" textlink="">
      <xdr:nvSpPr>
        <xdr:cNvPr id="83" name="人件費該当値テキスト"/>
        <xdr:cNvSpPr txBox="1"/>
      </xdr:nvSpPr>
      <xdr:spPr>
        <a:xfrm>
          <a:off x="4686300" y="558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9315</xdr:rowOff>
    </xdr:from>
    <xdr:to>
      <xdr:col>20</xdr:col>
      <xdr:colOff>38100</xdr:colOff>
      <xdr:row>34</xdr:row>
      <xdr:rowOff>110915</xdr:rowOff>
    </xdr:to>
    <xdr:sp macro="" textlink="">
      <xdr:nvSpPr>
        <xdr:cNvPr id="84" name="楕円 83"/>
        <xdr:cNvSpPr/>
      </xdr:nvSpPr>
      <xdr:spPr>
        <a:xfrm>
          <a:off x="3746500" y="583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127442</xdr:rowOff>
    </xdr:from>
    <xdr:ext cx="534377" cy="259045"/>
    <xdr:sp macro="" textlink="">
      <xdr:nvSpPr>
        <xdr:cNvPr id="85" name="テキスト ボックス 84"/>
        <xdr:cNvSpPr txBox="1"/>
      </xdr:nvSpPr>
      <xdr:spPr>
        <a:xfrm>
          <a:off x="3530111" y="5613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162705</xdr:rowOff>
    </xdr:from>
    <xdr:to>
      <xdr:col>15</xdr:col>
      <xdr:colOff>101600</xdr:colOff>
      <xdr:row>34</xdr:row>
      <xdr:rowOff>92855</xdr:rowOff>
    </xdr:to>
    <xdr:sp macro="" textlink="">
      <xdr:nvSpPr>
        <xdr:cNvPr id="86" name="楕円 85"/>
        <xdr:cNvSpPr/>
      </xdr:nvSpPr>
      <xdr:spPr>
        <a:xfrm>
          <a:off x="2857500" y="582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109382</xdr:rowOff>
    </xdr:from>
    <xdr:ext cx="534377" cy="259045"/>
    <xdr:sp macro="" textlink="">
      <xdr:nvSpPr>
        <xdr:cNvPr id="87" name="テキスト ボックス 86"/>
        <xdr:cNvSpPr txBox="1"/>
      </xdr:nvSpPr>
      <xdr:spPr>
        <a:xfrm>
          <a:off x="2641111" y="559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155227</xdr:rowOff>
    </xdr:from>
    <xdr:to>
      <xdr:col>10</xdr:col>
      <xdr:colOff>165100</xdr:colOff>
      <xdr:row>34</xdr:row>
      <xdr:rowOff>85377</xdr:rowOff>
    </xdr:to>
    <xdr:sp macro="" textlink="">
      <xdr:nvSpPr>
        <xdr:cNvPr id="88" name="楕円 87"/>
        <xdr:cNvSpPr/>
      </xdr:nvSpPr>
      <xdr:spPr>
        <a:xfrm>
          <a:off x="1968500" y="5813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101904</xdr:rowOff>
    </xdr:from>
    <xdr:ext cx="534377" cy="259045"/>
    <xdr:sp macro="" textlink="">
      <xdr:nvSpPr>
        <xdr:cNvPr id="89" name="テキスト ボックス 88"/>
        <xdr:cNvSpPr txBox="1"/>
      </xdr:nvSpPr>
      <xdr:spPr>
        <a:xfrm>
          <a:off x="1752111" y="558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144613</xdr:rowOff>
    </xdr:from>
    <xdr:to>
      <xdr:col>6</xdr:col>
      <xdr:colOff>38100</xdr:colOff>
      <xdr:row>34</xdr:row>
      <xdr:rowOff>74763</xdr:rowOff>
    </xdr:to>
    <xdr:sp macro="" textlink="">
      <xdr:nvSpPr>
        <xdr:cNvPr id="90" name="楕円 89"/>
        <xdr:cNvSpPr/>
      </xdr:nvSpPr>
      <xdr:spPr>
        <a:xfrm>
          <a:off x="1079500" y="580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91290</xdr:rowOff>
    </xdr:from>
    <xdr:ext cx="534377" cy="259045"/>
    <xdr:sp macro="" textlink="">
      <xdr:nvSpPr>
        <xdr:cNvPr id="91" name="テキスト ボックス 90"/>
        <xdr:cNvSpPr txBox="1"/>
      </xdr:nvSpPr>
      <xdr:spPr>
        <a:xfrm>
          <a:off x="863111" y="5577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2" name="テキスト ボックス 101"/>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10" name="テキスト ボックス 109"/>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2" name="テキスト ボックス 111"/>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4" name="テキスト ボックス 113"/>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142182</xdr:rowOff>
    </xdr:from>
    <xdr:to>
      <xdr:col>24</xdr:col>
      <xdr:colOff>62865</xdr:colOff>
      <xdr:row>59</xdr:row>
      <xdr:rowOff>49861</xdr:rowOff>
    </xdr:to>
    <xdr:cxnSp macro="">
      <xdr:nvCxnSpPr>
        <xdr:cNvPr id="118" name="直線コネクタ 117"/>
        <xdr:cNvCxnSpPr/>
      </xdr:nvCxnSpPr>
      <xdr:spPr>
        <a:xfrm flipV="1">
          <a:off x="4633595" y="8543232"/>
          <a:ext cx="1270" cy="1622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53688</xdr:rowOff>
    </xdr:from>
    <xdr:ext cx="534377" cy="259045"/>
    <xdr:sp macro="" textlink="">
      <xdr:nvSpPr>
        <xdr:cNvPr id="119" name="物件費最小値テキスト"/>
        <xdr:cNvSpPr txBox="1"/>
      </xdr:nvSpPr>
      <xdr:spPr>
        <a:xfrm>
          <a:off x="4686300" y="10169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49861</xdr:rowOff>
    </xdr:from>
    <xdr:to>
      <xdr:col>24</xdr:col>
      <xdr:colOff>152400</xdr:colOff>
      <xdr:row>59</xdr:row>
      <xdr:rowOff>49861</xdr:rowOff>
    </xdr:to>
    <xdr:cxnSp macro="">
      <xdr:nvCxnSpPr>
        <xdr:cNvPr id="120" name="直線コネクタ 119"/>
        <xdr:cNvCxnSpPr/>
      </xdr:nvCxnSpPr>
      <xdr:spPr>
        <a:xfrm>
          <a:off x="4546600" y="1016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88859</xdr:rowOff>
    </xdr:from>
    <xdr:ext cx="534377" cy="259045"/>
    <xdr:sp macro="" textlink="">
      <xdr:nvSpPr>
        <xdr:cNvPr id="121" name="物件費最大値テキスト"/>
        <xdr:cNvSpPr txBox="1"/>
      </xdr:nvSpPr>
      <xdr:spPr>
        <a:xfrm>
          <a:off x="4686300" y="8318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142182</xdr:rowOff>
    </xdr:from>
    <xdr:to>
      <xdr:col>24</xdr:col>
      <xdr:colOff>152400</xdr:colOff>
      <xdr:row>49</xdr:row>
      <xdr:rowOff>142182</xdr:rowOff>
    </xdr:to>
    <xdr:cxnSp macro="">
      <xdr:nvCxnSpPr>
        <xdr:cNvPr id="122" name="直線コネクタ 121"/>
        <xdr:cNvCxnSpPr/>
      </xdr:nvCxnSpPr>
      <xdr:spPr>
        <a:xfrm>
          <a:off x="4546600" y="8543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76280</xdr:rowOff>
    </xdr:from>
    <xdr:to>
      <xdr:col>24</xdr:col>
      <xdr:colOff>63500</xdr:colOff>
      <xdr:row>57</xdr:row>
      <xdr:rowOff>122653</xdr:rowOff>
    </xdr:to>
    <xdr:cxnSp macro="">
      <xdr:nvCxnSpPr>
        <xdr:cNvPr id="123" name="直線コネクタ 122"/>
        <xdr:cNvCxnSpPr/>
      </xdr:nvCxnSpPr>
      <xdr:spPr>
        <a:xfrm flipV="1">
          <a:off x="3797300" y="9848930"/>
          <a:ext cx="838200" cy="46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133331</xdr:rowOff>
    </xdr:from>
    <xdr:ext cx="534377" cy="259045"/>
    <xdr:sp macro="" textlink="">
      <xdr:nvSpPr>
        <xdr:cNvPr id="124" name="物件費平均値テキスト"/>
        <xdr:cNvSpPr txBox="1"/>
      </xdr:nvSpPr>
      <xdr:spPr>
        <a:xfrm>
          <a:off x="4686300" y="93916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110454</xdr:rowOff>
    </xdr:from>
    <xdr:to>
      <xdr:col>24</xdr:col>
      <xdr:colOff>114300</xdr:colOff>
      <xdr:row>56</xdr:row>
      <xdr:rowOff>40604</xdr:rowOff>
    </xdr:to>
    <xdr:sp macro="" textlink="">
      <xdr:nvSpPr>
        <xdr:cNvPr id="125" name="フローチャート: 判断 124"/>
        <xdr:cNvSpPr/>
      </xdr:nvSpPr>
      <xdr:spPr>
        <a:xfrm>
          <a:off x="4584700" y="9540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122653</xdr:rowOff>
    </xdr:from>
    <xdr:to>
      <xdr:col>19</xdr:col>
      <xdr:colOff>177800</xdr:colOff>
      <xdr:row>57</xdr:row>
      <xdr:rowOff>137022</xdr:rowOff>
    </xdr:to>
    <xdr:cxnSp macro="">
      <xdr:nvCxnSpPr>
        <xdr:cNvPr id="126" name="直線コネクタ 125"/>
        <xdr:cNvCxnSpPr/>
      </xdr:nvCxnSpPr>
      <xdr:spPr>
        <a:xfrm flipV="1">
          <a:off x="2908300" y="9895303"/>
          <a:ext cx="889000" cy="14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125999</xdr:rowOff>
    </xdr:from>
    <xdr:to>
      <xdr:col>20</xdr:col>
      <xdr:colOff>38100</xdr:colOff>
      <xdr:row>56</xdr:row>
      <xdr:rowOff>56149</xdr:rowOff>
    </xdr:to>
    <xdr:sp macro="" textlink="">
      <xdr:nvSpPr>
        <xdr:cNvPr id="127" name="フローチャート: 判断 126"/>
        <xdr:cNvSpPr/>
      </xdr:nvSpPr>
      <xdr:spPr>
        <a:xfrm>
          <a:off x="3746500" y="955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72676</xdr:rowOff>
    </xdr:from>
    <xdr:ext cx="534377" cy="259045"/>
    <xdr:sp macro="" textlink="">
      <xdr:nvSpPr>
        <xdr:cNvPr id="128" name="テキスト ボックス 127"/>
        <xdr:cNvSpPr txBox="1"/>
      </xdr:nvSpPr>
      <xdr:spPr>
        <a:xfrm>
          <a:off x="3530111" y="93309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137022</xdr:rowOff>
    </xdr:from>
    <xdr:to>
      <xdr:col>15</xdr:col>
      <xdr:colOff>50800</xdr:colOff>
      <xdr:row>58</xdr:row>
      <xdr:rowOff>32617</xdr:rowOff>
    </xdr:to>
    <xdr:cxnSp macro="">
      <xdr:nvCxnSpPr>
        <xdr:cNvPr id="129" name="直線コネクタ 128"/>
        <xdr:cNvCxnSpPr/>
      </xdr:nvCxnSpPr>
      <xdr:spPr>
        <a:xfrm flipV="1">
          <a:off x="2019300" y="9909672"/>
          <a:ext cx="889000" cy="67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3339</xdr:rowOff>
    </xdr:from>
    <xdr:to>
      <xdr:col>15</xdr:col>
      <xdr:colOff>101600</xdr:colOff>
      <xdr:row>56</xdr:row>
      <xdr:rowOff>104939</xdr:rowOff>
    </xdr:to>
    <xdr:sp macro="" textlink="">
      <xdr:nvSpPr>
        <xdr:cNvPr id="130" name="フローチャート: 判断 129"/>
        <xdr:cNvSpPr/>
      </xdr:nvSpPr>
      <xdr:spPr>
        <a:xfrm>
          <a:off x="2857500" y="960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121466</xdr:rowOff>
    </xdr:from>
    <xdr:ext cx="534377" cy="259045"/>
    <xdr:sp macro="" textlink="">
      <xdr:nvSpPr>
        <xdr:cNvPr id="131" name="テキスト ボックス 130"/>
        <xdr:cNvSpPr txBox="1"/>
      </xdr:nvSpPr>
      <xdr:spPr>
        <a:xfrm>
          <a:off x="2641111" y="9379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32617</xdr:rowOff>
    </xdr:from>
    <xdr:to>
      <xdr:col>10</xdr:col>
      <xdr:colOff>114300</xdr:colOff>
      <xdr:row>58</xdr:row>
      <xdr:rowOff>46725</xdr:rowOff>
    </xdr:to>
    <xdr:cxnSp macro="">
      <xdr:nvCxnSpPr>
        <xdr:cNvPr id="132" name="直線コネクタ 131"/>
        <xdr:cNvCxnSpPr/>
      </xdr:nvCxnSpPr>
      <xdr:spPr>
        <a:xfrm flipV="1">
          <a:off x="1130300" y="9976717"/>
          <a:ext cx="889000" cy="14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79723</xdr:rowOff>
    </xdr:from>
    <xdr:to>
      <xdr:col>10</xdr:col>
      <xdr:colOff>165100</xdr:colOff>
      <xdr:row>57</xdr:row>
      <xdr:rowOff>9873</xdr:rowOff>
    </xdr:to>
    <xdr:sp macro="" textlink="">
      <xdr:nvSpPr>
        <xdr:cNvPr id="133" name="フローチャート: 判断 132"/>
        <xdr:cNvSpPr/>
      </xdr:nvSpPr>
      <xdr:spPr>
        <a:xfrm>
          <a:off x="1968500" y="9680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26400</xdr:rowOff>
    </xdr:from>
    <xdr:ext cx="534377" cy="259045"/>
    <xdr:sp macro="" textlink="">
      <xdr:nvSpPr>
        <xdr:cNvPr id="134" name="テキスト ボックス 133"/>
        <xdr:cNvSpPr txBox="1"/>
      </xdr:nvSpPr>
      <xdr:spPr>
        <a:xfrm>
          <a:off x="1752111" y="9456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56635</xdr:rowOff>
    </xdr:from>
    <xdr:to>
      <xdr:col>6</xdr:col>
      <xdr:colOff>38100</xdr:colOff>
      <xdr:row>57</xdr:row>
      <xdr:rowOff>158235</xdr:rowOff>
    </xdr:to>
    <xdr:sp macro="" textlink="">
      <xdr:nvSpPr>
        <xdr:cNvPr id="135" name="フローチャート: 判断 134"/>
        <xdr:cNvSpPr/>
      </xdr:nvSpPr>
      <xdr:spPr>
        <a:xfrm>
          <a:off x="1079500" y="9829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3312</xdr:rowOff>
    </xdr:from>
    <xdr:ext cx="534377" cy="259045"/>
    <xdr:sp macro="" textlink="">
      <xdr:nvSpPr>
        <xdr:cNvPr id="136" name="テキスト ボックス 135"/>
        <xdr:cNvSpPr txBox="1"/>
      </xdr:nvSpPr>
      <xdr:spPr>
        <a:xfrm>
          <a:off x="863111" y="960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25480</xdr:rowOff>
    </xdr:from>
    <xdr:to>
      <xdr:col>24</xdr:col>
      <xdr:colOff>114300</xdr:colOff>
      <xdr:row>57</xdr:row>
      <xdr:rowOff>127080</xdr:rowOff>
    </xdr:to>
    <xdr:sp macro="" textlink="">
      <xdr:nvSpPr>
        <xdr:cNvPr id="142" name="楕円 141"/>
        <xdr:cNvSpPr/>
      </xdr:nvSpPr>
      <xdr:spPr>
        <a:xfrm>
          <a:off x="4584700" y="979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3907</xdr:rowOff>
    </xdr:from>
    <xdr:ext cx="534377" cy="259045"/>
    <xdr:sp macro="" textlink="">
      <xdr:nvSpPr>
        <xdr:cNvPr id="143" name="物件費該当値テキスト"/>
        <xdr:cNvSpPr txBox="1"/>
      </xdr:nvSpPr>
      <xdr:spPr>
        <a:xfrm>
          <a:off x="4686300" y="977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71853</xdr:rowOff>
    </xdr:from>
    <xdr:to>
      <xdr:col>20</xdr:col>
      <xdr:colOff>38100</xdr:colOff>
      <xdr:row>58</xdr:row>
      <xdr:rowOff>2003</xdr:rowOff>
    </xdr:to>
    <xdr:sp macro="" textlink="">
      <xdr:nvSpPr>
        <xdr:cNvPr id="144" name="楕円 143"/>
        <xdr:cNvSpPr/>
      </xdr:nvSpPr>
      <xdr:spPr>
        <a:xfrm>
          <a:off x="3746500" y="984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164580</xdr:rowOff>
    </xdr:from>
    <xdr:ext cx="534377" cy="259045"/>
    <xdr:sp macro="" textlink="">
      <xdr:nvSpPr>
        <xdr:cNvPr id="145" name="テキスト ボックス 144"/>
        <xdr:cNvSpPr txBox="1"/>
      </xdr:nvSpPr>
      <xdr:spPr>
        <a:xfrm>
          <a:off x="3530111" y="9937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86222</xdr:rowOff>
    </xdr:from>
    <xdr:to>
      <xdr:col>15</xdr:col>
      <xdr:colOff>101600</xdr:colOff>
      <xdr:row>58</xdr:row>
      <xdr:rowOff>16372</xdr:rowOff>
    </xdr:to>
    <xdr:sp macro="" textlink="">
      <xdr:nvSpPr>
        <xdr:cNvPr id="146" name="楕円 145"/>
        <xdr:cNvSpPr/>
      </xdr:nvSpPr>
      <xdr:spPr>
        <a:xfrm>
          <a:off x="2857500" y="9858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7499</xdr:rowOff>
    </xdr:from>
    <xdr:ext cx="534377" cy="259045"/>
    <xdr:sp macro="" textlink="">
      <xdr:nvSpPr>
        <xdr:cNvPr id="147" name="テキスト ボックス 146"/>
        <xdr:cNvSpPr txBox="1"/>
      </xdr:nvSpPr>
      <xdr:spPr>
        <a:xfrm>
          <a:off x="2641111" y="9951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153267</xdr:rowOff>
    </xdr:from>
    <xdr:to>
      <xdr:col>10</xdr:col>
      <xdr:colOff>165100</xdr:colOff>
      <xdr:row>58</xdr:row>
      <xdr:rowOff>83417</xdr:rowOff>
    </xdr:to>
    <xdr:sp macro="" textlink="">
      <xdr:nvSpPr>
        <xdr:cNvPr id="148" name="楕円 147"/>
        <xdr:cNvSpPr/>
      </xdr:nvSpPr>
      <xdr:spPr>
        <a:xfrm>
          <a:off x="1968500" y="992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74544</xdr:rowOff>
    </xdr:from>
    <xdr:ext cx="534377" cy="259045"/>
    <xdr:sp macro="" textlink="">
      <xdr:nvSpPr>
        <xdr:cNvPr id="149" name="テキスト ボックス 148"/>
        <xdr:cNvSpPr txBox="1"/>
      </xdr:nvSpPr>
      <xdr:spPr>
        <a:xfrm>
          <a:off x="1752111" y="1001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167375</xdr:rowOff>
    </xdr:from>
    <xdr:to>
      <xdr:col>6</xdr:col>
      <xdr:colOff>38100</xdr:colOff>
      <xdr:row>58</xdr:row>
      <xdr:rowOff>97525</xdr:rowOff>
    </xdr:to>
    <xdr:sp macro="" textlink="">
      <xdr:nvSpPr>
        <xdr:cNvPr id="150" name="楕円 149"/>
        <xdr:cNvSpPr/>
      </xdr:nvSpPr>
      <xdr:spPr>
        <a:xfrm>
          <a:off x="1079500" y="994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88652</xdr:rowOff>
    </xdr:from>
    <xdr:ext cx="534377" cy="259045"/>
    <xdr:sp macro="" textlink="">
      <xdr:nvSpPr>
        <xdr:cNvPr id="151" name="テキスト ボックス 150"/>
        <xdr:cNvSpPr txBox="1"/>
      </xdr:nvSpPr>
      <xdr:spPr>
        <a:xfrm>
          <a:off x="863111" y="10032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5" name="テキスト ボックス 164"/>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40945</xdr:rowOff>
    </xdr:from>
    <xdr:to>
      <xdr:col>24</xdr:col>
      <xdr:colOff>62865</xdr:colOff>
      <xdr:row>78</xdr:row>
      <xdr:rowOff>163018</xdr:rowOff>
    </xdr:to>
    <xdr:cxnSp macro="">
      <xdr:nvCxnSpPr>
        <xdr:cNvPr id="175" name="直線コネクタ 174"/>
        <xdr:cNvCxnSpPr/>
      </xdr:nvCxnSpPr>
      <xdr:spPr>
        <a:xfrm flipV="1">
          <a:off x="4633595" y="12042445"/>
          <a:ext cx="1270" cy="1493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166845</xdr:rowOff>
    </xdr:from>
    <xdr:ext cx="378565" cy="259045"/>
    <xdr:sp macro="" textlink="">
      <xdr:nvSpPr>
        <xdr:cNvPr id="176" name="維持補修費最小値テキスト"/>
        <xdr:cNvSpPr txBox="1"/>
      </xdr:nvSpPr>
      <xdr:spPr>
        <a:xfrm>
          <a:off x="4686300" y="13539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163018</xdr:rowOff>
    </xdr:from>
    <xdr:to>
      <xdr:col>24</xdr:col>
      <xdr:colOff>152400</xdr:colOff>
      <xdr:row>78</xdr:row>
      <xdr:rowOff>163018</xdr:rowOff>
    </xdr:to>
    <xdr:cxnSp macro="">
      <xdr:nvCxnSpPr>
        <xdr:cNvPr id="177" name="直線コネクタ 176"/>
        <xdr:cNvCxnSpPr/>
      </xdr:nvCxnSpPr>
      <xdr:spPr>
        <a:xfrm>
          <a:off x="4546600" y="13536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159072</xdr:rowOff>
    </xdr:from>
    <xdr:ext cx="534377" cy="259045"/>
    <xdr:sp macro="" textlink="">
      <xdr:nvSpPr>
        <xdr:cNvPr id="178" name="維持補修費最大値テキスト"/>
        <xdr:cNvSpPr txBox="1"/>
      </xdr:nvSpPr>
      <xdr:spPr>
        <a:xfrm>
          <a:off x="4686300" y="11817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40945</xdr:rowOff>
    </xdr:from>
    <xdr:to>
      <xdr:col>24</xdr:col>
      <xdr:colOff>152400</xdr:colOff>
      <xdr:row>70</xdr:row>
      <xdr:rowOff>40945</xdr:rowOff>
    </xdr:to>
    <xdr:cxnSp macro="">
      <xdr:nvCxnSpPr>
        <xdr:cNvPr id="179" name="直線コネクタ 178"/>
        <xdr:cNvCxnSpPr/>
      </xdr:nvCxnSpPr>
      <xdr:spPr>
        <a:xfrm>
          <a:off x="4546600" y="1204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145948</xdr:rowOff>
    </xdr:from>
    <xdr:to>
      <xdr:col>24</xdr:col>
      <xdr:colOff>63500</xdr:colOff>
      <xdr:row>77</xdr:row>
      <xdr:rowOff>21437</xdr:rowOff>
    </xdr:to>
    <xdr:cxnSp macro="">
      <xdr:nvCxnSpPr>
        <xdr:cNvPr id="180" name="直線コネクタ 179"/>
        <xdr:cNvCxnSpPr/>
      </xdr:nvCxnSpPr>
      <xdr:spPr>
        <a:xfrm flipV="1">
          <a:off x="3797300" y="13176148"/>
          <a:ext cx="838200" cy="46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117569</xdr:rowOff>
    </xdr:from>
    <xdr:ext cx="469744" cy="259045"/>
    <xdr:sp macro="" textlink="">
      <xdr:nvSpPr>
        <xdr:cNvPr id="181" name="維持補修費平均値テキスト"/>
        <xdr:cNvSpPr txBox="1"/>
      </xdr:nvSpPr>
      <xdr:spPr>
        <a:xfrm>
          <a:off x="4686300" y="12976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94692</xdr:rowOff>
    </xdr:from>
    <xdr:to>
      <xdr:col>24</xdr:col>
      <xdr:colOff>114300</xdr:colOff>
      <xdr:row>77</xdr:row>
      <xdr:rowOff>24842</xdr:rowOff>
    </xdr:to>
    <xdr:sp macro="" textlink="">
      <xdr:nvSpPr>
        <xdr:cNvPr id="182" name="フローチャート: 判断 181"/>
        <xdr:cNvSpPr/>
      </xdr:nvSpPr>
      <xdr:spPr>
        <a:xfrm>
          <a:off x="4584700" y="13124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107925</xdr:rowOff>
    </xdr:from>
    <xdr:to>
      <xdr:col>19</xdr:col>
      <xdr:colOff>177800</xdr:colOff>
      <xdr:row>77</xdr:row>
      <xdr:rowOff>21437</xdr:rowOff>
    </xdr:to>
    <xdr:cxnSp macro="">
      <xdr:nvCxnSpPr>
        <xdr:cNvPr id="183" name="直線コネクタ 182"/>
        <xdr:cNvCxnSpPr/>
      </xdr:nvCxnSpPr>
      <xdr:spPr>
        <a:xfrm>
          <a:off x="2908300" y="13138125"/>
          <a:ext cx="889000" cy="8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70155</xdr:rowOff>
    </xdr:from>
    <xdr:to>
      <xdr:col>20</xdr:col>
      <xdr:colOff>38100</xdr:colOff>
      <xdr:row>77</xdr:row>
      <xdr:rowOff>305</xdr:rowOff>
    </xdr:to>
    <xdr:sp macro="" textlink="">
      <xdr:nvSpPr>
        <xdr:cNvPr id="184" name="フローチャート: 判断 183"/>
        <xdr:cNvSpPr/>
      </xdr:nvSpPr>
      <xdr:spPr>
        <a:xfrm>
          <a:off x="3746500" y="1310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16832</xdr:rowOff>
    </xdr:from>
    <xdr:ext cx="469744" cy="259045"/>
    <xdr:sp macro="" textlink="">
      <xdr:nvSpPr>
        <xdr:cNvPr id="185" name="テキスト ボックス 184"/>
        <xdr:cNvSpPr txBox="1"/>
      </xdr:nvSpPr>
      <xdr:spPr>
        <a:xfrm>
          <a:off x="3562428" y="12875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107925</xdr:rowOff>
    </xdr:from>
    <xdr:to>
      <xdr:col>15</xdr:col>
      <xdr:colOff>50800</xdr:colOff>
      <xdr:row>77</xdr:row>
      <xdr:rowOff>28220</xdr:rowOff>
    </xdr:to>
    <xdr:cxnSp macro="">
      <xdr:nvCxnSpPr>
        <xdr:cNvPr id="186" name="直線コネクタ 185"/>
        <xdr:cNvCxnSpPr/>
      </xdr:nvCxnSpPr>
      <xdr:spPr>
        <a:xfrm flipV="1">
          <a:off x="2019300" y="13138125"/>
          <a:ext cx="889000" cy="9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120447</xdr:rowOff>
    </xdr:from>
    <xdr:to>
      <xdr:col>15</xdr:col>
      <xdr:colOff>101600</xdr:colOff>
      <xdr:row>77</xdr:row>
      <xdr:rowOff>50597</xdr:rowOff>
    </xdr:to>
    <xdr:sp macro="" textlink="">
      <xdr:nvSpPr>
        <xdr:cNvPr id="187" name="フローチャート: 判断 186"/>
        <xdr:cNvSpPr/>
      </xdr:nvSpPr>
      <xdr:spPr>
        <a:xfrm>
          <a:off x="2857500" y="13150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41724</xdr:rowOff>
    </xdr:from>
    <xdr:ext cx="469744" cy="259045"/>
    <xdr:sp macro="" textlink="">
      <xdr:nvSpPr>
        <xdr:cNvPr id="188" name="テキスト ボックス 187"/>
        <xdr:cNvSpPr txBox="1"/>
      </xdr:nvSpPr>
      <xdr:spPr>
        <a:xfrm>
          <a:off x="2673428" y="13243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28220</xdr:rowOff>
    </xdr:from>
    <xdr:to>
      <xdr:col>10</xdr:col>
      <xdr:colOff>114300</xdr:colOff>
      <xdr:row>77</xdr:row>
      <xdr:rowOff>69901</xdr:rowOff>
    </xdr:to>
    <xdr:cxnSp macro="">
      <xdr:nvCxnSpPr>
        <xdr:cNvPr id="189" name="直線コネクタ 188"/>
        <xdr:cNvCxnSpPr/>
      </xdr:nvCxnSpPr>
      <xdr:spPr>
        <a:xfrm flipV="1">
          <a:off x="1130300" y="13229870"/>
          <a:ext cx="889000" cy="41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26949</xdr:rowOff>
    </xdr:from>
    <xdr:to>
      <xdr:col>10</xdr:col>
      <xdr:colOff>165100</xdr:colOff>
      <xdr:row>77</xdr:row>
      <xdr:rowOff>128549</xdr:rowOff>
    </xdr:to>
    <xdr:sp macro="" textlink="">
      <xdr:nvSpPr>
        <xdr:cNvPr id="190" name="フローチャート: 判断 189"/>
        <xdr:cNvSpPr/>
      </xdr:nvSpPr>
      <xdr:spPr>
        <a:xfrm>
          <a:off x="1968500" y="13228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119676</xdr:rowOff>
    </xdr:from>
    <xdr:ext cx="469744" cy="259045"/>
    <xdr:sp macro="" textlink="">
      <xdr:nvSpPr>
        <xdr:cNvPr id="191" name="テキスト ボックス 190"/>
        <xdr:cNvSpPr txBox="1"/>
      </xdr:nvSpPr>
      <xdr:spPr>
        <a:xfrm>
          <a:off x="1784428" y="1332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34037</xdr:rowOff>
    </xdr:from>
    <xdr:to>
      <xdr:col>6</xdr:col>
      <xdr:colOff>38100</xdr:colOff>
      <xdr:row>77</xdr:row>
      <xdr:rowOff>135637</xdr:rowOff>
    </xdr:to>
    <xdr:sp macro="" textlink="">
      <xdr:nvSpPr>
        <xdr:cNvPr id="192" name="フローチャート: 判断 191"/>
        <xdr:cNvSpPr/>
      </xdr:nvSpPr>
      <xdr:spPr>
        <a:xfrm>
          <a:off x="1079500" y="1323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126764</xdr:rowOff>
    </xdr:from>
    <xdr:ext cx="469744" cy="259045"/>
    <xdr:sp macro="" textlink="">
      <xdr:nvSpPr>
        <xdr:cNvPr id="193" name="テキスト ボックス 192"/>
        <xdr:cNvSpPr txBox="1"/>
      </xdr:nvSpPr>
      <xdr:spPr>
        <a:xfrm>
          <a:off x="895428" y="133284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95148</xdr:rowOff>
    </xdr:from>
    <xdr:to>
      <xdr:col>24</xdr:col>
      <xdr:colOff>114300</xdr:colOff>
      <xdr:row>77</xdr:row>
      <xdr:rowOff>25298</xdr:rowOff>
    </xdr:to>
    <xdr:sp macro="" textlink="">
      <xdr:nvSpPr>
        <xdr:cNvPr id="199" name="楕円 198"/>
        <xdr:cNvSpPr/>
      </xdr:nvSpPr>
      <xdr:spPr>
        <a:xfrm>
          <a:off x="4584700" y="13125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73575</xdr:rowOff>
    </xdr:from>
    <xdr:ext cx="469744" cy="259045"/>
    <xdr:sp macro="" textlink="">
      <xdr:nvSpPr>
        <xdr:cNvPr id="200" name="維持補修費該当値テキスト"/>
        <xdr:cNvSpPr txBox="1"/>
      </xdr:nvSpPr>
      <xdr:spPr>
        <a:xfrm>
          <a:off x="4686300" y="1310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142087</xdr:rowOff>
    </xdr:from>
    <xdr:to>
      <xdr:col>20</xdr:col>
      <xdr:colOff>38100</xdr:colOff>
      <xdr:row>77</xdr:row>
      <xdr:rowOff>72237</xdr:rowOff>
    </xdr:to>
    <xdr:sp macro="" textlink="">
      <xdr:nvSpPr>
        <xdr:cNvPr id="201" name="楕円 200"/>
        <xdr:cNvSpPr/>
      </xdr:nvSpPr>
      <xdr:spPr>
        <a:xfrm>
          <a:off x="3746500" y="1317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63364</xdr:rowOff>
    </xdr:from>
    <xdr:ext cx="469744" cy="259045"/>
    <xdr:sp macro="" textlink="">
      <xdr:nvSpPr>
        <xdr:cNvPr id="202" name="テキスト ボックス 201"/>
        <xdr:cNvSpPr txBox="1"/>
      </xdr:nvSpPr>
      <xdr:spPr>
        <a:xfrm>
          <a:off x="3562428" y="13265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57125</xdr:rowOff>
    </xdr:from>
    <xdr:to>
      <xdr:col>15</xdr:col>
      <xdr:colOff>101600</xdr:colOff>
      <xdr:row>76</xdr:row>
      <xdr:rowOff>158725</xdr:rowOff>
    </xdr:to>
    <xdr:sp macro="" textlink="">
      <xdr:nvSpPr>
        <xdr:cNvPr id="203" name="楕円 202"/>
        <xdr:cNvSpPr/>
      </xdr:nvSpPr>
      <xdr:spPr>
        <a:xfrm>
          <a:off x="2857500" y="1308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3801</xdr:rowOff>
    </xdr:from>
    <xdr:ext cx="469744" cy="259045"/>
    <xdr:sp macro="" textlink="">
      <xdr:nvSpPr>
        <xdr:cNvPr id="204" name="テキスト ボックス 203"/>
        <xdr:cNvSpPr txBox="1"/>
      </xdr:nvSpPr>
      <xdr:spPr>
        <a:xfrm>
          <a:off x="2673428" y="12862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148870</xdr:rowOff>
    </xdr:from>
    <xdr:to>
      <xdr:col>10</xdr:col>
      <xdr:colOff>165100</xdr:colOff>
      <xdr:row>77</xdr:row>
      <xdr:rowOff>79020</xdr:rowOff>
    </xdr:to>
    <xdr:sp macro="" textlink="">
      <xdr:nvSpPr>
        <xdr:cNvPr id="205" name="楕円 204"/>
        <xdr:cNvSpPr/>
      </xdr:nvSpPr>
      <xdr:spPr>
        <a:xfrm>
          <a:off x="1968500" y="1317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95546</xdr:rowOff>
    </xdr:from>
    <xdr:ext cx="469744" cy="259045"/>
    <xdr:sp macro="" textlink="">
      <xdr:nvSpPr>
        <xdr:cNvPr id="206" name="テキスト ボックス 205"/>
        <xdr:cNvSpPr txBox="1"/>
      </xdr:nvSpPr>
      <xdr:spPr>
        <a:xfrm>
          <a:off x="1784428" y="12954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19101</xdr:rowOff>
    </xdr:from>
    <xdr:to>
      <xdr:col>6</xdr:col>
      <xdr:colOff>38100</xdr:colOff>
      <xdr:row>77</xdr:row>
      <xdr:rowOff>120701</xdr:rowOff>
    </xdr:to>
    <xdr:sp macro="" textlink="">
      <xdr:nvSpPr>
        <xdr:cNvPr id="207" name="楕円 206"/>
        <xdr:cNvSpPr/>
      </xdr:nvSpPr>
      <xdr:spPr>
        <a:xfrm>
          <a:off x="1079500" y="1322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137228</xdr:rowOff>
    </xdr:from>
    <xdr:ext cx="469744" cy="259045"/>
    <xdr:sp macro="" textlink="">
      <xdr:nvSpPr>
        <xdr:cNvPr id="208" name="テキスト ボックス 207"/>
        <xdr:cNvSpPr txBox="1"/>
      </xdr:nvSpPr>
      <xdr:spPr>
        <a:xfrm>
          <a:off x="895428" y="12995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5" name="テキスト ボックス 224"/>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135649</xdr:rowOff>
    </xdr:from>
    <xdr:to>
      <xdr:col>24</xdr:col>
      <xdr:colOff>62865</xdr:colOff>
      <xdr:row>97</xdr:row>
      <xdr:rowOff>102908</xdr:rowOff>
    </xdr:to>
    <xdr:cxnSp macro="">
      <xdr:nvCxnSpPr>
        <xdr:cNvPr id="233" name="直線コネクタ 232"/>
        <xdr:cNvCxnSpPr/>
      </xdr:nvCxnSpPr>
      <xdr:spPr>
        <a:xfrm flipV="1">
          <a:off x="4633595" y="15394699"/>
          <a:ext cx="1270" cy="1338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106735</xdr:rowOff>
    </xdr:from>
    <xdr:ext cx="534377" cy="259045"/>
    <xdr:sp macro="" textlink="">
      <xdr:nvSpPr>
        <xdr:cNvPr id="234" name="扶助費最小値テキスト"/>
        <xdr:cNvSpPr txBox="1"/>
      </xdr:nvSpPr>
      <xdr:spPr>
        <a:xfrm>
          <a:off x="4686300" y="1673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102908</xdr:rowOff>
    </xdr:from>
    <xdr:to>
      <xdr:col>24</xdr:col>
      <xdr:colOff>152400</xdr:colOff>
      <xdr:row>97</xdr:row>
      <xdr:rowOff>102908</xdr:rowOff>
    </xdr:to>
    <xdr:cxnSp macro="">
      <xdr:nvCxnSpPr>
        <xdr:cNvPr id="235" name="直線コネクタ 234"/>
        <xdr:cNvCxnSpPr/>
      </xdr:nvCxnSpPr>
      <xdr:spPr>
        <a:xfrm>
          <a:off x="4546600" y="16733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82326</xdr:rowOff>
    </xdr:from>
    <xdr:ext cx="599010" cy="259045"/>
    <xdr:sp macro="" textlink="">
      <xdr:nvSpPr>
        <xdr:cNvPr id="236" name="扶助費最大値テキスト"/>
        <xdr:cNvSpPr txBox="1"/>
      </xdr:nvSpPr>
      <xdr:spPr>
        <a:xfrm>
          <a:off x="4686300" y="15169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135649</xdr:rowOff>
    </xdr:from>
    <xdr:to>
      <xdr:col>24</xdr:col>
      <xdr:colOff>152400</xdr:colOff>
      <xdr:row>89</xdr:row>
      <xdr:rowOff>135649</xdr:rowOff>
    </xdr:to>
    <xdr:cxnSp macro="">
      <xdr:nvCxnSpPr>
        <xdr:cNvPr id="237" name="直線コネクタ 236"/>
        <xdr:cNvCxnSpPr/>
      </xdr:nvCxnSpPr>
      <xdr:spPr>
        <a:xfrm>
          <a:off x="4546600" y="15394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84316</xdr:rowOff>
    </xdr:from>
    <xdr:to>
      <xdr:col>24</xdr:col>
      <xdr:colOff>63500</xdr:colOff>
      <xdr:row>96</xdr:row>
      <xdr:rowOff>112458</xdr:rowOff>
    </xdr:to>
    <xdr:cxnSp macro="">
      <xdr:nvCxnSpPr>
        <xdr:cNvPr id="238" name="直線コネクタ 237"/>
        <xdr:cNvCxnSpPr/>
      </xdr:nvCxnSpPr>
      <xdr:spPr>
        <a:xfrm>
          <a:off x="3797300" y="16543516"/>
          <a:ext cx="838200" cy="28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50474</xdr:rowOff>
    </xdr:from>
    <xdr:ext cx="599010" cy="259045"/>
    <xdr:sp macro="" textlink="">
      <xdr:nvSpPr>
        <xdr:cNvPr id="239" name="扶助費平均値テキスト"/>
        <xdr:cNvSpPr txBox="1"/>
      </xdr:nvSpPr>
      <xdr:spPr>
        <a:xfrm>
          <a:off x="4686300" y="16166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27597</xdr:rowOff>
    </xdr:from>
    <xdr:to>
      <xdr:col>24</xdr:col>
      <xdr:colOff>114300</xdr:colOff>
      <xdr:row>95</xdr:row>
      <xdr:rowOff>129197</xdr:rowOff>
    </xdr:to>
    <xdr:sp macro="" textlink="">
      <xdr:nvSpPr>
        <xdr:cNvPr id="240" name="フローチャート: 判断 239"/>
        <xdr:cNvSpPr/>
      </xdr:nvSpPr>
      <xdr:spPr>
        <a:xfrm>
          <a:off x="4584700" y="16315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84316</xdr:rowOff>
    </xdr:from>
    <xdr:to>
      <xdr:col>19</xdr:col>
      <xdr:colOff>177800</xdr:colOff>
      <xdr:row>96</xdr:row>
      <xdr:rowOff>117754</xdr:rowOff>
    </xdr:to>
    <xdr:cxnSp macro="">
      <xdr:nvCxnSpPr>
        <xdr:cNvPr id="241" name="直線コネクタ 240"/>
        <xdr:cNvCxnSpPr/>
      </xdr:nvCxnSpPr>
      <xdr:spPr>
        <a:xfrm flipV="1">
          <a:off x="2908300" y="16543516"/>
          <a:ext cx="889000" cy="33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49048</xdr:rowOff>
    </xdr:from>
    <xdr:to>
      <xdr:col>20</xdr:col>
      <xdr:colOff>38100</xdr:colOff>
      <xdr:row>95</xdr:row>
      <xdr:rowOff>150648</xdr:rowOff>
    </xdr:to>
    <xdr:sp macro="" textlink="">
      <xdr:nvSpPr>
        <xdr:cNvPr id="242" name="フローチャート: 判断 241"/>
        <xdr:cNvSpPr/>
      </xdr:nvSpPr>
      <xdr:spPr>
        <a:xfrm>
          <a:off x="3746500" y="16336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167175</xdr:rowOff>
    </xdr:from>
    <xdr:ext cx="599010" cy="259045"/>
    <xdr:sp macro="" textlink="">
      <xdr:nvSpPr>
        <xdr:cNvPr id="243" name="テキスト ボックス 242"/>
        <xdr:cNvSpPr txBox="1"/>
      </xdr:nvSpPr>
      <xdr:spPr>
        <a:xfrm>
          <a:off x="3497795" y="16112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117754</xdr:rowOff>
    </xdr:from>
    <xdr:to>
      <xdr:col>15</xdr:col>
      <xdr:colOff>50800</xdr:colOff>
      <xdr:row>97</xdr:row>
      <xdr:rowOff>26415</xdr:rowOff>
    </xdr:to>
    <xdr:cxnSp macro="">
      <xdr:nvCxnSpPr>
        <xdr:cNvPr id="244" name="直線コネクタ 243"/>
        <xdr:cNvCxnSpPr/>
      </xdr:nvCxnSpPr>
      <xdr:spPr>
        <a:xfrm flipV="1">
          <a:off x="2019300" y="16576954"/>
          <a:ext cx="889000" cy="80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78067</xdr:rowOff>
    </xdr:from>
    <xdr:to>
      <xdr:col>15</xdr:col>
      <xdr:colOff>101600</xdr:colOff>
      <xdr:row>96</xdr:row>
      <xdr:rowOff>8217</xdr:rowOff>
    </xdr:to>
    <xdr:sp macro="" textlink="">
      <xdr:nvSpPr>
        <xdr:cNvPr id="245" name="フローチャート: 判断 244"/>
        <xdr:cNvSpPr/>
      </xdr:nvSpPr>
      <xdr:spPr>
        <a:xfrm>
          <a:off x="2857500" y="1636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24744</xdr:rowOff>
    </xdr:from>
    <xdr:ext cx="599010" cy="259045"/>
    <xdr:sp macro="" textlink="">
      <xdr:nvSpPr>
        <xdr:cNvPr id="246" name="テキスト ボックス 245"/>
        <xdr:cNvSpPr txBox="1"/>
      </xdr:nvSpPr>
      <xdr:spPr>
        <a:xfrm>
          <a:off x="2608795" y="16141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26415</xdr:rowOff>
    </xdr:from>
    <xdr:to>
      <xdr:col>10</xdr:col>
      <xdr:colOff>114300</xdr:colOff>
      <xdr:row>97</xdr:row>
      <xdr:rowOff>42418</xdr:rowOff>
    </xdr:to>
    <xdr:cxnSp macro="">
      <xdr:nvCxnSpPr>
        <xdr:cNvPr id="247" name="直線コネクタ 246"/>
        <xdr:cNvCxnSpPr/>
      </xdr:nvCxnSpPr>
      <xdr:spPr>
        <a:xfrm flipV="1">
          <a:off x="1130300" y="16657065"/>
          <a:ext cx="889000" cy="16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135762</xdr:rowOff>
    </xdr:from>
    <xdr:to>
      <xdr:col>10</xdr:col>
      <xdr:colOff>165100</xdr:colOff>
      <xdr:row>96</xdr:row>
      <xdr:rowOff>65912</xdr:rowOff>
    </xdr:to>
    <xdr:sp macro="" textlink="">
      <xdr:nvSpPr>
        <xdr:cNvPr id="248" name="フローチャート: 判断 247"/>
        <xdr:cNvSpPr/>
      </xdr:nvSpPr>
      <xdr:spPr>
        <a:xfrm>
          <a:off x="1968500" y="16423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82439</xdr:rowOff>
    </xdr:from>
    <xdr:ext cx="599010" cy="259045"/>
    <xdr:sp macro="" textlink="">
      <xdr:nvSpPr>
        <xdr:cNvPr id="249" name="テキスト ボックス 248"/>
        <xdr:cNvSpPr txBox="1"/>
      </xdr:nvSpPr>
      <xdr:spPr>
        <a:xfrm>
          <a:off x="1719795" y="16198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5728</xdr:rowOff>
    </xdr:from>
    <xdr:to>
      <xdr:col>6</xdr:col>
      <xdr:colOff>38100</xdr:colOff>
      <xdr:row>97</xdr:row>
      <xdr:rowOff>107328</xdr:rowOff>
    </xdr:to>
    <xdr:sp macro="" textlink="">
      <xdr:nvSpPr>
        <xdr:cNvPr id="250" name="フローチャート: 判断 249"/>
        <xdr:cNvSpPr/>
      </xdr:nvSpPr>
      <xdr:spPr>
        <a:xfrm>
          <a:off x="1079500" y="1663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98455</xdr:rowOff>
    </xdr:from>
    <xdr:ext cx="534377" cy="259045"/>
    <xdr:sp macro="" textlink="">
      <xdr:nvSpPr>
        <xdr:cNvPr id="251" name="テキスト ボックス 250"/>
        <xdr:cNvSpPr txBox="1"/>
      </xdr:nvSpPr>
      <xdr:spPr>
        <a:xfrm>
          <a:off x="863111" y="1672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61658</xdr:rowOff>
    </xdr:from>
    <xdr:to>
      <xdr:col>24</xdr:col>
      <xdr:colOff>114300</xdr:colOff>
      <xdr:row>96</xdr:row>
      <xdr:rowOff>163258</xdr:rowOff>
    </xdr:to>
    <xdr:sp macro="" textlink="">
      <xdr:nvSpPr>
        <xdr:cNvPr id="257" name="楕円 256"/>
        <xdr:cNvSpPr/>
      </xdr:nvSpPr>
      <xdr:spPr>
        <a:xfrm>
          <a:off x="4584700" y="16520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40085</xdr:rowOff>
    </xdr:from>
    <xdr:ext cx="534377" cy="259045"/>
    <xdr:sp macro="" textlink="">
      <xdr:nvSpPr>
        <xdr:cNvPr id="258" name="扶助費該当値テキスト"/>
        <xdr:cNvSpPr txBox="1"/>
      </xdr:nvSpPr>
      <xdr:spPr>
        <a:xfrm>
          <a:off x="4686300" y="16499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33516</xdr:rowOff>
    </xdr:from>
    <xdr:to>
      <xdr:col>20</xdr:col>
      <xdr:colOff>38100</xdr:colOff>
      <xdr:row>96</xdr:row>
      <xdr:rowOff>135116</xdr:rowOff>
    </xdr:to>
    <xdr:sp macro="" textlink="">
      <xdr:nvSpPr>
        <xdr:cNvPr id="259" name="楕円 258"/>
        <xdr:cNvSpPr/>
      </xdr:nvSpPr>
      <xdr:spPr>
        <a:xfrm>
          <a:off x="3746500" y="16492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126243</xdr:rowOff>
    </xdr:from>
    <xdr:ext cx="534377" cy="259045"/>
    <xdr:sp macro="" textlink="">
      <xdr:nvSpPr>
        <xdr:cNvPr id="260" name="テキスト ボックス 259"/>
        <xdr:cNvSpPr txBox="1"/>
      </xdr:nvSpPr>
      <xdr:spPr>
        <a:xfrm>
          <a:off x="3530111" y="16585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66954</xdr:rowOff>
    </xdr:from>
    <xdr:to>
      <xdr:col>15</xdr:col>
      <xdr:colOff>101600</xdr:colOff>
      <xdr:row>96</xdr:row>
      <xdr:rowOff>168554</xdr:rowOff>
    </xdr:to>
    <xdr:sp macro="" textlink="">
      <xdr:nvSpPr>
        <xdr:cNvPr id="261" name="楕円 260"/>
        <xdr:cNvSpPr/>
      </xdr:nvSpPr>
      <xdr:spPr>
        <a:xfrm>
          <a:off x="2857500" y="1652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159681</xdr:rowOff>
    </xdr:from>
    <xdr:ext cx="534377" cy="259045"/>
    <xdr:sp macro="" textlink="">
      <xdr:nvSpPr>
        <xdr:cNvPr id="262" name="テキスト ボックス 261"/>
        <xdr:cNvSpPr txBox="1"/>
      </xdr:nvSpPr>
      <xdr:spPr>
        <a:xfrm>
          <a:off x="2641111" y="1661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147065</xdr:rowOff>
    </xdr:from>
    <xdr:to>
      <xdr:col>10</xdr:col>
      <xdr:colOff>165100</xdr:colOff>
      <xdr:row>97</xdr:row>
      <xdr:rowOff>77215</xdr:rowOff>
    </xdr:to>
    <xdr:sp macro="" textlink="">
      <xdr:nvSpPr>
        <xdr:cNvPr id="263" name="楕円 262"/>
        <xdr:cNvSpPr/>
      </xdr:nvSpPr>
      <xdr:spPr>
        <a:xfrm>
          <a:off x="1968500" y="16606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68342</xdr:rowOff>
    </xdr:from>
    <xdr:ext cx="534377" cy="259045"/>
    <xdr:sp macro="" textlink="">
      <xdr:nvSpPr>
        <xdr:cNvPr id="264" name="テキスト ボックス 263"/>
        <xdr:cNvSpPr txBox="1"/>
      </xdr:nvSpPr>
      <xdr:spPr>
        <a:xfrm>
          <a:off x="1752111" y="16698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163068</xdr:rowOff>
    </xdr:from>
    <xdr:to>
      <xdr:col>6</xdr:col>
      <xdr:colOff>38100</xdr:colOff>
      <xdr:row>97</xdr:row>
      <xdr:rowOff>93218</xdr:rowOff>
    </xdr:to>
    <xdr:sp macro="" textlink="">
      <xdr:nvSpPr>
        <xdr:cNvPr id="265" name="楕円 264"/>
        <xdr:cNvSpPr/>
      </xdr:nvSpPr>
      <xdr:spPr>
        <a:xfrm>
          <a:off x="1079500" y="1662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109745</xdr:rowOff>
    </xdr:from>
    <xdr:ext cx="534377" cy="259045"/>
    <xdr:sp macro="" textlink="">
      <xdr:nvSpPr>
        <xdr:cNvPr id="266" name="テキスト ボックス 265"/>
        <xdr:cNvSpPr txBox="1"/>
      </xdr:nvSpPr>
      <xdr:spPr>
        <a:xfrm>
          <a:off x="863111" y="16397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7" name="テキスト ボックス 276"/>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9" name="テキスト ボックス 278"/>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1" name="テキスト ボックス 280"/>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3" name="テキスト ボックス 282"/>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5" name="テキスト ボックス 284"/>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7" name="テキスト ボックス 286"/>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10675</xdr:rowOff>
    </xdr:from>
    <xdr:to>
      <xdr:col>54</xdr:col>
      <xdr:colOff>189865</xdr:colOff>
      <xdr:row>39</xdr:row>
      <xdr:rowOff>102857</xdr:rowOff>
    </xdr:to>
    <xdr:cxnSp macro="">
      <xdr:nvCxnSpPr>
        <xdr:cNvPr id="291" name="直線コネクタ 290"/>
        <xdr:cNvCxnSpPr/>
      </xdr:nvCxnSpPr>
      <xdr:spPr>
        <a:xfrm flipV="1">
          <a:off x="10475595" y="5154175"/>
          <a:ext cx="1270" cy="1635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106684</xdr:rowOff>
    </xdr:from>
    <xdr:ext cx="534377" cy="259045"/>
    <xdr:sp macro="" textlink="">
      <xdr:nvSpPr>
        <xdr:cNvPr id="292" name="補助費等最小値テキスト"/>
        <xdr:cNvSpPr txBox="1"/>
      </xdr:nvSpPr>
      <xdr:spPr>
        <a:xfrm>
          <a:off x="10528300" y="6793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102857</xdr:rowOff>
    </xdr:from>
    <xdr:to>
      <xdr:col>55</xdr:col>
      <xdr:colOff>88900</xdr:colOff>
      <xdr:row>39</xdr:row>
      <xdr:rowOff>102857</xdr:rowOff>
    </xdr:to>
    <xdr:cxnSp macro="">
      <xdr:nvCxnSpPr>
        <xdr:cNvPr id="293" name="直線コネクタ 292"/>
        <xdr:cNvCxnSpPr/>
      </xdr:nvCxnSpPr>
      <xdr:spPr>
        <a:xfrm>
          <a:off x="10388600" y="6789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128802</xdr:rowOff>
    </xdr:from>
    <xdr:ext cx="599010" cy="259045"/>
    <xdr:sp macro="" textlink="">
      <xdr:nvSpPr>
        <xdr:cNvPr id="294" name="補助費等最大値テキスト"/>
        <xdr:cNvSpPr txBox="1"/>
      </xdr:nvSpPr>
      <xdr:spPr>
        <a:xfrm>
          <a:off x="10528300" y="492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10675</xdr:rowOff>
    </xdr:from>
    <xdr:to>
      <xdr:col>55</xdr:col>
      <xdr:colOff>88900</xdr:colOff>
      <xdr:row>30</xdr:row>
      <xdr:rowOff>10675</xdr:rowOff>
    </xdr:to>
    <xdr:cxnSp macro="">
      <xdr:nvCxnSpPr>
        <xdr:cNvPr id="295" name="直線コネクタ 294"/>
        <xdr:cNvCxnSpPr/>
      </xdr:nvCxnSpPr>
      <xdr:spPr>
        <a:xfrm>
          <a:off x="10388600" y="515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133890</xdr:rowOff>
    </xdr:from>
    <xdr:to>
      <xdr:col>55</xdr:col>
      <xdr:colOff>0</xdr:colOff>
      <xdr:row>39</xdr:row>
      <xdr:rowOff>7512</xdr:rowOff>
    </xdr:to>
    <xdr:cxnSp macro="">
      <xdr:nvCxnSpPr>
        <xdr:cNvPr id="296" name="直線コネクタ 295"/>
        <xdr:cNvCxnSpPr/>
      </xdr:nvCxnSpPr>
      <xdr:spPr>
        <a:xfrm>
          <a:off x="9639300" y="6648990"/>
          <a:ext cx="838200" cy="45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159211</xdr:rowOff>
    </xdr:from>
    <xdr:ext cx="534377" cy="259045"/>
    <xdr:sp macro="" textlink="">
      <xdr:nvSpPr>
        <xdr:cNvPr id="297" name="補助費等平均値テキスト"/>
        <xdr:cNvSpPr txBox="1"/>
      </xdr:nvSpPr>
      <xdr:spPr>
        <a:xfrm>
          <a:off x="10528300" y="59885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136334</xdr:rowOff>
    </xdr:from>
    <xdr:to>
      <xdr:col>55</xdr:col>
      <xdr:colOff>50800</xdr:colOff>
      <xdr:row>36</xdr:row>
      <xdr:rowOff>66484</xdr:rowOff>
    </xdr:to>
    <xdr:sp macro="" textlink="">
      <xdr:nvSpPr>
        <xdr:cNvPr id="298" name="フローチャート: 判断 297"/>
        <xdr:cNvSpPr/>
      </xdr:nvSpPr>
      <xdr:spPr>
        <a:xfrm>
          <a:off x="10426700" y="6137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133890</xdr:rowOff>
    </xdr:from>
    <xdr:to>
      <xdr:col>50</xdr:col>
      <xdr:colOff>114300</xdr:colOff>
      <xdr:row>39</xdr:row>
      <xdr:rowOff>11874</xdr:rowOff>
    </xdr:to>
    <xdr:cxnSp macro="">
      <xdr:nvCxnSpPr>
        <xdr:cNvPr id="299" name="直線コネクタ 298"/>
        <xdr:cNvCxnSpPr/>
      </xdr:nvCxnSpPr>
      <xdr:spPr>
        <a:xfrm flipV="1">
          <a:off x="8750300" y="6648990"/>
          <a:ext cx="889000" cy="4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154946</xdr:rowOff>
    </xdr:from>
    <xdr:to>
      <xdr:col>50</xdr:col>
      <xdr:colOff>165100</xdr:colOff>
      <xdr:row>36</xdr:row>
      <xdr:rowOff>85096</xdr:rowOff>
    </xdr:to>
    <xdr:sp macro="" textlink="">
      <xdr:nvSpPr>
        <xdr:cNvPr id="300" name="フローチャート: 判断 299"/>
        <xdr:cNvSpPr/>
      </xdr:nvSpPr>
      <xdr:spPr>
        <a:xfrm>
          <a:off x="9588500" y="615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101623</xdr:rowOff>
    </xdr:from>
    <xdr:ext cx="534377" cy="259045"/>
    <xdr:sp macro="" textlink="">
      <xdr:nvSpPr>
        <xdr:cNvPr id="301" name="テキスト ボックス 300"/>
        <xdr:cNvSpPr txBox="1"/>
      </xdr:nvSpPr>
      <xdr:spPr>
        <a:xfrm>
          <a:off x="9372111" y="5930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11874</xdr:rowOff>
    </xdr:from>
    <xdr:to>
      <xdr:col>45</xdr:col>
      <xdr:colOff>177800</xdr:colOff>
      <xdr:row>39</xdr:row>
      <xdr:rowOff>39630</xdr:rowOff>
    </xdr:to>
    <xdr:cxnSp macro="">
      <xdr:nvCxnSpPr>
        <xdr:cNvPr id="302" name="直線コネクタ 301"/>
        <xdr:cNvCxnSpPr/>
      </xdr:nvCxnSpPr>
      <xdr:spPr>
        <a:xfrm flipV="1">
          <a:off x="7861300" y="6698424"/>
          <a:ext cx="889000" cy="27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49257</xdr:rowOff>
    </xdr:from>
    <xdr:to>
      <xdr:col>46</xdr:col>
      <xdr:colOff>38100</xdr:colOff>
      <xdr:row>36</xdr:row>
      <xdr:rowOff>150857</xdr:rowOff>
    </xdr:to>
    <xdr:sp macro="" textlink="">
      <xdr:nvSpPr>
        <xdr:cNvPr id="303" name="フローチャート: 判断 302"/>
        <xdr:cNvSpPr/>
      </xdr:nvSpPr>
      <xdr:spPr>
        <a:xfrm>
          <a:off x="8699500" y="622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167384</xdr:rowOff>
    </xdr:from>
    <xdr:ext cx="534377" cy="259045"/>
    <xdr:sp macro="" textlink="">
      <xdr:nvSpPr>
        <xdr:cNvPr id="304" name="テキスト ボックス 303"/>
        <xdr:cNvSpPr txBox="1"/>
      </xdr:nvSpPr>
      <xdr:spPr>
        <a:xfrm>
          <a:off x="8483111" y="5996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35744</xdr:rowOff>
    </xdr:from>
    <xdr:to>
      <xdr:col>41</xdr:col>
      <xdr:colOff>50800</xdr:colOff>
      <xdr:row>39</xdr:row>
      <xdr:rowOff>39630</xdr:rowOff>
    </xdr:to>
    <xdr:cxnSp macro="">
      <xdr:nvCxnSpPr>
        <xdr:cNvPr id="305" name="直線コネクタ 304"/>
        <xdr:cNvCxnSpPr/>
      </xdr:nvCxnSpPr>
      <xdr:spPr>
        <a:xfrm>
          <a:off x="6972300" y="6722294"/>
          <a:ext cx="889000" cy="3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103987</xdr:rowOff>
    </xdr:from>
    <xdr:to>
      <xdr:col>41</xdr:col>
      <xdr:colOff>101600</xdr:colOff>
      <xdr:row>37</xdr:row>
      <xdr:rowOff>34137</xdr:rowOff>
    </xdr:to>
    <xdr:sp macro="" textlink="">
      <xdr:nvSpPr>
        <xdr:cNvPr id="306" name="フローチャート: 判断 305"/>
        <xdr:cNvSpPr/>
      </xdr:nvSpPr>
      <xdr:spPr>
        <a:xfrm>
          <a:off x="7810500" y="6276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50664</xdr:rowOff>
    </xdr:from>
    <xdr:ext cx="534377" cy="259045"/>
    <xdr:sp macro="" textlink="">
      <xdr:nvSpPr>
        <xdr:cNvPr id="307" name="テキスト ボックス 306"/>
        <xdr:cNvSpPr txBox="1"/>
      </xdr:nvSpPr>
      <xdr:spPr>
        <a:xfrm>
          <a:off x="7594111" y="6051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106235</xdr:rowOff>
    </xdr:from>
    <xdr:to>
      <xdr:col>36</xdr:col>
      <xdr:colOff>165100</xdr:colOff>
      <xdr:row>38</xdr:row>
      <xdr:rowOff>36385</xdr:rowOff>
    </xdr:to>
    <xdr:sp macro="" textlink="">
      <xdr:nvSpPr>
        <xdr:cNvPr id="308" name="フローチャート: 判断 307"/>
        <xdr:cNvSpPr/>
      </xdr:nvSpPr>
      <xdr:spPr>
        <a:xfrm>
          <a:off x="6921500" y="644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52912</xdr:rowOff>
    </xdr:from>
    <xdr:ext cx="534377" cy="259045"/>
    <xdr:sp macro="" textlink="">
      <xdr:nvSpPr>
        <xdr:cNvPr id="309" name="テキスト ボックス 308"/>
        <xdr:cNvSpPr txBox="1"/>
      </xdr:nvSpPr>
      <xdr:spPr>
        <a:xfrm>
          <a:off x="6705111" y="6225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128162</xdr:rowOff>
    </xdr:from>
    <xdr:to>
      <xdr:col>55</xdr:col>
      <xdr:colOff>50800</xdr:colOff>
      <xdr:row>39</xdr:row>
      <xdr:rowOff>58312</xdr:rowOff>
    </xdr:to>
    <xdr:sp macro="" textlink="">
      <xdr:nvSpPr>
        <xdr:cNvPr id="315" name="楕円 314"/>
        <xdr:cNvSpPr/>
      </xdr:nvSpPr>
      <xdr:spPr>
        <a:xfrm>
          <a:off x="10426700" y="6643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43089</xdr:rowOff>
    </xdr:from>
    <xdr:ext cx="534377" cy="259045"/>
    <xdr:sp macro="" textlink="">
      <xdr:nvSpPr>
        <xdr:cNvPr id="316" name="補助費等該当値テキスト"/>
        <xdr:cNvSpPr txBox="1"/>
      </xdr:nvSpPr>
      <xdr:spPr>
        <a:xfrm>
          <a:off x="10528300" y="6558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83090</xdr:rowOff>
    </xdr:from>
    <xdr:to>
      <xdr:col>50</xdr:col>
      <xdr:colOff>165100</xdr:colOff>
      <xdr:row>39</xdr:row>
      <xdr:rowOff>13240</xdr:rowOff>
    </xdr:to>
    <xdr:sp macro="" textlink="">
      <xdr:nvSpPr>
        <xdr:cNvPr id="317" name="楕円 316"/>
        <xdr:cNvSpPr/>
      </xdr:nvSpPr>
      <xdr:spPr>
        <a:xfrm>
          <a:off x="9588500" y="659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4367</xdr:rowOff>
    </xdr:from>
    <xdr:ext cx="534377" cy="259045"/>
    <xdr:sp macro="" textlink="">
      <xdr:nvSpPr>
        <xdr:cNvPr id="318" name="テキスト ボックス 317"/>
        <xdr:cNvSpPr txBox="1"/>
      </xdr:nvSpPr>
      <xdr:spPr>
        <a:xfrm>
          <a:off x="9372111" y="669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132524</xdr:rowOff>
    </xdr:from>
    <xdr:to>
      <xdr:col>46</xdr:col>
      <xdr:colOff>38100</xdr:colOff>
      <xdr:row>39</xdr:row>
      <xdr:rowOff>62674</xdr:rowOff>
    </xdr:to>
    <xdr:sp macro="" textlink="">
      <xdr:nvSpPr>
        <xdr:cNvPr id="319" name="楕円 318"/>
        <xdr:cNvSpPr/>
      </xdr:nvSpPr>
      <xdr:spPr>
        <a:xfrm>
          <a:off x="8699500" y="6647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53801</xdr:rowOff>
    </xdr:from>
    <xdr:ext cx="534377" cy="259045"/>
    <xdr:sp macro="" textlink="">
      <xdr:nvSpPr>
        <xdr:cNvPr id="320" name="テキスト ボックス 319"/>
        <xdr:cNvSpPr txBox="1"/>
      </xdr:nvSpPr>
      <xdr:spPr>
        <a:xfrm>
          <a:off x="8483111" y="6740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160280</xdr:rowOff>
    </xdr:from>
    <xdr:to>
      <xdr:col>41</xdr:col>
      <xdr:colOff>101600</xdr:colOff>
      <xdr:row>39</xdr:row>
      <xdr:rowOff>90430</xdr:rowOff>
    </xdr:to>
    <xdr:sp macro="" textlink="">
      <xdr:nvSpPr>
        <xdr:cNvPr id="321" name="楕円 320"/>
        <xdr:cNvSpPr/>
      </xdr:nvSpPr>
      <xdr:spPr>
        <a:xfrm>
          <a:off x="7810500" y="667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81557</xdr:rowOff>
    </xdr:from>
    <xdr:ext cx="534377" cy="259045"/>
    <xdr:sp macro="" textlink="">
      <xdr:nvSpPr>
        <xdr:cNvPr id="322" name="テキスト ボックス 321"/>
        <xdr:cNvSpPr txBox="1"/>
      </xdr:nvSpPr>
      <xdr:spPr>
        <a:xfrm>
          <a:off x="7594111" y="676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156394</xdr:rowOff>
    </xdr:from>
    <xdr:to>
      <xdr:col>36</xdr:col>
      <xdr:colOff>165100</xdr:colOff>
      <xdr:row>39</xdr:row>
      <xdr:rowOff>86544</xdr:rowOff>
    </xdr:to>
    <xdr:sp macro="" textlink="">
      <xdr:nvSpPr>
        <xdr:cNvPr id="323" name="楕円 322"/>
        <xdr:cNvSpPr/>
      </xdr:nvSpPr>
      <xdr:spPr>
        <a:xfrm>
          <a:off x="6921500" y="667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77671</xdr:rowOff>
    </xdr:from>
    <xdr:ext cx="534377" cy="259045"/>
    <xdr:sp macro="" textlink="">
      <xdr:nvSpPr>
        <xdr:cNvPr id="324" name="テキスト ボックス 323"/>
        <xdr:cNvSpPr txBox="1"/>
      </xdr:nvSpPr>
      <xdr:spPr>
        <a:xfrm>
          <a:off x="6705111" y="6764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5" name="テキスト ボックス 334"/>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36" name="直線コネクタ 33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37" name="テキスト ボックス 336"/>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8" name="直線コネクタ 33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9" name="テキスト ボックス 338"/>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0" name="直線コネクタ 33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1" name="テキスト ボックス 340"/>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2" name="直線コネクタ 34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3" name="テキスト ボックス 342"/>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4" name="直線コネクタ 34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5" name="テキスト ボックス 34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6" name="直線コネクタ 34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7" name="テキスト ボックス 34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8" name="直線コネクタ 34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9" name="テキスト ボックス 34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97834</xdr:rowOff>
    </xdr:from>
    <xdr:to>
      <xdr:col>54</xdr:col>
      <xdr:colOff>189865</xdr:colOff>
      <xdr:row>59</xdr:row>
      <xdr:rowOff>64132</xdr:rowOff>
    </xdr:to>
    <xdr:cxnSp macro="">
      <xdr:nvCxnSpPr>
        <xdr:cNvPr id="351" name="直線コネクタ 350"/>
        <xdr:cNvCxnSpPr/>
      </xdr:nvCxnSpPr>
      <xdr:spPr>
        <a:xfrm flipV="1">
          <a:off x="10475595" y="8670334"/>
          <a:ext cx="1270" cy="15093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67959</xdr:rowOff>
    </xdr:from>
    <xdr:ext cx="534377" cy="259045"/>
    <xdr:sp macro="" textlink="">
      <xdr:nvSpPr>
        <xdr:cNvPr id="352" name="普通建設事業費最小値テキスト"/>
        <xdr:cNvSpPr txBox="1"/>
      </xdr:nvSpPr>
      <xdr:spPr>
        <a:xfrm>
          <a:off x="10528300" y="10183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64132</xdr:rowOff>
    </xdr:from>
    <xdr:to>
      <xdr:col>55</xdr:col>
      <xdr:colOff>88900</xdr:colOff>
      <xdr:row>59</xdr:row>
      <xdr:rowOff>64132</xdr:rowOff>
    </xdr:to>
    <xdr:cxnSp macro="">
      <xdr:nvCxnSpPr>
        <xdr:cNvPr id="353" name="直線コネクタ 352"/>
        <xdr:cNvCxnSpPr/>
      </xdr:nvCxnSpPr>
      <xdr:spPr>
        <a:xfrm>
          <a:off x="10388600" y="10179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44511</xdr:rowOff>
    </xdr:from>
    <xdr:ext cx="599010" cy="259045"/>
    <xdr:sp macro="" textlink="">
      <xdr:nvSpPr>
        <xdr:cNvPr id="354" name="普通建設事業費最大値テキスト"/>
        <xdr:cNvSpPr txBox="1"/>
      </xdr:nvSpPr>
      <xdr:spPr>
        <a:xfrm>
          <a:off x="10528300" y="8445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97834</xdr:rowOff>
    </xdr:from>
    <xdr:to>
      <xdr:col>55</xdr:col>
      <xdr:colOff>88900</xdr:colOff>
      <xdr:row>50</xdr:row>
      <xdr:rowOff>97834</xdr:rowOff>
    </xdr:to>
    <xdr:cxnSp macro="">
      <xdr:nvCxnSpPr>
        <xdr:cNvPr id="355" name="直線コネクタ 354"/>
        <xdr:cNvCxnSpPr/>
      </xdr:nvCxnSpPr>
      <xdr:spPr>
        <a:xfrm>
          <a:off x="10388600" y="8670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28111</xdr:rowOff>
    </xdr:from>
    <xdr:to>
      <xdr:col>55</xdr:col>
      <xdr:colOff>0</xdr:colOff>
      <xdr:row>54</xdr:row>
      <xdr:rowOff>55722</xdr:rowOff>
    </xdr:to>
    <xdr:cxnSp macro="">
      <xdr:nvCxnSpPr>
        <xdr:cNvPr id="356" name="直線コネクタ 355"/>
        <xdr:cNvCxnSpPr/>
      </xdr:nvCxnSpPr>
      <xdr:spPr>
        <a:xfrm flipV="1">
          <a:off x="9639300" y="9286411"/>
          <a:ext cx="838200" cy="2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118549</xdr:rowOff>
    </xdr:from>
    <xdr:ext cx="534377" cy="259045"/>
    <xdr:sp macro="" textlink="">
      <xdr:nvSpPr>
        <xdr:cNvPr id="357" name="普通建設事業費平均値テキスト"/>
        <xdr:cNvSpPr txBox="1"/>
      </xdr:nvSpPr>
      <xdr:spPr>
        <a:xfrm>
          <a:off x="10528300" y="93768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140122</xdr:rowOff>
    </xdr:from>
    <xdr:to>
      <xdr:col>55</xdr:col>
      <xdr:colOff>50800</xdr:colOff>
      <xdr:row>55</xdr:row>
      <xdr:rowOff>70272</xdr:rowOff>
    </xdr:to>
    <xdr:sp macro="" textlink="">
      <xdr:nvSpPr>
        <xdr:cNvPr id="358" name="フローチャート: 判断 357"/>
        <xdr:cNvSpPr/>
      </xdr:nvSpPr>
      <xdr:spPr>
        <a:xfrm>
          <a:off x="10426700" y="9398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143978</xdr:rowOff>
    </xdr:from>
    <xdr:to>
      <xdr:col>50</xdr:col>
      <xdr:colOff>114300</xdr:colOff>
      <xdr:row>54</xdr:row>
      <xdr:rowOff>55722</xdr:rowOff>
    </xdr:to>
    <xdr:cxnSp macro="">
      <xdr:nvCxnSpPr>
        <xdr:cNvPr id="359" name="直線コネクタ 358"/>
        <xdr:cNvCxnSpPr/>
      </xdr:nvCxnSpPr>
      <xdr:spPr>
        <a:xfrm>
          <a:off x="8750300" y="9059378"/>
          <a:ext cx="889000" cy="254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110862</xdr:rowOff>
    </xdr:from>
    <xdr:to>
      <xdr:col>50</xdr:col>
      <xdr:colOff>165100</xdr:colOff>
      <xdr:row>55</xdr:row>
      <xdr:rowOff>41012</xdr:rowOff>
    </xdr:to>
    <xdr:sp macro="" textlink="">
      <xdr:nvSpPr>
        <xdr:cNvPr id="360" name="フローチャート: 判断 359"/>
        <xdr:cNvSpPr/>
      </xdr:nvSpPr>
      <xdr:spPr>
        <a:xfrm>
          <a:off x="9588500" y="9369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32139</xdr:rowOff>
    </xdr:from>
    <xdr:ext cx="534377" cy="259045"/>
    <xdr:sp macro="" textlink="">
      <xdr:nvSpPr>
        <xdr:cNvPr id="361" name="テキスト ボックス 360"/>
        <xdr:cNvSpPr txBox="1"/>
      </xdr:nvSpPr>
      <xdr:spPr>
        <a:xfrm>
          <a:off x="9372111" y="9461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143978</xdr:rowOff>
    </xdr:from>
    <xdr:to>
      <xdr:col>45</xdr:col>
      <xdr:colOff>177800</xdr:colOff>
      <xdr:row>55</xdr:row>
      <xdr:rowOff>7438</xdr:rowOff>
    </xdr:to>
    <xdr:cxnSp macro="">
      <xdr:nvCxnSpPr>
        <xdr:cNvPr id="362" name="直線コネクタ 361"/>
        <xdr:cNvCxnSpPr/>
      </xdr:nvCxnSpPr>
      <xdr:spPr>
        <a:xfrm flipV="1">
          <a:off x="7861300" y="9059378"/>
          <a:ext cx="889000" cy="37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155161</xdr:rowOff>
    </xdr:from>
    <xdr:to>
      <xdr:col>46</xdr:col>
      <xdr:colOff>38100</xdr:colOff>
      <xdr:row>55</xdr:row>
      <xdr:rowOff>85311</xdr:rowOff>
    </xdr:to>
    <xdr:sp macro="" textlink="">
      <xdr:nvSpPr>
        <xdr:cNvPr id="363" name="フローチャート: 判断 362"/>
        <xdr:cNvSpPr/>
      </xdr:nvSpPr>
      <xdr:spPr>
        <a:xfrm>
          <a:off x="8699500" y="941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76438</xdr:rowOff>
    </xdr:from>
    <xdr:ext cx="534377" cy="259045"/>
    <xdr:sp macro="" textlink="">
      <xdr:nvSpPr>
        <xdr:cNvPr id="364" name="テキスト ボックス 363"/>
        <xdr:cNvSpPr txBox="1"/>
      </xdr:nvSpPr>
      <xdr:spPr>
        <a:xfrm>
          <a:off x="8483111" y="95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22869</xdr:rowOff>
    </xdr:from>
    <xdr:to>
      <xdr:col>41</xdr:col>
      <xdr:colOff>50800</xdr:colOff>
      <xdr:row>55</xdr:row>
      <xdr:rowOff>7438</xdr:rowOff>
    </xdr:to>
    <xdr:cxnSp macro="">
      <xdr:nvCxnSpPr>
        <xdr:cNvPr id="365" name="直線コネクタ 364"/>
        <xdr:cNvCxnSpPr/>
      </xdr:nvCxnSpPr>
      <xdr:spPr>
        <a:xfrm>
          <a:off x="6972300" y="9281169"/>
          <a:ext cx="889000" cy="156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112560</xdr:rowOff>
    </xdr:from>
    <xdr:to>
      <xdr:col>41</xdr:col>
      <xdr:colOff>101600</xdr:colOff>
      <xdr:row>56</xdr:row>
      <xdr:rowOff>42710</xdr:rowOff>
    </xdr:to>
    <xdr:sp macro="" textlink="">
      <xdr:nvSpPr>
        <xdr:cNvPr id="366" name="フローチャート: 判断 365"/>
        <xdr:cNvSpPr/>
      </xdr:nvSpPr>
      <xdr:spPr>
        <a:xfrm>
          <a:off x="7810500" y="9542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33837</xdr:rowOff>
    </xdr:from>
    <xdr:ext cx="534377" cy="259045"/>
    <xdr:sp macro="" textlink="">
      <xdr:nvSpPr>
        <xdr:cNvPr id="367" name="テキスト ボックス 366"/>
        <xdr:cNvSpPr txBox="1"/>
      </xdr:nvSpPr>
      <xdr:spPr>
        <a:xfrm>
          <a:off x="7594111" y="9635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13707</xdr:rowOff>
    </xdr:from>
    <xdr:to>
      <xdr:col>36</xdr:col>
      <xdr:colOff>165100</xdr:colOff>
      <xdr:row>56</xdr:row>
      <xdr:rowOff>115307</xdr:rowOff>
    </xdr:to>
    <xdr:sp macro="" textlink="">
      <xdr:nvSpPr>
        <xdr:cNvPr id="368" name="フローチャート: 判断 367"/>
        <xdr:cNvSpPr/>
      </xdr:nvSpPr>
      <xdr:spPr>
        <a:xfrm>
          <a:off x="6921500" y="9614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106434</xdr:rowOff>
    </xdr:from>
    <xdr:ext cx="534377" cy="259045"/>
    <xdr:sp macro="" textlink="">
      <xdr:nvSpPr>
        <xdr:cNvPr id="369" name="テキスト ボックス 368"/>
        <xdr:cNvSpPr txBox="1"/>
      </xdr:nvSpPr>
      <xdr:spPr>
        <a:xfrm>
          <a:off x="6705111" y="9707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0" name="テキスト ボックス 36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1" name="テキスト ボックス 37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2" name="テキスト ボックス 37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3" name="テキスト ボックス 37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4" name="テキスト ボックス 37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53</xdr:row>
      <xdr:rowOff>148761</xdr:rowOff>
    </xdr:from>
    <xdr:to>
      <xdr:col>55</xdr:col>
      <xdr:colOff>50800</xdr:colOff>
      <xdr:row>54</xdr:row>
      <xdr:rowOff>78911</xdr:rowOff>
    </xdr:to>
    <xdr:sp macro="" textlink="">
      <xdr:nvSpPr>
        <xdr:cNvPr id="375" name="楕円 374"/>
        <xdr:cNvSpPr/>
      </xdr:nvSpPr>
      <xdr:spPr>
        <a:xfrm>
          <a:off x="10426700" y="9235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188</xdr:rowOff>
    </xdr:from>
    <xdr:ext cx="534377" cy="259045"/>
    <xdr:sp macro="" textlink="">
      <xdr:nvSpPr>
        <xdr:cNvPr id="376" name="普通建設事業費該当値テキスト"/>
        <xdr:cNvSpPr txBox="1"/>
      </xdr:nvSpPr>
      <xdr:spPr>
        <a:xfrm>
          <a:off x="10528300" y="9087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4922</xdr:rowOff>
    </xdr:from>
    <xdr:to>
      <xdr:col>50</xdr:col>
      <xdr:colOff>165100</xdr:colOff>
      <xdr:row>54</xdr:row>
      <xdr:rowOff>106522</xdr:rowOff>
    </xdr:to>
    <xdr:sp macro="" textlink="">
      <xdr:nvSpPr>
        <xdr:cNvPr id="377" name="楕円 376"/>
        <xdr:cNvSpPr/>
      </xdr:nvSpPr>
      <xdr:spPr>
        <a:xfrm>
          <a:off x="9588500" y="926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123049</xdr:rowOff>
    </xdr:from>
    <xdr:ext cx="534377" cy="259045"/>
    <xdr:sp macro="" textlink="">
      <xdr:nvSpPr>
        <xdr:cNvPr id="378" name="テキスト ボックス 377"/>
        <xdr:cNvSpPr txBox="1"/>
      </xdr:nvSpPr>
      <xdr:spPr>
        <a:xfrm>
          <a:off x="9372111" y="903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52</xdr:row>
      <xdr:rowOff>93178</xdr:rowOff>
    </xdr:from>
    <xdr:to>
      <xdr:col>46</xdr:col>
      <xdr:colOff>38100</xdr:colOff>
      <xdr:row>53</xdr:row>
      <xdr:rowOff>23328</xdr:rowOff>
    </xdr:to>
    <xdr:sp macro="" textlink="">
      <xdr:nvSpPr>
        <xdr:cNvPr id="379" name="楕円 378"/>
        <xdr:cNvSpPr/>
      </xdr:nvSpPr>
      <xdr:spPr>
        <a:xfrm>
          <a:off x="8699500" y="9008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51</xdr:row>
      <xdr:rowOff>39855</xdr:rowOff>
    </xdr:from>
    <xdr:ext cx="534377" cy="259045"/>
    <xdr:sp macro="" textlink="">
      <xdr:nvSpPr>
        <xdr:cNvPr id="380" name="テキスト ボックス 379"/>
        <xdr:cNvSpPr txBox="1"/>
      </xdr:nvSpPr>
      <xdr:spPr>
        <a:xfrm>
          <a:off x="8483111" y="878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54</xdr:row>
      <xdr:rowOff>128088</xdr:rowOff>
    </xdr:from>
    <xdr:to>
      <xdr:col>41</xdr:col>
      <xdr:colOff>101600</xdr:colOff>
      <xdr:row>55</xdr:row>
      <xdr:rowOff>58238</xdr:rowOff>
    </xdr:to>
    <xdr:sp macro="" textlink="">
      <xdr:nvSpPr>
        <xdr:cNvPr id="381" name="楕円 380"/>
        <xdr:cNvSpPr/>
      </xdr:nvSpPr>
      <xdr:spPr>
        <a:xfrm>
          <a:off x="7810500" y="938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74765</xdr:rowOff>
    </xdr:from>
    <xdr:ext cx="534377" cy="259045"/>
    <xdr:sp macro="" textlink="">
      <xdr:nvSpPr>
        <xdr:cNvPr id="382" name="テキスト ボックス 381"/>
        <xdr:cNvSpPr txBox="1"/>
      </xdr:nvSpPr>
      <xdr:spPr>
        <a:xfrm>
          <a:off x="7594111" y="916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143519</xdr:rowOff>
    </xdr:from>
    <xdr:to>
      <xdr:col>36</xdr:col>
      <xdr:colOff>165100</xdr:colOff>
      <xdr:row>54</xdr:row>
      <xdr:rowOff>73669</xdr:rowOff>
    </xdr:to>
    <xdr:sp macro="" textlink="">
      <xdr:nvSpPr>
        <xdr:cNvPr id="383" name="楕円 382"/>
        <xdr:cNvSpPr/>
      </xdr:nvSpPr>
      <xdr:spPr>
        <a:xfrm>
          <a:off x="6921500" y="9230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90196</xdr:rowOff>
    </xdr:from>
    <xdr:ext cx="534377" cy="259045"/>
    <xdr:sp macro="" textlink="">
      <xdr:nvSpPr>
        <xdr:cNvPr id="384" name="テキスト ボックス 383"/>
        <xdr:cNvSpPr txBox="1"/>
      </xdr:nvSpPr>
      <xdr:spPr>
        <a:xfrm>
          <a:off x="6705111" y="900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5" name="正方形/長方形 38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6" name="正方形/長方形 38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7" name="正方形/長方形 38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8" name="正方形/長方形 38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9" name="正方形/長方形 38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0" name="正方形/長方形 38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1" name="正方形/長方形 39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2" name="正方形/長方形 39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3" name="テキスト ボックス 39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4" name="直線コネクタ 39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5" name="直線コネクタ 39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6" name="テキスト ボックス 39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7" name="直線コネクタ 39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8" name="テキスト ボックス 397"/>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9" name="直線コネクタ 39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400" name="テキスト ボックス 399"/>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401" name="直線コネクタ 40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2" name="テキスト ボックス 401"/>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3" name="直線コネクタ 40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4" name="テキスト ボックス 403"/>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6" name="テキスト ボックス 405"/>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51079</xdr:rowOff>
    </xdr:from>
    <xdr:to>
      <xdr:col>54</xdr:col>
      <xdr:colOff>189865</xdr:colOff>
      <xdr:row>79</xdr:row>
      <xdr:rowOff>41478</xdr:rowOff>
    </xdr:to>
    <xdr:cxnSp macro="">
      <xdr:nvCxnSpPr>
        <xdr:cNvPr id="408" name="直線コネクタ 407"/>
        <xdr:cNvCxnSpPr/>
      </xdr:nvCxnSpPr>
      <xdr:spPr>
        <a:xfrm flipV="1">
          <a:off x="10475595" y="12395479"/>
          <a:ext cx="127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45305</xdr:rowOff>
    </xdr:from>
    <xdr:ext cx="313932" cy="259045"/>
    <xdr:sp macro="" textlink="">
      <xdr:nvSpPr>
        <xdr:cNvPr id="409" name="普通建設事業費 （ うち新規整備　）最小値テキスト"/>
        <xdr:cNvSpPr txBox="1"/>
      </xdr:nvSpPr>
      <xdr:spPr>
        <a:xfrm>
          <a:off x="10528300" y="135898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41478</xdr:rowOff>
    </xdr:from>
    <xdr:to>
      <xdr:col>55</xdr:col>
      <xdr:colOff>88900</xdr:colOff>
      <xdr:row>79</xdr:row>
      <xdr:rowOff>41478</xdr:rowOff>
    </xdr:to>
    <xdr:cxnSp macro="">
      <xdr:nvCxnSpPr>
        <xdr:cNvPr id="410" name="直線コネクタ 409"/>
        <xdr:cNvCxnSpPr/>
      </xdr:nvCxnSpPr>
      <xdr:spPr>
        <a:xfrm>
          <a:off x="10388600" y="13586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169206</xdr:rowOff>
    </xdr:from>
    <xdr:ext cx="534377" cy="259045"/>
    <xdr:sp macro="" textlink="">
      <xdr:nvSpPr>
        <xdr:cNvPr id="411" name="普通建設事業費 （ うち新規整備　）最大値テキスト"/>
        <xdr:cNvSpPr txBox="1"/>
      </xdr:nvSpPr>
      <xdr:spPr>
        <a:xfrm>
          <a:off x="10528300" y="1217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51079</xdr:rowOff>
    </xdr:from>
    <xdr:to>
      <xdr:col>55</xdr:col>
      <xdr:colOff>88900</xdr:colOff>
      <xdr:row>72</xdr:row>
      <xdr:rowOff>51079</xdr:rowOff>
    </xdr:to>
    <xdr:cxnSp macro="">
      <xdr:nvCxnSpPr>
        <xdr:cNvPr id="412" name="直線コネクタ 411"/>
        <xdr:cNvCxnSpPr/>
      </xdr:nvCxnSpPr>
      <xdr:spPr>
        <a:xfrm>
          <a:off x="10388600" y="1239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57252</xdr:rowOff>
    </xdr:from>
    <xdr:to>
      <xdr:col>55</xdr:col>
      <xdr:colOff>0</xdr:colOff>
      <xdr:row>73</xdr:row>
      <xdr:rowOff>77330</xdr:rowOff>
    </xdr:to>
    <xdr:cxnSp macro="">
      <xdr:nvCxnSpPr>
        <xdr:cNvPr id="413" name="直線コネクタ 412"/>
        <xdr:cNvCxnSpPr/>
      </xdr:nvCxnSpPr>
      <xdr:spPr>
        <a:xfrm flipV="1">
          <a:off x="9639300" y="12401652"/>
          <a:ext cx="838200" cy="191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23855</xdr:rowOff>
    </xdr:from>
    <xdr:ext cx="534377" cy="259045"/>
    <xdr:sp macro="" textlink="">
      <xdr:nvSpPr>
        <xdr:cNvPr id="414" name="普通建設事業費 （ うち新規整備　）平均値テキスト"/>
        <xdr:cNvSpPr txBox="1"/>
      </xdr:nvSpPr>
      <xdr:spPr>
        <a:xfrm>
          <a:off x="10528300" y="130540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45428</xdr:rowOff>
    </xdr:from>
    <xdr:to>
      <xdr:col>55</xdr:col>
      <xdr:colOff>50800</xdr:colOff>
      <xdr:row>76</xdr:row>
      <xdr:rowOff>147028</xdr:rowOff>
    </xdr:to>
    <xdr:sp macro="" textlink="">
      <xdr:nvSpPr>
        <xdr:cNvPr id="415" name="フローチャート: 判断 414"/>
        <xdr:cNvSpPr/>
      </xdr:nvSpPr>
      <xdr:spPr>
        <a:xfrm>
          <a:off x="10426700" y="13075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9093</xdr:rowOff>
    </xdr:from>
    <xdr:to>
      <xdr:col>50</xdr:col>
      <xdr:colOff>114300</xdr:colOff>
      <xdr:row>73</xdr:row>
      <xdr:rowOff>77330</xdr:rowOff>
    </xdr:to>
    <xdr:cxnSp macro="">
      <xdr:nvCxnSpPr>
        <xdr:cNvPr id="416" name="直線コネクタ 415"/>
        <xdr:cNvCxnSpPr/>
      </xdr:nvCxnSpPr>
      <xdr:spPr>
        <a:xfrm>
          <a:off x="8750300" y="12353493"/>
          <a:ext cx="889000" cy="23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100826</xdr:rowOff>
    </xdr:from>
    <xdr:to>
      <xdr:col>50</xdr:col>
      <xdr:colOff>165100</xdr:colOff>
      <xdr:row>76</xdr:row>
      <xdr:rowOff>30975</xdr:rowOff>
    </xdr:to>
    <xdr:sp macro="" textlink="">
      <xdr:nvSpPr>
        <xdr:cNvPr id="417" name="フローチャート: 判断 416"/>
        <xdr:cNvSpPr/>
      </xdr:nvSpPr>
      <xdr:spPr>
        <a:xfrm>
          <a:off x="9588500" y="1295957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22102</xdr:rowOff>
    </xdr:from>
    <xdr:ext cx="534377" cy="259045"/>
    <xdr:sp macro="" textlink="">
      <xdr:nvSpPr>
        <xdr:cNvPr id="418" name="テキスト ボックス 417"/>
        <xdr:cNvSpPr txBox="1"/>
      </xdr:nvSpPr>
      <xdr:spPr>
        <a:xfrm>
          <a:off x="9372111" y="13052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72</xdr:row>
      <xdr:rowOff>9093</xdr:rowOff>
    </xdr:from>
    <xdr:to>
      <xdr:col>45</xdr:col>
      <xdr:colOff>177800</xdr:colOff>
      <xdr:row>73</xdr:row>
      <xdr:rowOff>1512</xdr:rowOff>
    </xdr:to>
    <xdr:cxnSp macro="">
      <xdr:nvCxnSpPr>
        <xdr:cNvPr id="419" name="直線コネクタ 418"/>
        <xdr:cNvCxnSpPr/>
      </xdr:nvCxnSpPr>
      <xdr:spPr>
        <a:xfrm flipV="1">
          <a:off x="7861300" y="12353493"/>
          <a:ext cx="889000" cy="163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16091</xdr:rowOff>
    </xdr:from>
    <xdr:to>
      <xdr:col>46</xdr:col>
      <xdr:colOff>38100</xdr:colOff>
      <xdr:row>75</xdr:row>
      <xdr:rowOff>117691</xdr:rowOff>
    </xdr:to>
    <xdr:sp macro="" textlink="">
      <xdr:nvSpPr>
        <xdr:cNvPr id="420" name="フローチャート: 判断 419"/>
        <xdr:cNvSpPr/>
      </xdr:nvSpPr>
      <xdr:spPr>
        <a:xfrm>
          <a:off x="8699500" y="12874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108818</xdr:rowOff>
    </xdr:from>
    <xdr:ext cx="534377" cy="259045"/>
    <xdr:sp macro="" textlink="">
      <xdr:nvSpPr>
        <xdr:cNvPr id="421" name="テキスト ボックス 420"/>
        <xdr:cNvSpPr txBox="1"/>
      </xdr:nvSpPr>
      <xdr:spPr>
        <a:xfrm>
          <a:off x="8483111" y="12967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118364</xdr:rowOff>
    </xdr:from>
    <xdr:to>
      <xdr:col>41</xdr:col>
      <xdr:colOff>50800</xdr:colOff>
      <xdr:row>73</xdr:row>
      <xdr:rowOff>1512</xdr:rowOff>
    </xdr:to>
    <xdr:cxnSp macro="">
      <xdr:nvCxnSpPr>
        <xdr:cNvPr id="422" name="直線コネクタ 421"/>
        <xdr:cNvCxnSpPr/>
      </xdr:nvCxnSpPr>
      <xdr:spPr>
        <a:xfrm>
          <a:off x="6972300" y="12291314"/>
          <a:ext cx="889000" cy="226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166624</xdr:rowOff>
    </xdr:from>
    <xdr:to>
      <xdr:col>41</xdr:col>
      <xdr:colOff>101600</xdr:colOff>
      <xdr:row>74</xdr:row>
      <xdr:rowOff>96774</xdr:rowOff>
    </xdr:to>
    <xdr:sp macro="" textlink="">
      <xdr:nvSpPr>
        <xdr:cNvPr id="423" name="フローチャート: 判断 422"/>
        <xdr:cNvSpPr/>
      </xdr:nvSpPr>
      <xdr:spPr>
        <a:xfrm>
          <a:off x="7810500" y="12682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87901</xdr:rowOff>
    </xdr:from>
    <xdr:ext cx="534377" cy="259045"/>
    <xdr:sp macro="" textlink="">
      <xdr:nvSpPr>
        <xdr:cNvPr id="424" name="テキスト ボックス 423"/>
        <xdr:cNvSpPr txBox="1"/>
      </xdr:nvSpPr>
      <xdr:spPr>
        <a:xfrm>
          <a:off x="7594111" y="12775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40894</xdr:rowOff>
    </xdr:from>
    <xdr:to>
      <xdr:col>36</xdr:col>
      <xdr:colOff>165100</xdr:colOff>
      <xdr:row>74</xdr:row>
      <xdr:rowOff>142494</xdr:rowOff>
    </xdr:to>
    <xdr:sp macro="" textlink="">
      <xdr:nvSpPr>
        <xdr:cNvPr id="425" name="フローチャート: 判断 424"/>
        <xdr:cNvSpPr/>
      </xdr:nvSpPr>
      <xdr:spPr>
        <a:xfrm>
          <a:off x="6921500" y="127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133621</xdr:rowOff>
    </xdr:from>
    <xdr:ext cx="534377" cy="259045"/>
    <xdr:sp macro="" textlink="">
      <xdr:nvSpPr>
        <xdr:cNvPr id="426" name="テキスト ボックス 425"/>
        <xdr:cNvSpPr txBox="1"/>
      </xdr:nvSpPr>
      <xdr:spPr>
        <a:xfrm>
          <a:off x="6705111" y="12820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6452</xdr:rowOff>
    </xdr:from>
    <xdr:to>
      <xdr:col>55</xdr:col>
      <xdr:colOff>50800</xdr:colOff>
      <xdr:row>72</xdr:row>
      <xdr:rowOff>108052</xdr:rowOff>
    </xdr:to>
    <xdr:sp macro="" textlink="">
      <xdr:nvSpPr>
        <xdr:cNvPr id="432" name="楕円 431"/>
        <xdr:cNvSpPr/>
      </xdr:nvSpPr>
      <xdr:spPr>
        <a:xfrm>
          <a:off x="10426700" y="1235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124757</xdr:rowOff>
    </xdr:from>
    <xdr:ext cx="534377" cy="259045"/>
    <xdr:sp macro="" textlink="">
      <xdr:nvSpPr>
        <xdr:cNvPr id="433" name="普通建設事業費 （ うち新規整備　）該当値テキスト"/>
        <xdr:cNvSpPr txBox="1"/>
      </xdr:nvSpPr>
      <xdr:spPr>
        <a:xfrm>
          <a:off x="10528300" y="1229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26530</xdr:rowOff>
    </xdr:from>
    <xdr:to>
      <xdr:col>50</xdr:col>
      <xdr:colOff>165100</xdr:colOff>
      <xdr:row>73</xdr:row>
      <xdr:rowOff>128130</xdr:rowOff>
    </xdr:to>
    <xdr:sp macro="" textlink="">
      <xdr:nvSpPr>
        <xdr:cNvPr id="434" name="楕円 433"/>
        <xdr:cNvSpPr/>
      </xdr:nvSpPr>
      <xdr:spPr>
        <a:xfrm>
          <a:off x="9588500" y="1254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144657</xdr:rowOff>
    </xdr:from>
    <xdr:ext cx="534377" cy="259045"/>
    <xdr:sp macro="" textlink="">
      <xdr:nvSpPr>
        <xdr:cNvPr id="435" name="テキスト ボックス 434"/>
        <xdr:cNvSpPr txBox="1"/>
      </xdr:nvSpPr>
      <xdr:spPr>
        <a:xfrm>
          <a:off x="9372111" y="12317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129743</xdr:rowOff>
    </xdr:from>
    <xdr:to>
      <xdr:col>46</xdr:col>
      <xdr:colOff>38100</xdr:colOff>
      <xdr:row>72</xdr:row>
      <xdr:rowOff>59893</xdr:rowOff>
    </xdr:to>
    <xdr:sp macro="" textlink="">
      <xdr:nvSpPr>
        <xdr:cNvPr id="436" name="楕円 435"/>
        <xdr:cNvSpPr/>
      </xdr:nvSpPr>
      <xdr:spPr>
        <a:xfrm>
          <a:off x="8699500" y="1230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76420</xdr:rowOff>
    </xdr:from>
    <xdr:ext cx="534377" cy="259045"/>
    <xdr:sp macro="" textlink="">
      <xdr:nvSpPr>
        <xdr:cNvPr id="437" name="テキスト ボックス 436"/>
        <xdr:cNvSpPr txBox="1"/>
      </xdr:nvSpPr>
      <xdr:spPr>
        <a:xfrm>
          <a:off x="8483111" y="1207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72</xdr:row>
      <xdr:rowOff>122162</xdr:rowOff>
    </xdr:from>
    <xdr:to>
      <xdr:col>41</xdr:col>
      <xdr:colOff>101600</xdr:colOff>
      <xdr:row>73</xdr:row>
      <xdr:rowOff>52312</xdr:rowOff>
    </xdr:to>
    <xdr:sp macro="" textlink="">
      <xdr:nvSpPr>
        <xdr:cNvPr id="438" name="楕円 437"/>
        <xdr:cNvSpPr/>
      </xdr:nvSpPr>
      <xdr:spPr>
        <a:xfrm>
          <a:off x="7810500" y="12466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68839</xdr:rowOff>
    </xdr:from>
    <xdr:ext cx="534377" cy="259045"/>
    <xdr:sp macro="" textlink="">
      <xdr:nvSpPr>
        <xdr:cNvPr id="439" name="テキスト ボックス 438"/>
        <xdr:cNvSpPr txBox="1"/>
      </xdr:nvSpPr>
      <xdr:spPr>
        <a:xfrm>
          <a:off x="7594111" y="12241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67564</xdr:rowOff>
    </xdr:from>
    <xdr:to>
      <xdr:col>36</xdr:col>
      <xdr:colOff>165100</xdr:colOff>
      <xdr:row>71</xdr:row>
      <xdr:rowOff>169164</xdr:rowOff>
    </xdr:to>
    <xdr:sp macro="" textlink="">
      <xdr:nvSpPr>
        <xdr:cNvPr id="440" name="楕円 439"/>
        <xdr:cNvSpPr/>
      </xdr:nvSpPr>
      <xdr:spPr>
        <a:xfrm>
          <a:off x="6921500" y="12240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14241</xdr:rowOff>
    </xdr:from>
    <xdr:ext cx="534377" cy="259045"/>
    <xdr:sp macro="" textlink="">
      <xdr:nvSpPr>
        <xdr:cNvPr id="441" name="テキスト ボックス 440"/>
        <xdr:cNvSpPr txBox="1"/>
      </xdr:nvSpPr>
      <xdr:spPr>
        <a:xfrm>
          <a:off x="6705111" y="12015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61" name="テキスト ボックス 460"/>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16811</xdr:rowOff>
    </xdr:from>
    <xdr:to>
      <xdr:col>54</xdr:col>
      <xdr:colOff>189865</xdr:colOff>
      <xdr:row>98</xdr:row>
      <xdr:rowOff>116939</xdr:rowOff>
    </xdr:to>
    <xdr:cxnSp macro="">
      <xdr:nvCxnSpPr>
        <xdr:cNvPr id="467" name="直線コネクタ 466"/>
        <xdr:cNvCxnSpPr/>
      </xdr:nvCxnSpPr>
      <xdr:spPr>
        <a:xfrm flipV="1">
          <a:off x="10475595" y="15618761"/>
          <a:ext cx="1270" cy="130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120766</xdr:rowOff>
    </xdr:from>
    <xdr:ext cx="469744" cy="259045"/>
    <xdr:sp macro="" textlink="">
      <xdr:nvSpPr>
        <xdr:cNvPr id="468" name="普通建設事業費 （ うち更新整備　）最小値テキスト"/>
        <xdr:cNvSpPr txBox="1"/>
      </xdr:nvSpPr>
      <xdr:spPr>
        <a:xfrm>
          <a:off x="10528300" y="1692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116939</xdr:rowOff>
    </xdr:from>
    <xdr:to>
      <xdr:col>55</xdr:col>
      <xdr:colOff>88900</xdr:colOff>
      <xdr:row>98</xdr:row>
      <xdr:rowOff>116939</xdr:rowOff>
    </xdr:to>
    <xdr:cxnSp macro="">
      <xdr:nvCxnSpPr>
        <xdr:cNvPr id="469" name="直線コネクタ 468"/>
        <xdr:cNvCxnSpPr/>
      </xdr:nvCxnSpPr>
      <xdr:spPr>
        <a:xfrm>
          <a:off x="10388600" y="16919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134938</xdr:rowOff>
    </xdr:from>
    <xdr:ext cx="534377" cy="259045"/>
    <xdr:sp macro="" textlink="">
      <xdr:nvSpPr>
        <xdr:cNvPr id="470" name="普通建設事業費 （ うち更新整備　）最大値テキスト"/>
        <xdr:cNvSpPr txBox="1"/>
      </xdr:nvSpPr>
      <xdr:spPr>
        <a:xfrm>
          <a:off x="10528300" y="15393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16811</xdr:rowOff>
    </xdr:from>
    <xdr:to>
      <xdr:col>55</xdr:col>
      <xdr:colOff>88900</xdr:colOff>
      <xdr:row>91</xdr:row>
      <xdr:rowOff>16811</xdr:rowOff>
    </xdr:to>
    <xdr:cxnSp macro="">
      <xdr:nvCxnSpPr>
        <xdr:cNvPr id="471" name="直線コネクタ 470"/>
        <xdr:cNvCxnSpPr/>
      </xdr:nvCxnSpPr>
      <xdr:spPr>
        <a:xfrm>
          <a:off x="10388600" y="15618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113427</xdr:rowOff>
    </xdr:from>
    <xdr:to>
      <xdr:col>55</xdr:col>
      <xdr:colOff>0</xdr:colOff>
      <xdr:row>97</xdr:row>
      <xdr:rowOff>38430</xdr:rowOff>
    </xdr:to>
    <xdr:cxnSp macro="">
      <xdr:nvCxnSpPr>
        <xdr:cNvPr id="472" name="直線コネクタ 471"/>
        <xdr:cNvCxnSpPr/>
      </xdr:nvCxnSpPr>
      <xdr:spPr>
        <a:xfrm flipV="1">
          <a:off x="9639300" y="16572627"/>
          <a:ext cx="838200" cy="96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123370</xdr:rowOff>
    </xdr:from>
    <xdr:ext cx="534377" cy="259045"/>
    <xdr:sp macro="" textlink="">
      <xdr:nvSpPr>
        <xdr:cNvPr id="473" name="普通建設事業費 （ うち更新整備　）平均値テキスト"/>
        <xdr:cNvSpPr txBox="1"/>
      </xdr:nvSpPr>
      <xdr:spPr>
        <a:xfrm>
          <a:off x="10528300" y="16239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100493</xdr:rowOff>
    </xdr:from>
    <xdr:to>
      <xdr:col>55</xdr:col>
      <xdr:colOff>50800</xdr:colOff>
      <xdr:row>96</xdr:row>
      <xdr:rowOff>30643</xdr:rowOff>
    </xdr:to>
    <xdr:sp macro="" textlink="">
      <xdr:nvSpPr>
        <xdr:cNvPr id="474" name="フローチャート: 判断 473"/>
        <xdr:cNvSpPr/>
      </xdr:nvSpPr>
      <xdr:spPr>
        <a:xfrm>
          <a:off x="10426700" y="1638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38430</xdr:rowOff>
    </xdr:from>
    <xdr:to>
      <xdr:col>50</xdr:col>
      <xdr:colOff>114300</xdr:colOff>
      <xdr:row>97</xdr:row>
      <xdr:rowOff>167670</xdr:rowOff>
    </xdr:to>
    <xdr:cxnSp macro="">
      <xdr:nvCxnSpPr>
        <xdr:cNvPr id="475" name="直線コネクタ 474"/>
        <xdr:cNvCxnSpPr/>
      </xdr:nvCxnSpPr>
      <xdr:spPr>
        <a:xfrm flipV="1">
          <a:off x="8750300" y="16669080"/>
          <a:ext cx="889000" cy="129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145233</xdr:rowOff>
    </xdr:from>
    <xdr:to>
      <xdr:col>50</xdr:col>
      <xdr:colOff>165100</xdr:colOff>
      <xdr:row>96</xdr:row>
      <xdr:rowOff>75383</xdr:rowOff>
    </xdr:to>
    <xdr:sp macro="" textlink="">
      <xdr:nvSpPr>
        <xdr:cNvPr id="476" name="フローチャート: 判断 475"/>
        <xdr:cNvSpPr/>
      </xdr:nvSpPr>
      <xdr:spPr>
        <a:xfrm>
          <a:off x="9588500" y="16432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91910</xdr:rowOff>
    </xdr:from>
    <xdr:ext cx="534377" cy="259045"/>
    <xdr:sp macro="" textlink="">
      <xdr:nvSpPr>
        <xdr:cNvPr id="477" name="テキスト ボックス 476"/>
        <xdr:cNvSpPr txBox="1"/>
      </xdr:nvSpPr>
      <xdr:spPr>
        <a:xfrm>
          <a:off x="9372111" y="16208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95221</xdr:rowOff>
    </xdr:from>
    <xdr:to>
      <xdr:col>45</xdr:col>
      <xdr:colOff>177800</xdr:colOff>
      <xdr:row>97</xdr:row>
      <xdr:rowOff>167670</xdr:rowOff>
    </xdr:to>
    <xdr:cxnSp macro="">
      <xdr:nvCxnSpPr>
        <xdr:cNvPr id="478" name="直線コネクタ 477"/>
        <xdr:cNvCxnSpPr/>
      </xdr:nvCxnSpPr>
      <xdr:spPr>
        <a:xfrm>
          <a:off x="7861300" y="16725871"/>
          <a:ext cx="889000" cy="72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55541</xdr:rowOff>
    </xdr:from>
    <xdr:to>
      <xdr:col>46</xdr:col>
      <xdr:colOff>38100</xdr:colOff>
      <xdr:row>96</xdr:row>
      <xdr:rowOff>157141</xdr:rowOff>
    </xdr:to>
    <xdr:sp macro="" textlink="">
      <xdr:nvSpPr>
        <xdr:cNvPr id="479" name="フローチャート: 判断 478"/>
        <xdr:cNvSpPr/>
      </xdr:nvSpPr>
      <xdr:spPr>
        <a:xfrm>
          <a:off x="8699500" y="1651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2218</xdr:rowOff>
    </xdr:from>
    <xdr:ext cx="534377" cy="259045"/>
    <xdr:sp macro="" textlink="">
      <xdr:nvSpPr>
        <xdr:cNvPr id="480" name="テキスト ボックス 479"/>
        <xdr:cNvSpPr txBox="1"/>
      </xdr:nvSpPr>
      <xdr:spPr>
        <a:xfrm>
          <a:off x="8483111" y="16289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42887</xdr:rowOff>
    </xdr:from>
    <xdr:to>
      <xdr:col>41</xdr:col>
      <xdr:colOff>50800</xdr:colOff>
      <xdr:row>97</xdr:row>
      <xdr:rowOff>95221</xdr:rowOff>
    </xdr:to>
    <xdr:cxnSp macro="">
      <xdr:nvCxnSpPr>
        <xdr:cNvPr id="481" name="直線コネクタ 480"/>
        <xdr:cNvCxnSpPr/>
      </xdr:nvCxnSpPr>
      <xdr:spPr>
        <a:xfrm>
          <a:off x="6972300" y="16673537"/>
          <a:ext cx="889000" cy="52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24386</xdr:rowOff>
    </xdr:from>
    <xdr:to>
      <xdr:col>41</xdr:col>
      <xdr:colOff>101600</xdr:colOff>
      <xdr:row>97</xdr:row>
      <xdr:rowOff>125986</xdr:rowOff>
    </xdr:to>
    <xdr:sp macro="" textlink="">
      <xdr:nvSpPr>
        <xdr:cNvPr id="482" name="フローチャート: 判断 481"/>
        <xdr:cNvSpPr/>
      </xdr:nvSpPr>
      <xdr:spPr>
        <a:xfrm>
          <a:off x="7810500" y="16655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142513</xdr:rowOff>
    </xdr:from>
    <xdr:ext cx="534377" cy="259045"/>
    <xdr:sp macro="" textlink="">
      <xdr:nvSpPr>
        <xdr:cNvPr id="483" name="テキスト ボックス 482"/>
        <xdr:cNvSpPr txBox="1"/>
      </xdr:nvSpPr>
      <xdr:spPr>
        <a:xfrm>
          <a:off x="7594111" y="16430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42070</xdr:rowOff>
    </xdr:from>
    <xdr:to>
      <xdr:col>36</xdr:col>
      <xdr:colOff>165100</xdr:colOff>
      <xdr:row>97</xdr:row>
      <xdr:rowOff>143670</xdr:rowOff>
    </xdr:to>
    <xdr:sp macro="" textlink="">
      <xdr:nvSpPr>
        <xdr:cNvPr id="484" name="フローチャート: 判断 483"/>
        <xdr:cNvSpPr/>
      </xdr:nvSpPr>
      <xdr:spPr>
        <a:xfrm>
          <a:off x="6921500" y="16672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134797</xdr:rowOff>
    </xdr:from>
    <xdr:ext cx="534377" cy="259045"/>
    <xdr:sp macro="" textlink="">
      <xdr:nvSpPr>
        <xdr:cNvPr id="485" name="テキスト ボックス 484"/>
        <xdr:cNvSpPr txBox="1"/>
      </xdr:nvSpPr>
      <xdr:spPr>
        <a:xfrm>
          <a:off x="6705111" y="16765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62627</xdr:rowOff>
    </xdr:from>
    <xdr:to>
      <xdr:col>55</xdr:col>
      <xdr:colOff>50800</xdr:colOff>
      <xdr:row>96</xdr:row>
      <xdr:rowOff>164227</xdr:rowOff>
    </xdr:to>
    <xdr:sp macro="" textlink="">
      <xdr:nvSpPr>
        <xdr:cNvPr id="491" name="楕円 490"/>
        <xdr:cNvSpPr/>
      </xdr:nvSpPr>
      <xdr:spPr>
        <a:xfrm>
          <a:off x="10426700" y="16521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41054</xdr:rowOff>
    </xdr:from>
    <xdr:ext cx="534377" cy="259045"/>
    <xdr:sp macro="" textlink="">
      <xdr:nvSpPr>
        <xdr:cNvPr id="492" name="普通建設事業費 （ うち更新整備　）該当値テキスト"/>
        <xdr:cNvSpPr txBox="1"/>
      </xdr:nvSpPr>
      <xdr:spPr>
        <a:xfrm>
          <a:off x="10528300" y="1650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159080</xdr:rowOff>
    </xdr:from>
    <xdr:to>
      <xdr:col>50</xdr:col>
      <xdr:colOff>165100</xdr:colOff>
      <xdr:row>97</xdr:row>
      <xdr:rowOff>89230</xdr:rowOff>
    </xdr:to>
    <xdr:sp macro="" textlink="">
      <xdr:nvSpPr>
        <xdr:cNvPr id="493" name="楕円 492"/>
        <xdr:cNvSpPr/>
      </xdr:nvSpPr>
      <xdr:spPr>
        <a:xfrm>
          <a:off x="9588500" y="16618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80357</xdr:rowOff>
    </xdr:from>
    <xdr:ext cx="534377" cy="259045"/>
    <xdr:sp macro="" textlink="">
      <xdr:nvSpPr>
        <xdr:cNvPr id="494" name="テキスト ボックス 493"/>
        <xdr:cNvSpPr txBox="1"/>
      </xdr:nvSpPr>
      <xdr:spPr>
        <a:xfrm>
          <a:off x="9372111" y="16711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116870</xdr:rowOff>
    </xdr:from>
    <xdr:to>
      <xdr:col>46</xdr:col>
      <xdr:colOff>38100</xdr:colOff>
      <xdr:row>98</xdr:row>
      <xdr:rowOff>47020</xdr:rowOff>
    </xdr:to>
    <xdr:sp macro="" textlink="">
      <xdr:nvSpPr>
        <xdr:cNvPr id="495" name="楕円 494"/>
        <xdr:cNvSpPr/>
      </xdr:nvSpPr>
      <xdr:spPr>
        <a:xfrm>
          <a:off x="8699500" y="16747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38147</xdr:rowOff>
    </xdr:from>
    <xdr:ext cx="534377" cy="259045"/>
    <xdr:sp macro="" textlink="">
      <xdr:nvSpPr>
        <xdr:cNvPr id="496" name="テキスト ボックス 495"/>
        <xdr:cNvSpPr txBox="1"/>
      </xdr:nvSpPr>
      <xdr:spPr>
        <a:xfrm>
          <a:off x="8483111" y="16840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44421</xdr:rowOff>
    </xdr:from>
    <xdr:to>
      <xdr:col>41</xdr:col>
      <xdr:colOff>101600</xdr:colOff>
      <xdr:row>97</xdr:row>
      <xdr:rowOff>146021</xdr:rowOff>
    </xdr:to>
    <xdr:sp macro="" textlink="">
      <xdr:nvSpPr>
        <xdr:cNvPr id="497" name="楕円 496"/>
        <xdr:cNvSpPr/>
      </xdr:nvSpPr>
      <xdr:spPr>
        <a:xfrm>
          <a:off x="7810500" y="16675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137148</xdr:rowOff>
    </xdr:from>
    <xdr:ext cx="534377" cy="259045"/>
    <xdr:sp macro="" textlink="">
      <xdr:nvSpPr>
        <xdr:cNvPr id="498" name="テキスト ボックス 497"/>
        <xdr:cNvSpPr txBox="1"/>
      </xdr:nvSpPr>
      <xdr:spPr>
        <a:xfrm>
          <a:off x="7594111" y="167677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163537</xdr:rowOff>
    </xdr:from>
    <xdr:to>
      <xdr:col>36</xdr:col>
      <xdr:colOff>165100</xdr:colOff>
      <xdr:row>97</xdr:row>
      <xdr:rowOff>93687</xdr:rowOff>
    </xdr:to>
    <xdr:sp macro="" textlink="">
      <xdr:nvSpPr>
        <xdr:cNvPr id="499" name="楕円 498"/>
        <xdr:cNvSpPr/>
      </xdr:nvSpPr>
      <xdr:spPr>
        <a:xfrm>
          <a:off x="6921500" y="1662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110214</xdr:rowOff>
    </xdr:from>
    <xdr:ext cx="534377" cy="259045"/>
    <xdr:sp macro="" textlink="">
      <xdr:nvSpPr>
        <xdr:cNvPr id="500" name="テキスト ボックス 499"/>
        <xdr:cNvSpPr txBox="1"/>
      </xdr:nvSpPr>
      <xdr:spPr>
        <a:xfrm>
          <a:off x="6705111" y="1639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1" name="直線コネクタ 51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2" name="テキスト ボックス 511"/>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3" name="直線コネクタ 51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36</xdr:row>
      <xdr:rowOff>144434</xdr:rowOff>
    </xdr:from>
    <xdr:ext cx="467179" cy="259045"/>
    <xdr:sp macro="" textlink="">
      <xdr:nvSpPr>
        <xdr:cNvPr id="514" name="テキスト ボックス 513"/>
        <xdr:cNvSpPr txBox="1"/>
      </xdr:nvSpPr>
      <xdr:spPr>
        <a:xfrm>
          <a:off x="11978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5" name="直線コネクタ 51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34</xdr:row>
      <xdr:rowOff>160763</xdr:rowOff>
    </xdr:from>
    <xdr:ext cx="467179" cy="259045"/>
    <xdr:sp macro="" textlink="">
      <xdr:nvSpPr>
        <xdr:cNvPr id="516" name="テキスト ボックス 515"/>
        <xdr:cNvSpPr txBox="1"/>
      </xdr:nvSpPr>
      <xdr:spPr>
        <a:xfrm>
          <a:off x="11978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7" name="直線コネクタ 51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33</xdr:row>
      <xdr:rowOff>5641</xdr:rowOff>
    </xdr:from>
    <xdr:ext cx="467179" cy="259045"/>
    <xdr:sp macro="" textlink="">
      <xdr:nvSpPr>
        <xdr:cNvPr id="518" name="テキスト ボックス 517"/>
        <xdr:cNvSpPr txBox="1"/>
      </xdr:nvSpPr>
      <xdr:spPr>
        <a:xfrm>
          <a:off x="11978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9" name="直線コネクタ 51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20" name="テキスト ボックス 51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1" name="直線コネクタ 52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22" name="テキスト ボックス 52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38136</xdr:rowOff>
    </xdr:from>
    <xdr:to>
      <xdr:col>85</xdr:col>
      <xdr:colOff>126364</xdr:colOff>
      <xdr:row>39</xdr:row>
      <xdr:rowOff>98878</xdr:rowOff>
    </xdr:to>
    <xdr:cxnSp macro="">
      <xdr:nvCxnSpPr>
        <xdr:cNvPr id="526" name="直線コネクタ 525"/>
        <xdr:cNvCxnSpPr/>
      </xdr:nvCxnSpPr>
      <xdr:spPr>
        <a:xfrm flipV="1">
          <a:off x="16317595" y="5181636"/>
          <a:ext cx="1269" cy="16037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7"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8" name="直線コネクタ 527"/>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156263</xdr:rowOff>
    </xdr:from>
    <xdr:ext cx="534377" cy="259045"/>
    <xdr:sp macro="" textlink="">
      <xdr:nvSpPr>
        <xdr:cNvPr id="529" name="災害復旧事業費最大値テキスト"/>
        <xdr:cNvSpPr txBox="1"/>
      </xdr:nvSpPr>
      <xdr:spPr>
        <a:xfrm>
          <a:off x="16370300" y="495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38136</xdr:rowOff>
    </xdr:from>
    <xdr:to>
      <xdr:col>86</xdr:col>
      <xdr:colOff>25400</xdr:colOff>
      <xdr:row>30</xdr:row>
      <xdr:rowOff>38136</xdr:rowOff>
    </xdr:to>
    <xdr:cxnSp macro="">
      <xdr:nvCxnSpPr>
        <xdr:cNvPr id="530" name="直線コネクタ 529"/>
        <xdr:cNvCxnSpPr/>
      </xdr:nvCxnSpPr>
      <xdr:spPr>
        <a:xfrm>
          <a:off x="16230600" y="5181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109329</xdr:rowOff>
    </xdr:from>
    <xdr:to>
      <xdr:col>85</xdr:col>
      <xdr:colOff>127000</xdr:colOff>
      <xdr:row>38</xdr:row>
      <xdr:rowOff>117493</xdr:rowOff>
    </xdr:to>
    <xdr:cxnSp macro="">
      <xdr:nvCxnSpPr>
        <xdr:cNvPr id="531" name="直線コネクタ 530"/>
        <xdr:cNvCxnSpPr/>
      </xdr:nvCxnSpPr>
      <xdr:spPr>
        <a:xfrm flipV="1">
          <a:off x="15481300" y="6452979"/>
          <a:ext cx="838200" cy="179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126327</xdr:rowOff>
    </xdr:from>
    <xdr:ext cx="469744" cy="259045"/>
    <xdr:sp macro="" textlink="">
      <xdr:nvSpPr>
        <xdr:cNvPr id="532" name="災害復旧事業費平均値テキスト"/>
        <xdr:cNvSpPr txBox="1"/>
      </xdr:nvSpPr>
      <xdr:spPr>
        <a:xfrm>
          <a:off x="16370300" y="6469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147901</xdr:rowOff>
    </xdr:from>
    <xdr:to>
      <xdr:col>85</xdr:col>
      <xdr:colOff>177800</xdr:colOff>
      <xdr:row>38</xdr:row>
      <xdr:rowOff>78051</xdr:rowOff>
    </xdr:to>
    <xdr:sp macro="" textlink="">
      <xdr:nvSpPr>
        <xdr:cNvPr id="533" name="フローチャート: 判断 532"/>
        <xdr:cNvSpPr/>
      </xdr:nvSpPr>
      <xdr:spPr>
        <a:xfrm>
          <a:off x="16268700" y="6491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117493</xdr:rowOff>
    </xdr:from>
    <xdr:to>
      <xdr:col>81</xdr:col>
      <xdr:colOff>50800</xdr:colOff>
      <xdr:row>39</xdr:row>
      <xdr:rowOff>84074</xdr:rowOff>
    </xdr:to>
    <xdr:cxnSp macro="">
      <xdr:nvCxnSpPr>
        <xdr:cNvPr id="534" name="直線コネクタ 533"/>
        <xdr:cNvCxnSpPr/>
      </xdr:nvCxnSpPr>
      <xdr:spPr>
        <a:xfrm flipV="1">
          <a:off x="14592300" y="6632593"/>
          <a:ext cx="889000" cy="13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20647</xdr:rowOff>
    </xdr:from>
    <xdr:to>
      <xdr:col>81</xdr:col>
      <xdr:colOff>101600</xdr:colOff>
      <xdr:row>38</xdr:row>
      <xdr:rowOff>122247</xdr:rowOff>
    </xdr:to>
    <xdr:sp macro="" textlink="">
      <xdr:nvSpPr>
        <xdr:cNvPr id="535" name="フローチャート: 判断 534"/>
        <xdr:cNvSpPr/>
      </xdr:nvSpPr>
      <xdr:spPr>
        <a:xfrm>
          <a:off x="15430500" y="6535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138773</xdr:rowOff>
    </xdr:from>
    <xdr:ext cx="469744" cy="259045"/>
    <xdr:sp macro="" textlink="">
      <xdr:nvSpPr>
        <xdr:cNvPr id="536" name="テキスト ボックス 535"/>
        <xdr:cNvSpPr txBox="1"/>
      </xdr:nvSpPr>
      <xdr:spPr>
        <a:xfrm>
          <a:off x="15246428" y="631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56860</xdr:rowOff>
    </xdr:from>
    <xdr:to>
      <xdr:col>76</xdr:col>
      <xdr:colOff>114300</xdr:colOff>
      <xdr:row>39</xdr:row>
      <xdr:rowOff>84074</xdr:rowOff>
    </xdr:to>
    <xdr:cxnSp macro="">
      <xdr:nvCxnSpPr>
        <xdr:cNvPr id="537" name="直線コネクタ 536"/>
        <xdr:cNvCxnSpPr/>
      </xdr:nvCxnSpPr>
      <xdr:spPr>
        <a:xfrm>
          <a:off x="13703300" y="6743410"/>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102289</xdr:rowOff>
    </xdr:from>
    <xdr:to>
      <xdr:col>76</xdr:col>
      <xdr:colOff>165100</xdr:colOff>
      <xdr:row>38</xdr:row>
      <xdr:rowOff>32440</xdr:rowOff>
    </xdr:to>
    <xdr:sp macro="" textlink="">
      <xdr:nvSpPr>
        <xdr:cNvPr id="538" name="フローチャート: 判断 537"/>
        <xdr:cNvSpPr/>
      </xdr:nvSpPr>
      <xdr:spPr>
        <a:xfrm>
          <a:off x="14541500" y="64459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48966</xdr:rowOff>
    </xdr:from>
    <xdr:ext cx="469744" cy="259045"/>
    <xdr:sp macro="" textlink="">
      <xdr:nvSpPr>
        <xdr:cNvPr id="539" name="テキスト ボックス 538"/>
        <xdr:cNvSpPr txBox="1"/>
      </xdr:nvSpPr>
      <xdr:spPr>
        <a:xfrm>
          <a:off x="14357428" y="622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36068</xdr:rowOff>
    </xdr:from>
    <xdr:to>
      <xdr:col>71</xdr:col>
      <xdr:colOff>177800</xdr:colOff>
      <xdr:row>39</xdr:row>
      <xdr:rowOff>56860</xdr:rowOff>
    </xdr:to>
    <xdr:cxnSp macro="">
      <xdr:nvCxnSpPr>
        <xdr:cNvPr id="540" name="直線コネクタ 539"/>
        <xdr:cNvCxnSpPr/>
      </xdr:nvCxnSpPr>
      <xdr:spPr>
        <a:xfrm>
          <a:off x="12814300" y="6551168"/>
          <a:ext cx="889000" cy="19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134838</xdr:rowOff>
    </xdr:from>
    <xdr:to>
      <xdr:col>72</xdr:col>
      <xdr:colOff>38100</xdr:colOff>
      <xdr:row>39</xdr:row>
      <xdr:rowOff>64988</xdr:rowOff>
    </xdr:to>
    <xdr:sp macro="" textlink="">
      <xdr:nvSpPr>
        <xdr:cNvPr id="541" name="フローチャート: 判断 540"/>
        <xdr:cNvSpPr/>
      </xdr:nvSpPr>
      <xdr:spPr>
        <a:xfrm>
          <a:off x="13652500" y="6649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81515</xdr:rowOff>
    </xdr:from>
    <xdr:ext cx="378565" cy="259045"/>
    <xdr:sp macro="" textlink="">
      <xdr:nvSpPr>
        <xdr:cNvPr id="542" name="テキスト ボックス 541"/>
        <xdr:cNvSpPr txBox="1"/>
      </xdr:nvSpPr>
      <xdr:spPr>
        <a:xfrm>
          <a:off x="13514017" y="6425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144744</xdr:rowOff>
    </xdr:from>
    <xdr:to>
      <xdr:col>67</xdr:col>
      <xdr:colOff>101600</xdr:colOff>
      <xdr:row>39</xdr:row>
      <xdr:rowOff>74894</xdr:rowOff>
    </xdr:to>
    <xdr:sp macro="" textlink="">
      <xdr:nvSpPr>
        <xdr:cNvPr id="543" name="フローチャート: 判断 542"/>
        <xdr:cNvSpPr/>
      </xdr:nvSpPr>
      <xdr:spPr>
        <a:xfrm>
          <a:off x="12763500" y="665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66021</xdr:rowOff>
    </xdr:from>
    <xdr:ext cx="378565" cy="259045"/>
    <xdr:sp macro="" textlink="">
      <xdr:nvSpPr>
        <xdr:cNvPr id="544" name="テキスト ボックス 543"/>
        <xdr:cNvSpPr txBox="1"/>
      </xdr:nvSpPr>
      <xdr:spPr>
        <a:xfrm>
          <a:off x="12625017" y="67525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58529</xdr:rowOff>
    </xdr:from>
    <xdr:to>
      <xdr:col>85</xdr:col>
      <xdr:colOff>177800</xdr:colOff>
      <xdr:row>37</xdr:row>
      <xdr:rowOff>160129</xdr:rowOff>
    </xdr:to>
    <xdr:sp macro="" textlink="">
      <xdr:nvSpPr>
        <xdr:cNvPr id="550" name="楕円 549"/>
        <xdr:cNvSpPr/>
      </xdr:nvSpPr>
      <xdr:spPr>
        <a:xfrm>
          <a:off x="16268700" y="6402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81406</xdr:rowOff>
    </xdr:from>
    <xdr:ext cx="469744" cy="259045"/>
    <xdr:sp macro="" textlink="">
      <xdr:nvSpPr>
        <xdr:cNvPr id="551" name="災害復旧事業費該当値テキスト"/>
        <xdr:cNvSpPr txBox="1"/>
      </xdr:nvSpPr>
      <xdr:spPr>
        <a:xfrm>
          <a:off x="16370300" y="6253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66693</xdr:rowOff>
    </xdr:from>
    <xdr:to>
      <xdr:col>81</xdr:col>
      <xdr:colOff>101600</xdr:colOff>
      <xdr:row>38</xdr:row>
      <xdr:rowOff>168293</xdr:rowOff>
    </xdr:to>
    <xdr:sp macro="" textlink="">
      <xdr:nvSpPr>
        <xdr:cNvPr id="552" name="楕円 551"/>
        <xdr:cNvSpPr/>
      </xdr:nvSpPr>
      <xdr:spPr>
        <a:xfrm>
          <a:off x="15430500" y="6581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159420</xdr:rowOff>
    </xdr:from>
    <xdr:ext cx="469744" cy="259045"/>
    <xdr:sp macro="" textlink="">
      <xdr:nvSpPr>
        <xdr:cNvPr id="553" name="テキスト ボックス 552"/>
        <xdr:cNvSpPr txBox="1"/>
      </xdr:nvSpPr>
      <xdr:spPr>
        <a:xfrm>
          <a:off x="15246428" y="66745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33274</xdr:rowOff>
    </xdr:from>
    <xdr:to>
      <xdr:col>76</xdr:col>
      <xdr:colOff>165100</xdr:colOff>
      <xdr:row>39</xdr:row>
      <xdr:rowOff>134874</xdr:rowOff>
    </xdr:to>
    <xdr:sp macro="" textlink="">
      <xdr:nvSpPr>
        <xdr:cNvPr id="554" name="楕円 553"/>
        <xdr:cNvSpPr/>
      </xdr:nvSpPr>
      <xdr:spPr>
        <a:xfrm>
          <a:off x="14541500" y="6719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126001</xdr:rowOff>
    </xdr:from>
    <xdr:ext cx="378565" cy="259045"/>
    <xdr:sp macro="" textlink="">
      <xdr:nvSpPr>
        <xdr:cNvPr id="555" name="テキスト ボックス 554"/>
        <xdr:cNvSpPr txBox="1"/>
      </xdr:nvSpPr>
      <xdr:spPr>
        <a:xfrm>
          <a:off x="14403017" y="6812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6060</xdr:rowOff>
    </xdr:from>
    <xdr:to>
      <xdr:col>72</xdr:col>
      <xdr:colOff>38100</xdr:colOff>
      <xdr:row>39</xdr:row>
      <xdr:rowOff>107660</xdr:rowOff>
    </xdr:to>
    <xdr:sp macro="" textlink="">
      <xdr:nvSpPr>
        <xdr:cNvPr id="556" name="楕円 555"/>
        <xdr:cNvSpPr/>
      </xdr:nvSpPr>
      <xdr:spPr>
        <a:xfrm>
          <a:off x="13652500" y="6692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98787</xdr:rowOff>
    </xdr:from>
    <xdr:ext cx="378565" cy="259045"/>
    <xdr:sp macro="" textlink="">
      <xdr:nvSpPr>
        <xdr:cNvPr id="557" name="テキスト ボックス 556"/>
        <xdr:cNvSpPr txBox="1"/>
      </xdr:nvSpPr>
      <xdr:spPr>
        <a:xfrm>
          <a:off x="13514017" y="6785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156718</xdr:rowOff>
    </xdr:from>
    <xdr:to>
      <xdr:col>67</xdr:col>
      <xdr:colOff>101600</xdr:colOff>
      <xdr:row>38</xdr:row>
      <xdr:rowOff>86868</xdr:rowOff>
    </xdr:to>
    <xdr:sp macro="" textlink="">
      <xdr:nvSpPr>
        <xdr:cNvPr id="558" name="楕円 557"/>
        <xdr:cNvSpPr/>
      </xdr:nvSpPr>
      <xdr:spPr>
        <a:xfrm>
          <a:off x="12763500" y="650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103395</xdr:rowOff>
    </xdr:from>
    <xdr:ext cx="469744" cy="259045"/>
    <xdr:sp macro="" textlink="">
      <xdr:nvSpPr>
        <xdr:cNvPr id="559" name="テキスト ボックス 558"/>
        <xdr:cNvSpPr txBox="1"/>
      </xdr:nvSpPr>
      <xdr:spPr>
        <a:xfrm>
          <a:off x="12579428" y="6275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0" name="直線コネクタ 56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1" name="テキスト ボックス 570"/>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3" name="テキスト ボックス 572"/>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5" name="直線コネクタ 574"/>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6"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7" name="直線コネクタ 576"/>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8"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9" name="直線コネクタ 578"/>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0" name="直線コネクタ 579"/>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1"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2" name="フローチャート: 判断 581"/>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3" name="直線コネクタ 582"/>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4" name="フローチャート: 判断 583"/>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5" name="テキスト ボックス 584"/>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6" name="直線コネクタ 585"/>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7" name="フローチャート: 判断 586"/>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8" name="テキスト ボックス 587"/>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9" name="直線コネクタ 588"/>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0" name="フローチャート: 判断 589"/>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1" name="テキスト ボックス 590"/>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2" name="フローチャート: 判断 591"/>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3" name="テキスト ボックス 592"/>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9" name="楕円 598"/>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0"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1" name="楕円 600"/>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2" name="テキスト ボックス 601"/>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3" name="楕円 602"/>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4" name="テキスト ボックス 603"/>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5" name="楕円 604"/>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6" name="テキスト ボックス 605"/>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7" name="楕円 606"/>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8" name="テキスト ボックス 607"/>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19" name="テキスト ボックス 618"/>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620" name="直線コネクタ 619"/>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621" name="テキスト ボックス 620"/>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2" name="直線コネクタ 621"/>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3" name="テキスト ボックス 622"/>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4" name="直線コネクタ 623"/>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5" name="テキスト ボックス 624"/>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6" name="直線コネクタ 625"/>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7" name="テキスト ボックス 626"/>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115217</xdr:rowOff>
    </xdr:from>
    <xdr:to>
      <xdr:col>85</xdr:col>
      <xdr:colOff>126364</xdr:colOff>
      <xdr:row>78</xdr:row>
      <xdr:rowOff>134282</xdr:rowOff>
    </xdr:to>
    <xdr:cxnSp macro="">
      <xdr:nvCxnSpPr>
        <xdr:cNvPr id="631" name="直線コネクタ 630"/>
        <xdr:cNvCxnSpPr/>
      </xdr:nvCxnSpPr>
      <xdr:spPr>
        <a:xfrm flipV="1">
          <a:off x="16317595" y="12116717"/>
          <a:ext cx="1269" cy="13906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138109</xdr:rowOff>
    </xdr:from>
    <xdr:ext cx="534377" cy="259045"/>
    <xdr:sp macro="" textlink="">
      <xdr:nvSpPr>
        <xdr:cNvPr id="632" name="公債費最小値テキスト"/>
        <xdr:cNvSpPr txBox="1"/>
      </xdr:nvSpPr>
      <xdr:spPr>
        <a:xfrm>
          <a:off x="16370300" y="1351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134282</xdr:rowOff>
    </xdr:from>
    <xdr:to>
      <xdr:col>86</xdr:col>
      <xdr:colOff>25400</xdr:colOff>
      <xdr:row>78</xdr:row>
      <xdr:rowOff>134282</xdr:rowOff>
    </xdr:to>
    <xdr:cxnSp macro="">
      <xdr:nvCxnSpPr>
        <xdr:cNvPr id="633" name="直線コネクタ 632"/>
        <xdr:cNvCxnSpPr/>
      </xdr:nvCxnSpPr>
      <xdr:spPr>
        <a:xfrm>
          <a:off x="16230600" y="13507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61894</xdr:rowOff>
    </xdr:from>
    <xdr:ext cx="534377" cy="259045"/>
    <xdr:sp macro="" textlink="">
      <xdr:nvSpPr>
        <xdr:cNvPr id="634" name="公債費最大値テキスト"/>
        <xdr:cNvSpPr txBox="1"/>
      </xdr:nvSpPr>
      <xdr:spPr>
        <a:xfrm>
          <a:off x="16370300" y="11891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115217</xdr:rowOff>
    </xdr:from>
    <xdr:to>
      <xdr:col>86</xdr:col>
      <xdr:colOff>25400</xdr:colOff>
      <xdr:row>70</xdr:row>
      <xdr:rowOff>115217</xdr:rowOff>
    </xdr:to>
    <xdr:cxnSp macro="">
      <xdr:nvCxnSpPr>
        <xdr:cNvPr id="635" name="直線コネクタ 634"/>
        <xdr:cNvCxnSpPr/>
      </xdr:nvCxnSpPr>
      <xdr:spPr>
        <a:xfrm>
          <a:off x="16230600" y="1211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77863</xdr:rowOff>
    </xdr:from>
    <xdr:to>
      <xdr:col>85</xdr:col>
      <xdr:colOff>127000</xdr:colOff>
      <xdr:row>76</xdr:row>
      <xdr:rowOff>103924</xdr:rowOff>
    </xdr:to>
    <xdr:cxnSp macro="">
      <xdr:nvCxnSpPr>
        <xdr:cNvPr id="636" name="直線コネクタ 635"/>
        <xdr:cNvCxnSpPr/>
      </xdr:nvCxnSpPr>
      <xdr:spPr>
        <a:xfrm flipV="1">
          <a:off x="15481300" y="13108063"/>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16153</xdr:rowOff>
    </xdr:from>
    <xdr:ext cx="534377" cy="259045"/>
    <xdr:sp macro="" textlink="">
      <xdr:nvSpPr>
        <xdr:cNvPr id="637" name="公債費平均値テキスト"/>
        <xdr:cNvSpPr txBox="1"/>
      </xdr:nvSpPr>
      <xdr:spPr>
        <a:xfrm>
          <a:off x="16370300" y="12703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164726</xdr:rowOff>
    </xdr:from>
    <xdr:to>
      <xdr:col>85</xdr:col>
      <xdr:colOff>177800</xdr:colOff>
      <xdr:row>75</xdr:row>
      <xdr:rowOff>94876</xdr:rowOff>
    </xdr:to>
    <xdr:sp macro="" textlink="">
      <xdr:nvSpPr>
        <xdr:cNvPr id="638" name="フローチャート: 判断 637"/>
        <xdr:cNvSpPr/>
      </xdr:nvSpPr>
      <xdr:spPr>
        <a:xfrm>
          <a:off x="16268700" y="12852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103924</xdr:rowOff>
    </xdr:from>
    <xdr:to>
      <xdr:col>81</xdr:col>
      <xdr:colOff>50800</xdr:colOff>
      <xdr:row>76</xdr:row>
      <xdr:rowOff>117960</xdr:rowOff>
    </xdr:to>
    <xdr:cxnSp macro="">
      <xdr:nvCxnSpPr>
        <xdr:cNvPr id="639" name="直線コネクタ 638"/>
        <xdr:cNvCxnSpPr/>
      </xdr:nvCxnSpPr>
      <xdr:spPr>
        <a:xfrm flipV="1">
          <a:off x="14592300" y="13134124"/>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18606</xdr:rowOff>
    </xdr:from>
    <xdr:to>
      <xdr:col>81</xdr:col>
      <xdr:colOff>101600</xdr:colOff>
      <xdr:row>75</xdr:row>
      <xdr:rowOff>120206</xdr:rowOff>
    </xdr:to>
    <xdr:sp macro="" textlink="">
      <xdr:nvSpPr>
        <xdr:cNvPr id="640" name="フローチャート: 判断 639"/>
        <xdr:cNvSpPr/>
      </xdr:nvSpPr>
      <xdr:spPr>
        <a:xfrm>
          <a:off x="15430500" y="12877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136733</xdr:rowOff>
    </xdr:from>
    <xdr:ext cx="534377" cy="259045"/>
    <xdr:sp macro="" textlink="">
      <xdr:nvSpPr>
        <xdr:cNvPr id="641" name="テキスト ボックス 640"/>
        <xdr:cNvSpPr txBox="1"/>
      </xdr:nvSpPr>
      <xdr:spPr>
        <a:xfrm>
          <a:off x="15214111" y="12652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61976</xdr:rowOff>
    </xdr:from>
    <xdr:to>
      <xdr:col>76</xdr:col>
      <xdr:colOff>114300</xdr:colOff>
      <xdr:row>76</xdr:row>
      <xdr:rowOff>117960</xdr:rowOff>
    </xdr:to>
    <xdr:cxnSp macro="">
      <xdr:nvCxnSpPr>
        <xdr:cNvPr id="642" name="直線コネクタ 641"/>
        <xdr:cNvCxnSpPr/>
      </xdr:nvCxnSpPr>
      <xdr:spPr>
        <a:xfrm>
          <a:off x="13703300" y="13092176"/>
          <a:ext cx="8890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22241</xdr:rowOff>
    </xdr:from>
    <xdr:to>
      <xdr:col>76</xdr:col>
      <xdr:colOff>165100</xdr:colOff>
      <xdr:row>75</xdr:row>
      <xdr:rowOff>123841</xdr:rowOff>
    </xdr:to>
    <xdr:sp macro="" textlink="">
      <xdr:nvSpPr>
        <xdr:cNvPr id="643" name="フローチャート: 判断 642"/>
        <xdr:cNvSpPr/>
      </xdr:nvSpPr>
      <xdr:spPr>
        <a:xfrm>
          <a:off x="14541500" y="12880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140368</xdr:rowOff>
    </xdr:from>
    <xdr:ext cx="534377" cy="259045"/>
    <xdr:sp macro="" textlink="">
      <xdr:nvSpPr>
        <xdr:cNvPr id="644" name="テキスト ボックス 643"/>
        <xdr:cNvSpPr txBox="1"/>
      </xdr:nvSpPr>
      <xdr:spPr>
        <a:xfrm>
          <a:off x="14325111" y="12656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150216</xdr:rowOff>
    </xdr:from>
    <xdr:to>
      <xdr:col>71</xdr:col>
      <xdr:colOff>177800</xdr:colOff>
      <xdr:row>76</xdr:row>
      <xdr:rowOff>61976</xdr:rowOff>
    </xdr:to>
    <xdr:cxnSp macro="">
      <xdr:nvCxnSpPr>
        <xdr:cNvPr id="645" name="直線コネクタ 644"/>
        <xdr:cNvCxnSpPr/>
      </xdr:nvCxnSpPr>
      <xdr:spPr>
        <a:xfrm>
          <a:off x="12814300" y="13008966"/>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158531</xdr:rowOff>
    </xdr:from>
    <xdr:to>
      <xdr:col>72</xdr:col>
      <xdr:colOff>38100</xdr:colOff>
      <xdr:row>76</xdr:row>
      <xdr:rowOff>88681</xdr:rowOff>
    </xdr:to>
    <xdr:sp macro="" textlink="">
      <xdr:nvSpPr>
        <xdr:cNvPr id="646" name="フローチャート: 判断 645"/>
        <xdr:cNvSpPr/>
      </xdr:nvSpPr>
      <xdr:spPr>
        <a:xfrm>
          <a:off x="13652500" y="1301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105208</xdr:rowOff>
    </xdr:from>
    <xdr:ext cx="534377" cy="259045"/>
    <xdr:sp macro="" textlink="">
      <xdr:nvSpPr>
        <xdr:cNvPr id="647" name="テキスト ボックス 646"/>
        <xdr:cNvSpPr txBox="1"/>
      </xdr:nvSpPr>
      <xdr:spPr>
        <a:xfrm>
          <a:off x="13436111" y="12792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8044</xdr:rowOff>
    </xdr:from>
    <xdr:to>
      <xdr:col>67</xdr:col>
      <xdr:colOff>101600</xdr:colOff>
      <xdr:row>76</xdr:row>
      <xdr:rowOff>109644</xdr:rowOff>
    </xdr:to>
    <xdr:sp macro="" textlink="">
      <xdr:nvSpPr>
        <xdr:cNvPr id="648" name="フローチャート: 判断 647"/>
        <xdr:cNvSpPr/>
      </xdr:nvSpPr>
      <xdr:spPr>
        <a:xfrm>
          <a:off x="12763500" y="1303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100771</xdr:rowOff>
    </xdr:from>
    <xdr:ext cx="534377" cy="259045"/>
    <xdr:sp macro="" textlink="">
      <xdr:nvSpPr>
        <xdr:cNvPr id="649" name="テキスト ボックス 648"/>
        <xdr:cNvSpPr txBox="1"/>
      </xdr:nvSpPr>
      <xdr:spPr>
        <a:xfrm>
          <a:off x="12547111" y="13130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27063</xdr:rowOff>
    </xdr:from>
    <xdr:to>
      <xdr:col>85</xdr:col>
      <xdr:colOff>177800</xdr:colOff>
      <xdr:row>76</xdr:row>
      <xdr:rowOff>128663</xdr:rowOff>
    </xdr:to>
    <xdr:sp macro="" textlink="">
      <xdr:nvSpPr>
        <xdr:cNvPr id="655" name="楕円 654"/>
        <xdr:cNvSpPr/>
      </xdr:nvSpPr>
      <xdr:spPr>
        <a:xfrm>
          <a:off x="16268700" y="13057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5490</xdr:rowOff>
    </xdr:from>
    <xdr:ext cx="534377" cy="259045"/>
    <xdr:sp macro="" textlink="">
      <xdr:nvSpPr>
        <xdr:cNvPr id="656" name="公債費該当値テキスト"/>
        <xdr:cNvSpPr txBox="1"/>
      </xdr:nvSpPr>
      <xdr:spPr>
        <a:xfrm>
          <a:off x="16370300" y="1303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53124</xdr:rowOff>
    </xdr:from>
    <xdr:to>
      <xdr:col>81</xdr:col>
      <xdr:colOff>101600</xdr:colOff>
      <xdr:row>76</xdr:row>
      <xdr:rowOff>154724</xdr:rowOff>
    </xdr:to>
    <xdr:sp macro="" textlink="">
      <xdr:nvSpPr>
        <xdr:cNvPr id="657" name="楕円 656"/>
        <xdr:cNvSpPr/>
      </xdr:nvSpPr>
      <xdr:spPr>
        <a:xfrm>
          <a:off x="15430500" y="1308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145851</xdr:rowOff>
    </xdr:from>
    <xdr:ext cx="534377" cy="259045"/>
    <xdr:sp macro="" textlink="">
      <xdr:nvSpPr>
        <xdr:cNvPr id="658" name="テキスト ボックス 657"/>
        <xdr:cNvSpPr txBox="1"/>
      </xdr:nvSpPr>
      <xdr:spPr>
        <a:xfrm>
          <a:off x="15214111" y="13176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67160</xdr:rowOff>
    </xdr:from>
    <xdr:to>
      <xdr:col>76</xdr:col>
      <xdr:colOff>165100</xdr:colOff>
      <xdr:row>76</xdr:row>
      <xdr:rowOff>168760</xdr:rowOff>
    </xdr:to>
    <xdr:sp macro="" textlink="">
      <xdr:nvSpPr>
        <xdr:cNvPr id="659" name="楕円 658"/>
        <xdr:cNvSpPr/>
      </xdr:nvSpPr>
      <xdr:spPr>
        <a:xfrm>
          <a:off x="14541500" y="1309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159887</xdr:rowOff>
    </xdr:from>
    <xdr:ext cx="534377" cy="259045"/>
    <xdr:sp macro="" textlink="">
      <xdr:nvSpPr>
        <xdr:cNvPr id="660" name="テキスト ボックス 659"/>
        <xdr:cNvSpPr txBox="1"/>
      </xdr:nvSpPr>
      <xdr:spPr>
        <a:xfrm>
          <a:off x="14325111" y="13190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11176</xdr:rowOff>
    </xdr:from>
    <xdr:to>
      <xdr:col>72</xdr:col>
      <xdr:colOff>38100</xdr:colOff>
      <xdr:row>76</xdr:row>
      <xdr:rowOff>112776</xdr:rowOff>
    </xdr:to>
    <xdr:sp macro="" textlink="">
      <xdr:nvSpPr>
        <xdr:cNvPr id="661" name="楕円 660"/>
        <xdr:cNvSpPr/>
      </xdr:nvSpPr>
      <xdr:spPr>
        <a:xfrm>
          <a:off x="13652500" y="13041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103903</xdr:rowOff>
    </xdr:from>
    <xdr:ext cx="534377" cy="259045"/>
    <xdr:sp macro="" textlink="">
      <xdr:nvSpPr>
        <xdr:cNvPr id="662" name="テキスト ボックス 661"/>
        <xdr:cNvSpPr txBox="1"/>
      </xdr:nvSpPr>
      <xdr:spPr>
        <a:xfrm>
          <a:off x="13436111" y="1313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99416</xdr:rowOff>
    </xdr:from>
    <xdr:to>
      <xdr:col>67</xdr:col>
      <xdr:colOff>101600</xdr:colOff>
      <xdr:row>76</xdr:row>
      <xdr:rowOff>29566</xdr:rowOff>
    </xdr:to>
    <xdr:sp macro="" textlink="">
      <xdr:nvSpPr>
        <xdr:cNvPr id="663" name="楕円 662"/>
        <xdr:cNvSpPr/>
      </xdr:nvSpPr>
      <xdr:spPr>
        <a:xfrm>
          <a:off x="12763500" y="1295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46093</xdr:rowOff>
    </xdr:from>
    <xdr:ext cx="534377" cy="259045"/>
    <xdr:sp macro="" textlink="">
      <xdr:nvSpPr>
        <xdr:cNvPr id="664" name="テキスト ボックス 663"/>
        <xdr:cNvSpPr txBox="1"/>
      </xdr:nvSpPr>
      <xdr:spPr>
        <a:xfrm>
          <a:off x="12547111" y="127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5" name="直線コネクタ 674"/>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6" name="テキスト ボックス 675"/>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7" name="直線コネクタ 676"/>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8" name="テキスト ボックス 677"/>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9" name="直線コネクタ 678"/>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0" name="テキスト ボックス 679"/>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1" name="直線コネクタ 680"/>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2" name="テキスト ボックス 681"/>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3" name="直線コネクタ 682"/>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4" name="テキスト ボックス 683"/>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5" name="直線コネクタ 684"/>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86" name="テキスト ボックス 685"/>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8" name="テキスト ボックス 687"/>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125200</xdr:rowOff>
    </xdr:from>
    <xdr:to>
      <xdr:col>85</xdr:col>
      <xdr:colOff>126364</xdr:colOff>
      <xdr:row>99</xdr:row>
      <xdr:rowOff>94405</xdr:rowOff>
    </xdr:to>
    <xdr:cxnSp macro="">
      <xdr:nvCxnSpPr>
        <xdr:cNvPr id="690" name="直線コネクタ 689"/>
        <xdr:cNvCxnSpPr/>
      </xdr:nvCxnSpPr>
      <xdr:spPr>
        <a:xfrm flipV="1">
          <a:off x="16317595" y="15555700"/>
          <a:ext cx="1269" cy="1512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98232</xdr:rowOff>
    </xdr:from>
    <xdr:ext cx="378565" cy="259045"/>
    <xdr:sp macro="" textlink="">
      <xdr:nvSpPr>
        <xdr:cNvPr id="691" name="積立金最小値テキスト"/>
        <xdr:cNvSpPr txBox="1"/>
      </xdr:nvSpPr>
      <xdr:spPr>
        <a:xfrm>
          <a:off x="16370300" y="17071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94405</xdr:rowOff>
    </xdr:from>
    <xdr:to>
      <xdr:col>86</xdr:col>
      <xdr:colOff>25400</xdr:colOff>
      <xdr:row>99</xdr:row>
      <xdr:rowOff>94405</xdr:rowOff>
    </xdr:to>
    <xdr:cxnSp macro="">
      <xdr:nvCxnSpPr>
        <xdr:cNvPr id="692" name="直線コネクタ 691"/>
        <xdr:cNvCxnSpPr/>
      </xdr:nvCxnSpPr>
      <xdr:spPr>
        <a:xfrm>
          <a:off x="16230600" y="17067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71877</xdr:rowOff>
    </xdr:from>
    <xdr:ext cx="534377" cy="259045"/>
    <xdr:sp macro="" textlink="">
      <xdr:nvSpPr>
        <xdr:cNvPr id="693" name="積立金最大値テキスト"/>
        <xdr:cNvSpPr txBox="1"/>
      </xdr:nvSpPr>
      <xdr:spPr>
        <a:xfrm>
          <a:off x="16370300" y="15330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125200</xdr:rowOff>
    </xdr:from>
    <xdr:to>
      <xdr:col>86</xdr:col>
      <xdr:colOff>25400</xdr:colOff>
      <xdr:row>90</xdr:row>
      <xdr:rowOff>125200</xdr:rowOff>
    </xdr:to>
    <xdr:cxnSp macro="">
      <xdr:nvCxnSpPr>
        <xdr:cNvPr id="694" name="直線コネクタ 693"/>
        <xdr:cNvCxnSpPr/>
      </xdr:nvCxnSpPr>
      <xdr:spPr>
        <a:xfrm>
          <a:off x="16230600" y="1555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116219</xdr:rowOff>
    </xdr:from>
    <xdr:to>
      <xdr:col>85</xdr:col>
      <xdr:colOff>127000</xdr:colOff>
      <xdr:row>95</xdr:row>
      <xdr:rowOff>91401</xdr:rowOff>
    </xdr:to>
    <xdr:cxnSp macro="">
      <xdr:nvCxnSpPr>
        <xdr:cNvPr id="695" name="直線コネクタ 694"/>
        <xdr:cNvCxnSpPr/>
      </xdr:nvCxnSpPr>
      <xdr:spPr>
        <a:xfrm>
          <a:off x="15481300" y="16232519"/>
          <a:ext cx="838200" cy="146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94105</xdr:rowOff>
    </xdr:from>
    <xdr:ext cx="534377" cy="259045"/>
    <xdr:sp macro="" textlink="">
      <xdr:nvSpPr>
        <xdr:cNvPr id="696" name="積立金平均値テキスト"/>
        <xdr:cNvSpPr txBox="1"/>
      </xdr:nvSpPr>
      <xdr:spPr>
        <a:xfrm>
          <a:off x="16370300" y="165533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115678</xdr:rowOff>
    </xdr:from>
    <xdr:to>
      <xdr:col>85</xdr:col>
      <xdr:colOff>177800</xdr:colOff>
      <xdr:row>97</xdr:row>
      <xdr:rowOff>45828</xdr:rowOff>
    </xdr:to>
    <xdr:sp macro="" textlink="">
      <xdr:nvSpPr>
        <xdr:cNvPr id="697" name="フローチャート: 判断 696"/>
        <xdr:cNvSpPr/>
      </xdr:nvSpPr>
      <xdr:spPr>
        <a:xfrm>
          <a:off x="16268700" y="165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6883</xdr:rowOff>
    </xdr:from>
    <xdr:to>
      <xdr:col>81</xdr:col>
      <xdr:colOff>50800</xdr:colOff>
      <xdr:row>94</xdr:row>
      <xdr:rowOff>116219</xdr:rowOff>
    </xdr:to>
    <xdr:cxnSp macro="">
      <xdr:nvCxnSpPr>
        <xdr:cNvPr id="698" name="直線コネクタ 697"/>
        <xdr:cNvCxnSpPr/>
      </xdr:nvCxnSpPr>
      <xdr:spPr>
        <a:xfrm>
          <a:off x="14592300" y="15951733"/>
          <a:ext cx="889000" cy="280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128643</xdr:rowOff>
    </xdr:from>
    <xdr:to>
      <xdr:col>81</xdr:col>
      <xdr:colOff>101600</xdr:colOff>
      <xdr:row>97</xdr:row>
      <xdr:rowOff>58793</xdr:rowOff>
    </xdr:to>
    <xdr:sp macro="" textlink="">
      <xdr:nvSpPr>
        <xdr:cNvPr id="699" name="フローチャート: 判断 698"/>
        <xdr:cNvSpPr/>
      </xdr:nvSpPr>
      <xdr:spPr>
        <a:xfrm>
          <a:off x="15430500" y="1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49920</xdr:rowOff>
    </xdr:from>
    <xdr:ext cx="534377" cy="259045"/>
    <xdr:sp macro="" textlink="">
      <xdr:nvSpPr>
        <xdr:cNvPr id="700" name="テキスト ボックス 699"/>
        <xdr:cNvSpPr txBox="1"/>
      </xdr:nvSpPr>
      <xdr:spPr>
        <a:xfrm>
          <a:off x="15214111" y="16680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6883</xdr:rowOff>
    </xdr:from>
    <xdr:to>
      <xdr:col>76</xdr:col>
      <xdr:colOff>114300</xdr:colOff>
      <xdr:row>96</xdr:row>
      <xdr:rowOff>8908</xdr:rowOff>
    </xdr:to>
    <xdr:cxnSp macro="">
      <xdr:nvCxnSpPr>
        <xdr:cNvPr id="701" name="直線コネクタ 700"/>
        <xdr:cNvCxnSpPr/>
      </xdr:nvCxnSpPr>
      <xdr:spPr>
        <a:xfrm flipV="1">
          <a:off x="13703300" y="15951733"/>
          <a:ext cx="889000" cy="516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66791</xdr:rowOff>
    </xdr:from>
    <xdr:to>
      <xdr:col>76</xdr:col>
      <xdr:colOff>165100</xdr:colOff>
      <xdr:row>96</xdr:row>
      <xdr:rowOff>168391</xdr:rowOff>
    </xdr:to>
    <xdr:sp macro="" textlink="">
      <xdr:nvSpPr>
        <xdr:cNvPr id="702" name="フローチャート: 判断 701"/>
        <xdr:cNvSpPr/>
      </xdr:nvSpPr>
      <xdr:spPr>
        <a:xfrm>
          <a:off x="14541500" y="1652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159518</xdr:rowOff>
    </xdr:from>
    <xdr:ext cx="534377" cy="259045"/>
    <xdr:sp macro="" textlink="">
      <xdr:nvSpPr>
        <xdr:cNvPr id="703" name="テキスト ボックス 702"/>
        <xdr:cNvSpPr txBox="1"/>
      </xdr:nvSpPr>
      <xdr:spPr>
        <a:xfrm>
          <a:off x="14325111" y="16618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8908</xdr:rowOff>
    </xdr:from>
    <xdr:to>
      <xdr:col>71</xdr:col>
      <xdr:colOff>177800</xdr:colOff>
      <xdr:row>98</xdr:row>
      <xdr:rowOff>7733</xdr:rowOff>
    </xdr:to>
    <xdr:cxnSp macro="">
      <xdr:nvCxnSpPr>
        <xdr:cNvPr id="704" name="直線コネクタ 703"/>
        <xdr:cNvCxnSpPr/>
      </xdr:nvCxnSpPr>
      <xdr:spPr>
        <a:xfrm flipV="1">
          <a:off x="12814300" y="16468108"/>
          <a:ext cx="889000" cy="34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129853</xdr:rowOff>
    </xdr:from>
    <xdr:to>
      <xdr:col>72</xdr:col>
      <xdr:colOff>38100</xdr:colOff>
      <xdr:row>97</xdr:row>
      <xdr:rowOff>60003</xdr:rowOff>
    </xdr:to>
    <xdr:sp macro="" textlink="">
      <xdr:nvSpPr>
        <xdr:cNvPr id="705" name="フローチャート: 判断 704"/>
        <xdr:cNvSpPr/>
      </xdr:nvSpPr>
      <xdr:spPr>
        <a:xfrm>
          <a:off x="13652500" y="16589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51130</xdr:rowOff>
    </xdr:from>
    <xdr:ext cx="534377" cy="259045"/>
    <xdr:sp macro="" textlink="">
      <xdr:nvSpPr>
        <xdr:cNvPr id="706" name="テキスト ボックス 705"/>
        <xdr:cNvSpPr txBox="1"/>
      </xdr:nvSpPr>
      <xdr:spPr>
        <a:xfrm>
          <a:off x="13436111" y="16681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59378</xdr:rowOff>
    </xdr:from>
    <xdr:to>
      <xdr:col>67</xdr:col>
      <xdr:colOff>101600</xdr:colOff>
      <xdr:row>97</xdr:row>
      <xdr:rowOff>160978</xdr:rowOff>
    </xdr:to>
    <xdr:sp macro="" textlink="">
      <xdr:nvSpPr>
        <xdr:cNvPr id="707" name="フローチャート: 判断 706"/>
        <xdr:cNvSpPr/>
      </xdr:nvSpPr>
      <xdr:spPr>
        <a:xfrm>
          <a:off x="12763500" y="16690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6055</xdr:rowOff>
    </xdr:from>
    <xdr:ext cx="534377" cy="259045"/>
    <xdr:sp macro="" textlink="">
      <xdr:nvSpPr>
        <xdr:cNvPr id="708" name="テキスト ボックス 707"/>
        <xdr:cNvSpPr txBox="1"/>
      </xdr:nvSpPr>
      <xdr:spPr>
        <a:xfrm>
          <a:off x="12547111" y="16465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40601</xdr:rowOff>
    </xdr:from>
    <xdr:to>
      <xdr:col>85</xdr:col>
      <xdr:colOff>177800</xdr:colOff>
      <xdr:row>95</xdr:row>
      <xdr:rowOff>142201</xdr:rowOff>
    </xdr:to>
    <xdr:sp macro="" textlink="">
      <xdr:nvSpPr>
        <xdr:cNvPr id="714" name="楕円 713"/>
        <xdr:cNvSpPr/>
      </xdr:nvSpPr>
      <xdr:spPr>
        <a:xfrm>
          <a:off x="16268700" y="1632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63478</xdr:rowOff>
    </xdr:from>
    <xdr:ext cx="534377" cy="259045"/>
    <xdr:sp macro="" textlink="">
      <xdr:nvSpPr>
        <xdr:cNvPr id="715" name="積立金該当値テキスト"/>
        <xdr:cNvSpPr txBox="1"/>
      </xdr:nvSpPr>
      <xdr:spPr>
        <a:xfrm>
          <a:off x="16370300" y="161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65419</xdr:rowOff>
    </xdr:from>
    <xdr:to>
      <xdr:col>81</xdr:col>
      <xdr:colOff>101600</xdr:colOff>
      <xdr:row>94</xdr:row>
      <xdr:rowOff>167019</xdr:rowOff>
    </xdr:to>
    <xdr:sp macro="" textlink="">
      <xdr:nvSpPr>
        <xdr:cNvPr id="716" name="楕円 715"/>
        <xdr:cNvSpPr/>
      </xdr:nvSpPr>
      <xdr:spPr>
        <a:xfrm>
          <a:off x="15430500" y="1618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12096</xdr:rowOff>
    </xdr:from>
    <xdr:ext cx="534377" cy="259045"/>
    <xdr:sp macro="" textlink="">
      <xdr:nvSpPr>
        <xdr:cNvPr id="717" name="テキスト ボックス 716"/>
        <xdr:cNvSpPr txBox="1"/>
      </xdr:nvSpPr>
      <xdr:spPr>
        <a:xfrm>
          <a:off x="15214111" y="15956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127533</xdr:rowOff>
    </xdr:from>
    <xdr:to>
      <xdr:col>76</xdr:col>
      <xdr:colOff>165100</xdr:colOff>
      <xdr:row>93</xdr:row>
      <xdr:rowOff>57683</xdr:rowOff>
    </xdr:to>
    <xdr:sp macro="" textlink="">
      <xdr:nvSpPr>
        <xdr:cNvPr id="718" name="楕円 717"/>
        <xdr:cNvSpPr/>
      </xdr:nvSpPr>
      <xdr:spPr>
        <a:xfrm>
          <a:off x="14541500" y="15900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74210</xdr:rowOff>
    </xdr:from>
    <xdr:ext cx="534377" cy="259045"/>
    <xdr:sp macro="" textlink="">
      <xdr:nvSpPr>
        <xdr:cNvPr id="719" name="テキスト ボックス 718"/>
        <xdr:cNvSpPr txBox="1"/>
      </xdr:nvSpPr>
      <xdr:spPr>
        <a:xfrm>
          <a:off x="14325111" y="15676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129558</xdr:rowOff>
    </xdr:from>
    <xdr:to>
      <xdr:col>72</xdr:col>
      <xdr:colOff>38100</xdr:colOff>
      <xdr:row>96</xdr:row>
      <xdr:rowOff>59708</xdr:rowOff>
    </xdr:to>
    <xdr:sp macro="" textlink="">
      <xdr:nvSpPr>
        <xdr:cNvPr id="720" name="楕円 719"/>
        <xdr:cNvSpPr/>
      </xdr:nvSpPr>
      <xdr:spPr>
        <a:xfrm>
          <a:off x="13652500" y="1641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76235</xdr:rowOff>
    </xdr:from>
    <xdr:ext cx="534377" cy="259045"/>
    <xdr:sp macro="" textlink="">
      <xdr:nvSpPr>
        <xdr:cNvPr id="721" name="テキスト ボックス 720"/>
        <xdr:cNvSpPr txBox="1"/>
      </xdr:nvSpPr>
      <xdr:spPr>
        <a:xfrm>
          <a:off x="13436111" y="1619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128383</xdr:rowOff>
    </xdr:from>
    <xdr:to>
      <xdr:col>67</xdr:col>
      <xdr:colOff>101600</xdr:colOff>
      <xdr:row>98</xdr:row>
      <xdr:rowOff>58533</xdr:rowOff>
    </xdr:to>
    <xdr:sp macro="" textlink="">
      <xdr:nvSpPr>
        <xdr:cNvPr id="722" name="楕円 721"/>
        <xdr:cNvSpPr/>
      </xdr:nvSpPr>
      <xdr:spPr>
        <a:xfrm>
          <a:off x="12763500" y="16759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49660</xdr:rowOff>
    </xdr:from>
    <xdr:ext cx="469744" cy="259045"/>
    <xdr:sp macro="" textlink="">
      <xdr:nvSpPr>
        <xdr:cNvPr id="723" name="テキスト ボックス 722"/>
        <xdr:cNvSpPr txBox="1"/>
      </xdr:nvSpPr>
      <xdr:spPr>
        <a:xfrm>
          <a:off x="12579428" y="16851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43" name="テキスト ボックス 74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5" name="テキスト ボックス 74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92202</xdr:rowOff>
    </xdr:from>
    <xdr:to>
      <xdr:col>116</xdr:col>
      <xdr:colOff>62864</xdr:colOff>
      <xdr:row>39</xdr:row>
      <xdr:rowOff>44450</xdr:rowOff>
    </xdr:to>
    <xdr:cxnSp macro="">
      <xdr:nvCxnSpPr>
        <xdr:cNvPr id="747" name="直線コネクタ 746"/>
        <xdr:cNvCxnSpPr/>
      </xdr:nvCxnSpPr>
      <xdr:spPr>
        <a:xfrm flipV="1">
          <a:off x="22159595" y="5407152"/>
          <a:ext cx="1269" cy="1323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38879</xdr:rowOff>
    </xdr:from>
    <xdr:ext cx="534377" cy="259045"/>
    <xdr:sp macro="" textlink="">
      <xdr:nvSpPr>
        <xdr:cNvPr id="750" name="投資及び出資金最大値テキスト"/>
        <xdr:cNvSpPr txBox="1"/>
      </xdr:nvSpPr>
      <xdr:spPr>
        <a:xfrm>
          <a:off x="22212300" y="5182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92202</xdr:rowOff>
    </xdr:from>
    <xdr:to>
      <xdr:col>116</xdr:col>
      <xdr:colOff>152400</xdr:colOff>
      <xdr:row>31</xdr:row>
      <xdr:rowOff>92202</xdr:rowOff>
    </xdr:to>
    <xdr:cxnSp macro="">
      <xdr:nvCxnSpPr>
        <xdr:cNvPr id="751" name="直線コネクタ 750"/>
        <xdr:cNvCxnSpPr/>
      </xdr:nvCxnSpPr>
      <xdr:spPr>
        <a:xfrm>
          <a:off x="22072600" y="5407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162052</xdr:rowOff>
    </xdr:from>
    <xdr:to>
      <xdr:col>116</xdr:col>
      <xdr:colOff>63500</xdr:colOff>
      <xdr:row>38</xdr:row>
      <xdr:rowOff>169418</xdr:rowOff>
    </xdr:to>
    <xdr:cxnSp macro="">
      <xdr:nvCxnSpPr>
        <xdr:cNvPr id="752" name="直線コネクタ 751"/>
        <xdr:cNvCxnSpPr/>
      </xdr:nvCxnSpPr>
      <xdr:spPr>
        <a:xfrm flipV="1">
          <a:off x="21323300" y="6677152"/>
          <a:ext cx="838200" cy="7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166641</xdr:rowOff>
    </xdr:from>
    <xdr:ext cx="469744" cy="259045"/>
    <xdr:sp macro="" textlink="">
      <xdr:nvSpPr>
        <xdr:cNvPr id="753" name="投資及び出資金平均値テキスト"/>
        <xdr:cNvSpPr txBox="1"/>
      </xdr:nvSpPr>
      <xdr:spPr>
        <a:xfrm>
          <a:off x="22212300" y="6338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143764</xdr:rowOff>
    </xdr:from>
    <xdr:to>
      <xdr:col>116</xdr:col>
      <xdr:colOff>114300</xdr:colOff>
      <xdr:row>38</xdr:row>
      <xdr:rowOff>73914</xdr:rowOff>
    </xdr:to>
    <xdr:sp macro="" textlink="">
      <xdr:nvSpPr>
        <xdr:cNvPr id="754" name="フローチャート: 判断 753"/>
        <xdr:cNvSpPr/>
      </xdr:nvSpPr>
      <xdr:spPr>
        <a:xfrm>
          <a:off x="221107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169418</xdr:rowOff>
    </xdr:from>
    <xdr:to>
      <xdr:col>111</xdr:col>
      <xdr:colOff>177800</xdr:colOff>
      <xdr:row>38</xdr:row>
      <xdr:rowOff>171069</xdr:rowOff>
    </xdr:to>
    <xdr:cxnSp macro="">
      <xdr:nvCxnSpPr>
        <xdr:cNvPr id="755" name="直線コネクタ 754"/>
        <xdr:cNvCxnSpPr/>
      </xdr:nvCxnSpPr>
      <xdr:spPr>
        <a:xfrm flipV="1">
          <a:off x="20434300" y="6684518"/>
          <a:ext cx="889000" cy="1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136779</xdr:rowOff>
    </xdr:from>
    <xdr:to>
      <xdr:col>112</xdr:col>
      <xdr:colOff>38100</xdr:colOff>
      <xdr:row>38</xdr:row>
      <xdr:rowOff>66929</xdr:rowOff>
    </xdr:to>
    <xdr:sp macro="" textlink="">
      <xdr:nvSpPr>
        <xdr:cNvPr id="756" name="フローチャート: 判断 755"/>
        <xdr:cNvSpPr/>
      </xdr:nvSpPr>
      <xdr:spPr>
        <a:xfrm>
          <a:off x="21272500" y="6480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83456</xdr:rowOff>
    </xdr:from>
    <xdr:ext cx="469744" cy="259045"/>
    <xdr:sp macro="" textlink="">
      <xdr:nvSpPr>
        <xdr:cNvPr id="757" name="テキスト ボックス 756"/>
        <xdr:cNvSpPr txBox="1"/>
      </xdr:nvSpPr>
      <xdr:spPr>
        <a:xfrm>
          <a:off x="21088428" y="6255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171069</xdr:rowOff>
    </xdr:from>
    <xdr:to>
      <xdr:col>107</xdr:col>
      <xdr:colOff>50800</xdr:colOff>
      <xdr:row>39</xdr:row>
      <xdr:rowOff>1016</xdr:rowOff>
    </xdr:to>
    <xdr:cxnSp macro="">
      <xdr:nvCxnSpPr>
        <xdr:cNvPr id="758" name="直線コネクタ 757"/>
        <xdr:cNvCxnSpPr/>
      </xdr:nvCxnSpPr>
      <xdr:spPr>
        <a:xfrm flipV="1">
          <a:off x="19545300" y="6686169"/>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154432</xdr:rowOff>
    </xdr:from>
    <xdr:to>
      <xdr:col>107</xdr:col>
      <xdr:colOff>101600</xdr:colOff>
      <xdr:row>38</xdr:row>
      <xdr:rowOff>84582</xdr:rowOff>
    </xdr:to>
    <xdr:sp macro="" textlink="">
      <xdr:nvSpPr>
        <xdr:cNvPr id="759" name="フローチャート: 判断 758"/>
        <xdr:cNvSpPr/>
      </xdr:nvSpPr>
      <xdr:spPr>
        <a:xfrm>
          <a:off x="20383500" y="649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101109</xdr:rowOff>
    </xdr:from>
    <xdr:ext cx="469744" cy="259045"/>
    <xdr:sp macro="" textlink="">
      <xdr:nvSpPr>
        <xdr:cNvPr id="760" name="テキスト ボックス 759"/>
        <xdr:cNvSpPr txBox="1"/>
      </xdr:nvSpPr>
      <xdr:spPr>
        <a:xfrm>
          <a:off x="20199428" y="6273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160147</xdr:rowOff>
    </xdr:from>
    <xdr:to>
      <xdr:col>102</xdr:col>
      <xdr:colOff>114300</xdr:colOff>
      <xdr:row>39</xdr:row>
      <xdr:rowOff>1016</xdr:rowOff>
    </xdr:to>
    <xdr:cxnSp macro="">
      <xdr:nvCxnSpPr>
        <xdr:cNvPr id="761" name="直線コネクタ 760"/>
        <xdr:cNvCxnSpPr/>
      </xdr:nvCxnSpPr>
      <xdr:spPr>
        <a:xfrm>
          <a:off x="18656300" y="6675247"/>
          <a:ext cx="889000" cy="12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39116</xdr:rowOff>
    </xdr:from>
    <xdr:to>
      <xdr:col>102</xdr:col>
      <xdr:colOff>165100</xdr:colOff>
      <xdr:row>38</xdr:row>
      <xdr:rowOff>140716</xdr:rowOff>
    </xdr:to>
    <xdr:sp macro="" textlink="">
      <xdr:nvSpPr>
        <xdr:cNvPr id="762" name="フローチャート: 判断 761"/>
        <xdr:cNvSpPr/>
      </xdr:nvSpPr>
      <xdr:spPr>
        <a:xfrm>
          <a:off x="19494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157243</xdr:rowOff>
    </xdr:from>
    <xdr:ext cx="378565" cy="259045"/>
    <xdr:sp macro="" textlink="">
      <xdr:nvSpPr>
        <xdr:cNvPr id="763" name="テキスト ボックス 762"/>
        <xdr:cNvSpPr txBox="1"/>
      </xdr:nvSpPr>
      <xdr:spPr>
        <a:xfrm>
          <a:off x="19356017" y="63294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33274</xdr:rowOff>
    </xdr:from>
    <xdr:to>
      <xdr:col>98</xdr:col>
      <xdr:colOff>38100</xdr:colOff>
      <xdr:row>38</xdr:row>
      <xdr:rowOff>134874</xdr:rowOff>
    </xdr:to>
    <xdr:sp macro="" textlink="">
      <xdr:nvSpPr>
        <xdr:cNvPr id="764" name="フローチャート: 判断 763"/>
        <xdr:cNvSpPr/>
      </xdr:nvSpPr>
      <xdr:spPr>
        <a:xfrm>
          <a:off x="18605500" y="6548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151401</xdr:rowOff>
    </xdr:from>
    <xdr:ext cx="469744" cy="259045"/>
    <xdr:sp macro="" textlink="">
      <xdr:nvSpPr>
        <xdr:cNvPr id="765" name="テキスト ボックス 764"/>
        <xdr:cNvSpPr txBox="1"/>
      </xdr:nvSpPr>
      <xdr:spPr>
        <a:xfrm>
          <a:off x="18421428" y="6323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111252</xdr:rowOff>
    </xdr:from>
    <xdr:to>
      <xdr:col>116</xdr:col>
      <xdr:colOff>114300</xdr:colOff>
      <xdr:row>39</xdr:row>
      <xdr:rowOff>41402</xdr:rowOff>
    </xdr:to>
    <xdr:sp macro="" textlink="">
      <xdr:nvSpPr>
        <xdr:cNvPr id="771" name="楕円 770"/>
        <xdr:cNvSpPr/>
      </xdr:nvSpPr>
      <xdr:spPr>
        <a:xfrm>
          <a:off x="22110700" y="6626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26179</xdr:rowOff>
    </xdr:from>
    <xdr:ext cx="378565" cy="259045"/>
    <xdr:sp macro="" textlink="">
      <xdr:nvSpPr>
        <xdr:cNvPr id="772" name="投資及び出資金該当値テキスト"/>
        <xdr:cNvSpPr txBox="1"/>
      </xdr:nvSpPr>
      <xdr:spPr>
        <a:xfrm>
          <a:off x="22212300" y="6541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118618</xdr:rowOff>
    </xdr:from>
    <xdr:to>
      <xdr:col>112</xdr:col>
      <xdr:colOff>38100</xdr:colOff>
      <xdr:row>39</xdr:row>
      <xdr:rowOff>48768</xdr:rowOff>
    </xdr:to>
    <xdr:sp macro="" textlink="">
      <xdr:nvSpPr>
        <xdr:cNvPr id="773" name="楕円 772"/>
        <xdr:cNvSpPr/>
      </xdr:nvSpPr>
      <xdr:spPr>
        <a:xfrm>
          <a:off x="21272500" y="6633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39895</xdr:rowOff>
    </xdr:from>
    <xdr:ext cx="378565" cy="259045"/>
    <xdr:sp macro="" textlink="">
      <xdr:nvSpPr>
        <xdr:cNvPr id="774" name="テキスト ボックス 773"/>
        <xdr:cNvSpPr txBox="1"/>
      </xdr:nvSpPr>
      <xdr:spPr>
        <a:xfrm>
          <a:off x="21134017" y="67264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120269</xdr:rowOff>
    </xdr:from>
    <xdr:to>
      <xdr:col>107</xdr:col>
      <xdr:colOff>101600</xdr:colOff>
      <xdr:row>39</xdr:row>
      <xdr:rowOff>50419</xdr:rowOff>
    </xdr:to>
    <xdr:sp macro="" textlink="">
      <xdr:nvSpPr>
        <xdr:cNvPr id="775" name="楕円 774"/>
        <xdr:cNvSpPr/>
      </xdr:nvSpPr>
      <xdr:spPr>
        <a:xfrm>
          <a:off x="20383500" y="6635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41546</xdr:rowOff>
    </xdr:from>
    <xdr:ext cx="378565" cy="259045"/>
    <xdr:sp macro="" textlink="">
      <xdr:nvSpPr>
        <xdr:cNvPr id="776" name="テキスト ボックス 775"/>
        <xdr:cNvSpPr txBox="1"/>
      </xdr:nvSpPr>
      <xdr:spPr>
        <a:xfrm>
          <a:off x="20245017" y="67280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121666</xdr:rowOff>
    </xdr:from>
    <xdr:to>
      <xdr:col>102</xdr:col>
      <xdr:colOff>165100</xdr:colOff>
      <xdr:row>39</xdr:row>
      <xdr:rowOff>51816</xdr:rowOff>
    </xdr:to>
    <xdr:sp macro="" textlink="">
      <xdr:nvSpPr>
        <xdr:cNvPr id="777" name="楕円 776"/>
        <xdr:cNvSpPr/>
      </xdr:nvSpPr>
      <xdr:spPr>
        <a:xfrm>
          <a:off x="19494500" y="663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42943</xdr:rowOff>
    </xdr:from>
    <xdr:ext cx="378565" cy="259045"/>
    <xdr:sp macro="" textlink="">
      <xdr:nvSpPr>
        <xdr:cNvPr id="778" name="テキスト ボックス 777"/>
        <xdr:cNvSpPr txBox="1"/>
      </xdr:nvSpPr>
      <xdr:spPr>
        <a:xfrm>
          <a:off x="19356017" y="67294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109347</xdr:rowOff>
    </xdr:from>
    <xdr:to>
      <xdr:col>98</xdr:col>
      <xdr:colOff>38100</xdr:colOff>
      <xdr:row>39</xdr:row>
      <xdr:rowOff>39497</xdr:rowOff>
    </xdr:to>
    <xdr:sp macro="" textlink="">
      <xdr:nvSpPr>
        <xdr:cNvPr id="779" name="楕円 778"/>
        <xdr:cNvSpPr/>
      </xdr:nvSpPr>
      <xdr:spPr>
        <a:xfrm>
          <a:off x="18605500" y="6624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30624</xdr:rowOff>
    </xdr:from>
    <xdr:ext cx="378565" cy="259045"/>
    <xdr:sp macro="" textlink="">
      <xdr:nvSpPr>
        <xdr:cNvPr id="780" name="テキスト ボックス 779"/>
        <xdr:cNvSpPr txBox="1"/>
      </xdr:nvSpPr>
      <xdr:spPr>
        <a:xfrm>
          <a:off x="18467017" y="67171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94" name="テキスト ボックス 793"/>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96" name="テキスト ボックス 795"/>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8" name="テキスト ボックス 797"/>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55575</xdr:rowOff>
    </xdr:from>
    <xdr:to>
      <xdr:col>116</xdr:col>
      <xdr:colOff>62864</xdr:colOff>
      <xdr:row>58</xdr:row>
      <xdr:rowOff>139654</xdr:rowOff>
    </xdr:to>
    <xdr:cxnSp macro="">
      <xdr:nvCxnSpPr>
        <xdr:cNvPr id="802" name="直線コネクタ 801"/>
        <xdr:cNvCxnSpPr/>
      </xdr:nvCxnSpPr>
      <xdr:spPr>
        <a:xfrm flipV="1">
          <a:off x="22159595" y="8799525"/>
          <a:ext cx="1269" cy="1284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143481</xdr:rowOff>
    </xdr:from>
    <xdr:ext cx="249299" cy="259045"/>
    <xdr:sp macro="" textlink="">
      <xdr:nvSpPr>
        <xdr:cNvPr id="803" name="貸付金最小値テキスト"/>
        <xdr:cNvSpPr txBox="1"/>
      </xdr:nvSpPr>
      <xdr:spPr>
        <a:xfrm>
          <a:off x="22212300" y="100875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139654</xdr:rowOff>
    </xdr:from>
    <xdr:to>
      <xdr:col>116</xdr:col>
      <xdr:colOff>152400</xdr:colOff>
      <xdr:row>58</xdr:row>
      <xdr:rowOff>139654</xdr:rowOff>
    </xdr:to>
    <xdr:cxnSp macro="">
      <xdr:nvCxnSpPr>
        <xdr:cNvPr id="804" name="直線コネクタ 803"/>
        <xdr:cNvCxnSpPr/>
      </xdr:nvCxnSpPr>
      <xdr:spPr>
        <a:xfrm>
          <a:off x="22072600" y="10083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2252</xdr:rowOff>
    </xdr:from>
    <xdr:ext cx="534377" cy="259045"/>
    <xdr:sp macro="" textlink="">
      <xdr:nvSpPr>
        <xdr:cNvPr id="805" name="貸付金最大値テキスト"/>
        <xdr:cNvSpPr txBox="1"/>
      </xdr:nvSpPr>
      <xdr:spPr>
        <a:xfrm>
          <a:off x="22212300" y="857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55575</xdr:rowOff>
    </xdr:from>
    <xdr:to>
      <xdr:col>116</xdr:col>
      <xdr:colOff>152400</xdr:colOff>
      <xdr:row>51</xdr:row>
      <xdr:rowOff>55575</xdr:rowOff>
    </xdr:to>
    <xdr:cxnSp macro="">
      <xdr:nvCxnSpPr>
        <xdr:cNvPr id="806" name="直線コネクタ 805"/>
        <xdr:cNvCxnSpPr/>
      </xdr:nvCxnSpPr>
      <xdr:spPr>
        <a:xfrm>
          <a:off x="22072600" y="8799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65131</xdr:rowOff>
    </xdr:from>
    <xdr:to>
      <xdr:col>116</xdr:col>
      <xdr:colOff>63500</xdr:colOff>
      <xdr:row>57</xdr:row>
      <xdr:rowOff>69428</xdr:rowOff>
    </xdr:to>
    <xdr:cxnSp macro="">
      <xdr:nvCxnSpPr>
        <xdr:cNvPr id="807" name="直線コネクタ 806"/>
        <xdr:cNvCxnSpPr/>
      </xdr:nvCxnSpPr>
      <xdr:spPr>
        <a:xfrm flipV="1">
          <a:off x="21323300" y="9837781"/>
          <a:ext cx="838200" cy="4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15582</xdr:rowOff>
    </xdr:from>
    <xdr:ext cx="469744" cy="259045"/>
    <xdr:sp macro="" textlink="">
      <xdr:nvSpPr>
        <xdr:cNvPr id="808" name="貸付金平均値テキスト"/>
        <xdr:cNvSpPr txBox="1"/>
      </xdr:nvSpPr>
      <xdr:spPr>
        <a:xfrm>
          <a:off x="22212300" y="9616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164155</xdr:rowOff>
    </xdr:from>
    <xdr:to>
      <xdr:col>116</xdr:col>
      <xdr:colOff>114300</xdr:colOff>
      <xdr:row>57</xdr:row>
      <xdr:rowOff>94305</xdr:rowOff>
    </xdr:to>
    <xdr:sp macro="" textlink="">
      <xdr:nvSpPr>
        <xdr:cNvPr id="809" name="フローチャート: 判断 808"/>
        <xdr:cNvSpPr/>
      </xdr:nvSpPr>
      <xdr:spPr>
        <a:xfrm>
          <a:off x="22110700" y="976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69428</xdr:rowOff>
    </xdr:from>
    <xdr:to>
      <xdr:col>111</xdr:col>
      <xdr:colOff>177800</xdr:colOff>
      <xdr:row>57</xdr:row>
      <xdr:rowOff>71714</xdr:rowOff>
    </xdr:to>
    <xdr:cxnSp macro="">
      <xdr:nvCxnSpPr>
        <xdr:cNvPr id="810" name="直線コネクタ 809"/>
        <xdr:cNvCxnSpPr/>
      </xdr:nvCxnSpPr>
      <xdr:spPr>
        <a:xfrm flipV="1">
          <a:off x="20434300" y="984207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140243</xdr:rowOff>
    </xdr:from>
    <xdr:to>
      <xdr:col>112</xdr:col>
      <xdr:colOff>38100</xdr:colOff>
      <xdr:row>57</xdr:row>
      <xdr:rowOff>70393</xdr:rowOff>
    </xdr:to>
    <xdr:sp macro="" textlink="">
      <xdr:nvSpPr>
        <xdr:cNvPr id="811" name="フローチャート: 判断 810"/>
        <xdr:cNvSpPr/>
      </xdr:nvSpPr>
      <xdr:spPr>
        <a:xfrm>
          <a:off x="21272500" y="974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86920</xdr:rowOff>
    </xdr:from>
    <xdr:ext cx="469744" cy="259045"/>
    <xdr:sp macro="" textlink="">
      <xdr:nvSpPr>
        <xdr:cNvPr id="812" name="テキスト ボックス 811"/>
        <xdr:cNvSpPr txBox="1"/>
      </xdr:nvSpPr>
      <xdr:spPr>
        <a:xfrm>
          <a:off x="21088428" y="9516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56855</xdr:rowOff>
    </xdr:from>
    <xdr:to>
      <xdr:col>107</xdr:col>
      <xdr:colOff>50800</xdr:colOff>
      <xdr:row>57</xdr:row>
      <xdr:rowOff>71714</xdr:rowOff>
    </xdr:to>
    <xdr:cxnSp macro="">
      <xdr:nvCxnSpPr>
        <xdr:cNvPr id="813" name="直線コネクタ 812"/>
        <xdr:cNvCxnSpPr/>
      </xdr:nvCxnSpPr>
      <xdr:spPr>
        <a:xfrm>
          <a:off x="19545300" y="9486605"/>
          <a:ext cx="889000" cy="35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141661</xdr:rowOff>
    </xdr:from>
    <xdr:to>
      <xdr:col>107</xdr:col>
      <xdr:colOff>101600</xdr:colOff>
      <xdr:row>57</xdr:row>
      <xdr:rowOff>71811</xdr:rowOff>
    </xdr:to>
    <xdr:sp macro="" textlink="">
      <xdr:nvSpPr>
        <xdr:cNvPr id="814" name="フローチャート: 判断 813"/>
        <xdr:cNvSpPr/>
      </xdr:nvSpPr>
      <xdr:spPr>
        <a:xfrm>
          <a:off x="20383500" y="9742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88338</xdr:rowOff>
    </xdr:from>
    <xdr:ext cx="469744" cy="259045"/>
    <xdr:sp macro="" textlink="">
      <xdr:nvSpPr>
        <xdr:cNvPr id="815" name="テキスト ボックス 814"/>
        <xdr:cNvSpPr txBox="1"/>
      </xdr:nvSpPr>
      <xdr:spPr>
        <a:xfrm>
          <a:off x="20199428" y="9518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56855</xdr:rowOff>
    </xdr:from>
    <xdr:to>
      <xdr:col>102</xdr:col>
      <xdr:colOff>114300</xdr:colOff>
      <xdr:row>57</xdr:row>
      <xdr:rowOff>78070</xdr:rowOff>
    </xdr:to>
    <xdr:cxnSp macro="">
      <xdr:nvCxnSpPr>
        <xdr:cNvPr id="816" name="直線コネクタ 815"/>
        <xdr:cNvCxnSpPr/>
      </xdr:nvCxnSpPr>
      <xdr:spPr>
        <a:xfrm flipV="1">
          <a:off x="18656300" y="9486605"/>
          <a:ext cx="889000" cy="36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112034</xdr:rowOff>
    </xdr:from>
    <xdr:to>
      <xdr:col>102</xdr:col>
      <xdr:colOff>165100</xdr:colOff>
      <xdr:row>57</xdr:row>
      <xdr:rowOff>42184</xdr:rowOff>
    </xdr:to>
    <xdr:sp macro="" textlink="">
      <xdr:nvSpPr>
        <xdr:cNvPr id="817" name="フローチャート: 判断 816"/>
        <xdr:cNvSpPr/>
      </xdr:nvSpPr>
      <xdr:spPr>
        <a:xfrm>
          <a:off x="19494500" y="971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33311</xdr:rowOff>
    </xdr:from>
    <xdr:ext cx="469744" cy="259045"/>
    <xdr:sp macro="" textlink="">
      <xdr:nvSpPr>
        <xdr:cNvPr id="818" name="テキスト ボックス 817"/>
        <xdr:cNvSpPr txBox="1"/>
      </xdr:nvSpPr>
      <xdr:spPr>
        <a:xfrm>
          <a:off x="19310428" y="9805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159995</xdr:rowOff>
    </xdr:from>
    <xdr:to>
      <xdr:col>98</xdr:col>
      <xdr:colOff>38100</xdr:colOff>
      <xdr:row>57</xdr:row>
      <xdr:rowOff>90145</xdr:rowOff>
    </xdr:to>
    <xdr:sp macro="" textlink="">
      <xdr:nvSpPr>
        <xdr:cNvPr id="819" name="フローチャート: 判断 818"/>
        <xdr:cNvSpPr/>
      </xdr:nvSpPr>
      <xdr:spPr>
        <a:xfrm>
          <a:off x="18605500" y="9761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106672</xdr:rowOff>
    </xdr:from>
    <xdr:ext cx="469744" cy="259045"/>
    <xdr:sp macro="" textlink="">
      <xdr:nvSpPr>
        <xdr:cNvPr id="820" name="テキスト ボックス 819"/>
        <xdr:cNvSpPr txBox="1"/>
      </xdr:nvSpPr>
      <xdr:spPr>
        <a:xfrm>
          <a:off x="18421428" y="9536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14331</xdr:rowOff>
    </xdr:from>
    <xdr:to>
      <xdr:col>116</xdr:col>
      <xdr:colOff>114300</xdr:colOff>
      <xdr:row>57</xdr:row>
      <xdr:rowOff>115931</xdr:rowOff>
    </xdr:to>
    <xdr:sp macro="" textlink="">
      <xdr:nvSpPr>
        <xdr:cNvPr id="826" name="楕円 825"/>
        <xdr:cNvSpPr/>
      </xdr:nvSpPr>
      <xdr:spPr>
        <a:xfrm>
          <a:off x="22110700" y="978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164208</xdr:rowOff>
    </xdr:from>
    <xdr:ext cx="469744" cy="259045"/>
    <xdr:sp macro="" textlink="">
      <xdr:nvSpPr>
        <xdr:cNvPr id="827" name="貸付金該当値テキスト"/>
        <xdr:cNvSpPr txBox="1"/>
      </xdr:nvSpPr>
      <xdr:spPr>
        <a:xfrm>
          <a:off x="22212300" y="9765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18628</xdr:rowOff>
    </xdr:from>
    <xdr:to>
      <xdr:col>112</xdr:col>
      <xdr:colOff>38100</xdr:colOff>
      <xdr:row>57</xdr:row>
      <xdr:rowOff>120228</xdr:rowOff>
    </xdr:to>
    <xdr:sp macro="" textlink="">
      <xdr:nvSpPr>
        <xdr:cNvPr id="828" name="楕円 827"/>
        <xdr:cNvSpPr/>
      </xdr:nvSpPr>
      <xdr:spPr>
        <a:xfrm>
          <a:off x="21272500" y="9791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111355</xdr:rowOff>
    </xdr:from>
    <xdr:ext cx="469744" cy="259045"/>
    <xdr:sp macro="" textlink="">
      <xdr:nvSpPr>
        <xdr:cNvPr id="829" name="テキスト ボックス 828"/>
        <xdr:cNvSpPr txBox="1"/>
      </xdr:nvSpPr>
      <xdr:spPr>
        <a:xfrm>
          <a:off x="21088428" y="9884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20914</xdr:rowOff>
    </xdr:from>
    <xdr:to>
      <xdr:col>107</xdr:col>
      <xdr:colOff>101600</xdr:colOff>
      <xdr:row>57</xdr:row>
      <xdr:rowOff>122514</xdr:rowOff>
    </xdr:to>
    <xdr:sp macro="" textlink="">
      <xdr:nvSpPr>
        <xdr:cNvPr id="830" name="楕円 829"/>
        <xdr:cNvSpPr/>
      </xdr:nvSpPr>
      <xdr:spPr>
        <a:xfrm>
          <a:off x="20383500" y="9793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113641</xdr:rowOff>
    </xdr:from>
    <xdr:ext cx="469744" cy="259045"/>
    <xdr:sp macro="" textlink="">
      <xdr:nvSpPr>
        <xdr:cNvPr id="831" name="テキスト ボックス 830"/>
        <xdr:cNvSpPr txBox="1"/>
      </xdr:nvSpPr>
      <xdr:spPr>
        <a:xfrm>
          <a:off x="20199428" y="9886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6055</xdr:rowOff>
    </xdr:from>
    <xdr:to>
      <xdr:col>102</xdr:col>
      <xdr:colOff>165100</xdr:colOff>
      <xdr:row>55</xdr:row>
      <xdr:rowOff>107655</xdr:rowOff>
    </xdr:to>
    <xdr:sp macro="" textlink="">
      <xdr:nvSpPr>
        <xdr:cNvPr id="832" name="楕円 831"/>
        <xdr:cNvSpPr/>
      </xdr:nvSpPr>
      <xdr:spPr>
        <a:xfrm>
          <a:off x="19494500" y="943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124182</xdr:rowOff>
    </xdr:from>
    <xdr:ext cx="534377" cy="259045"/>
    <xdr:sp macro="" textlink="">
      <xdr:nvSpPr>
        <xdr:cNvPr id="833" name="テキスト ボックス 832"/>
        <xdr:cNvSpPr txBox="1"/>
      </xdr:nvSpPr>
      <xdr:spPr>
        <a:xfrm>
          <a:off x="19278111" y="9211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27270</xdr:rowOff>
    </xdr:from>
    <xdr:to>
      <xdr:col>98</xdr:col>
      <xdr:colOff>38100</xdr:colOff>
      <xdr:row>57</xdr:row>
      <xdr:rowOff>128870</xdr:rowOff>
    </xdr:to>
    <xdr:sp macro="" textlink="">
      <xdr:nvSpPr>
        <xdr:cNvPr id="834" name="楕円 833"/>
        <xdr:cNvSpPr/>
      </xdr:nvSpPr>
      <xdr:spPr>
        <a:xfrm>
          <a:off x="18605500" y="9799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119997</xdr:rowOff>
    </xdr:from>
    <xdr:ext cx="469744" cy="259045"/>
    <xdr:sp macro="" textlink="">
      <xdr:nvSpPr>
        <xdr:cNvPr id="835" name="テキスト ボックス 834"/>
        <xdr:cNvSpPr txBox="1"/>
      </xdr:nvSpPr>
      <xdr:spPr>
        <a:xfrm>
          <a:off x="18421428" y="98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6" name="正方形/長方形 83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7" name="正方形/長方形 83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8" name="正方形/長方形 83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9" name="正方形/長方形 83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0" name="正方形/長方形 83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1" name="正方形/長方形 84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2" name="正方形/長方形 84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3" name="正方形/長方形 84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4" name="テキスト ボックス 84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5" name="直線コネクタ 84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6" name="テキスト ボックス 845"/>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47" name="直線コネクタ 846"/>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8" name="テキスト ボックス 847"/>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9" name="直線コネクタ 848"/>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50" name="テキスト ボックス 849"/>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51" name="直線コネクタ 850"/>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52" name="テキスト ボックス 851"/>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53" name="直線コネクタ 852"/>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54" name="テキスト ボックス 853"/>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55" name="直線コネクタ 854"/>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56" name="テキスト ボックス 855"/>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7" name="直線コネクタ 856"/>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8" name="テキスト ボックス 857"/>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9" name="直線コネクタ 85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0" name="テキスト ボックス 859"/>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17628</xdr:rowOff>
    </xdr:from>
    <xdr:to>
      <xdr:col>116</xdr:col>
      <xdr:colOff>62864</xdr:colOff>
      <xdr:row>78</xdr:row>
      <xdr:rowOff>137153</xdr:rowOff>
    </xdr:to>
    <xdr:cxnSp macro="">
      <xdr:nvCxnSpPr>
        <xdr:cNvPr id="862" name="直線コネクタ 861"/>
        <xdr:cNvCxnSpPr/>
      </xdr:nvCxnSpPr>
      <xdr:spPr>
        <a:xfrm flipV="1">
          <a:off x="22159595" y="12190578"/>
          <a:ext cx="1269" cy="131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140980</xdr:rowOff>
    </xdr:from>
    <xdr:ext cx="534377" cy="259045"/>
    <xdr:sp macro="" textlink="">
      <xdr:nvSpPr>
        <xdr:cNvPr id="863" name="繰出金最小値テキスト"/>
        <xdr:cNvSpPr txBox="1"/>
      </xdr:nvSpPr>
      <xdr:spPr>
        <a:xfrm>
          <a:off x="22212300" y="1351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137153</xdr:rowOff>
    </xdr:from>
    <xdr:to>
      <xdr:col>116</xdr:col>
      <xdr:colOff>152400</xdr:colOff>
      <xdr:row>78</xdr:row>
      <xdr:rowOff>137153</xdr:rowOff>
    </xdr:to>
    <xdr:cxnSp macro="">
      <xdr:nvCxnSpPr>
        <xdr:cNvPr id="864" name="直線コネクタ 863"/>
        <xdr:cNvCxnSpPr/>
      </xdr:nvCxnSpPr>
      <xdr:spPr>
        <a:xfrm>
          <a:off x="22072600" y="1351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135755</xdr:rowOff>
    </xdr:from>
    <xdr:ext cx="534377" cy="259045"/>
    <xdr:sp macro="" textlink="">
      <xdr:nvSpPr>
        <xdr:cNvPr id="865" name="繰出金最大値テキスト"/>
        <xdr:cNvSpPr txBox="1"/>
      </xdr:nvSpPr>
      <xdr:spPr>
        <a:xfrm>
          <a:off x="22212300" y="1196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17628</xdr:rowOff>
    </xdr:from>
    <xdr:to>
      <xdr:col>116</xdr:col>
      <xdr:colOff>152400</xdr:colOff>
      <xdr:row>71</xdr:row>
      <xdr:rowOff>17628</xdr:rowOff>
    </xdr:to>
    <xdr:cxnSp macro="">
      <xdr:nvCxnSpPr>
        <xdr:cNvPr id="866" name="直線コネクタ 865"/>
        <xdr:cNvCxnSpPr/>
      </xdr:nvCxnSpPr>
      <xdr:spPr>
        <a:xfrm>
          <a:off x="22072600" y="12190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85587</xdr:rowOff>
    </xdr:from>
    <xdr:to>
      <xdr:col>116</xdr:col>
      <xdr:colOff>63500</xdr:colOff>
      <xdr:row>72</xdr:row>
      <xdr:rowOff>142215</xdr:rowOff>
    </xdr:to>
    <xdr:cxnSp macro="">
      <xdr:nvCxnSpPr>
        <xdr:cNvPr id="867" name="直線コネクタ 866"/>
        <xdr:cNvCxnSpPr/>
      </xdr:nvCxnSpPr>
      <xdr:spPr>
        <a:xfrm flipV="1">
          <a:off x="21323300" y="12429987"/>
          <a:ext cx="838200" cy="56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10569</xdr:rowOff>
    </xdr:from>
    <xdr:ext cx="534377" cy="259045"/>
    <xdr:sp macro="" textlink="">
      <xdr:nvSpPr>
        <xdr:cNvPr id="868" name="繰出金平均値テキスト"/>
        <xdr:cNvSpPr txBox="1"/>
      </xdr:nvSpPr>
      <xdr:spPr>
        <a:xfrm>
          <a:off x="22212300" y="1286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32142</xdr:rowOff>
    </xdr:from>
    <xdr:to>
      <xdr:col>116</xdr:col>
      <xdr:colOff>114300</xdr:colOff>
      <xdr:row>75</xdr:row>
      <xdr:rowOff>133742</xdr:rowOff>
    </xdr:to>
    <xdr:sp macro="" textlink="">
      <xdr:nvSpPr>
        <xdr:cNvPr id="869" name="フローチャート: 判断 868"/>
        <xdr:cNvSpPr/>
      </xdr:nvSpPr>
      <xdr:spPr>
        <a:xfrm>
          <a:off x="22110700" y="12890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125233</xdr:rowOff>
    </xdr:from>
    <xdr:to>
      <xdr:col>111</xdr:col>
      <xdr:colOff>177800</xdr:colOff>
      <xdr:row>72</xdr:row>
      <xdr:rowOff>142215</xdr:rowOff>
    </xdr:to>
    <xdr:cxnSp macro="">
      <xdr:nvCxnSpPr>
        <xdr:cNvPr id="870" name="直線コネクタ 869"/>
        <xdr:cNvCxnSpPr/>
      </xdr:nvCxnSpPr>
      <xdr:spPr>
        <a:xfrm>
          <a:off x="20434300" y="12469633"/>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167571</xdr:rowOff>
    </xdr:from>
    <xdr:to>
      <xdr:col>112</xdr:col>
      <xdr:colOff>38100</xdr:colOff>
      <xdr:row>75</xdr:row>
      <xdr:rowOff>97721</xdr:rowOff>
    </xdr:to>
    <xdr:sp macro="" textlink="">
      <xdr:nvSpPr>
        <xdr:cNvPr id="871" name="フローチャート: 判断 870"/>
        <xdr:cNvSpPr/>
      </xdr:nvSpPr>
      <xdr:spPr>
        <a:xfrm>
          <a:off x="21272500" y="128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88848</xdr:rowOff>
    </xdr:from>
    <xdr:ext cx="534377" cy="259045"/>
    <xdr:sp macro="" textlink="">
      <xdr:nvSpPr>
        <xdr:cNvPr id="872" name="テキスト ボックス 871"/>
        <xdr:cNvSpPr txBox="1"/>
      </xdr:nvSpPr>
      <xdr:spPr>
        <a:xfrm>
          <a:off x="21056111" y="129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165499</xdr:rowOff>
    </xdr:from>
    <xdr:to>
      <xdr:col>107</xdr:col>
      <xdr:colOff>50800</xdr:colOff>
      <xdr:row>72</xdr:row>
      <xdr:rowOff>125233</xdr:rowOff>
    </xdr:to>
    <xdr:cxnSp macro="">
      <xdr:nvCxnSpPr>
        <xdr:cNvPr id="873" name="直線コネクタ 872"/>
        <xdr:cNvCxnSpPr/>
      </xdr:nvCxnSpPr>
      <xdr:spPr>
        <a:xfrm>
          <a:off x="19545300" y="12338449"/>
          <a:ext cx="889000" cy="13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98501</xdr:rowOff>
    </xdr:from>
    <xdr:to>
      <xdr:col>107</xdr:col>
      <xdr:colOff>101600</xdr:colOff>
      <xdr:row>75</xdr:row>
      <xdr:rowOff>28651</xdr:rowOff>
    </xdr:to>
    <xdr:sp macro="" textlink="">
      <xdr:nvSpPr>
        <xdr:cNvPr id="874" name="フローチャート: 判断 873"/>
        <xdr:cNvSpPr/>
      </xdr:nvSpPr>
      <xdr:spPr>
        <a:xfrm>
          <a:off x="20383500" y="12785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19778</xdr:rowOff>
    </xdr:from>
    <xdr:ext cx="534377" cy="259045"/>
    <xdr:sp macro="" textlink="">
      <xdr:nvSpPr>
        <xdr:cNvPr id="875" name="テキスト ボックス 874"/>
        <xdr:cNvSpPr txBox="1"/>
      </xdr:nvSpPr>
      <xdr:spPr>
        <a:xfrm>
          <a:off x="20167111" y="12878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71</xdr:row>
      <xdr:rowOff>165499</xdr:rowOff>
    </xdr:from>
    <xdr:to>
      <xdr:col>102</xdr:col>
      <xdr:colOff>114300</xdr:colOff>
      <xdr:row>73</xdr:row>
      <xdr:rowOff>135651</xdr:rowOff>
    </xdr:to>
    <xdr:cxnSp macro="">
      <xdr:nvCxnSpPr>
        <xdr:cNvPr id="876" name="直線コネクタ 875"/>
        <xdr:cNvCxnSpPr/>
      </xdr:nvCxnSpPr>
      <xdr:spPr>
        <a:xfrm flipV="1">
          <a:off x="18656300" y="12338449"/>
          <a:ext cx="889000" cy="313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138049</xdr:rowOff>
    </xdr:from>
    <xdr:to>
      <xdr:col>102</xdr:col>
      <xdr:colOff>165100</xdr:colOff>
      <xdr:row>75</xdr:row>
      <xdr:rowOff>68199</xdr:rowOff>
    </xdr:to>
    <xdr:sp macro="" textlink="">
      <xdr:nvSpPr>
        <xdr:cNvPr id="877" name="フローチャート: 判断 876"/>
        <xdr:cNvSpPr/>
      </xdr:nvSpPr>
      <xdr:spPr>
        <a:xfrm>
          <a:off x="19494500" y="12825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59326</xdr:rowOff>
    </xdr:from>
    <xdr:ext cx="534377" cy="259045"/>
    <xdr:sp macro="" textlink="">
      <xdr:nvSpPr>
        <xdr:cNvPr id="878" name="テキスト ボックス 877"/>
        <xdr:cNvSpPr txBox="1"/>
      </xdr:nvSpPr>
      <xdr:spPr>
        <a:xfrm>
          <a:off x="19278111" y="12918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90827</xdr:rowOff>
    </xdr:from>
    <xdr:to>
      <xdr:col>98</xdr:col>
      <xdr:colOff>38100</xdr:colOff>
      <xdr:row>76</xdr:row>
      <xdr:rowOff>20977</xdr:rowOff>
    </xdr:to>
    <xdr:sp macro="" textlink="">
      <xdr:nvSpPr>
        <xdr:cNvPr id="879" name="フローチャート: 判断 878"/>
        <xdr:cNvSpPr/>
      </xdr:nvSpPr>
      <xdr:spPr>
        <a:xfrm>
          <a:off x="18605500" y="1294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12104</xdr:rowOff>
    </xdr:from>
    <xdr:ext cx="534377" cy="259045"/>
    <xdr:sp macro="" textlink="">
      <xdr:nvSpPr>
        <xdr:cNvPr id="880" name="テキスト ボックス 879"/>
        <xdr:cNvSpPr txBox="1"/>
      </xdr:nvSpPr>
      <xdr:spPr>
        <a:xfrm>
          <a:off x="18389111" y="13042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1" name="テキスト ボックス 88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2" name="テキスト ボックス 88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3" name="テキスト ボックス 88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4" name="テキスト ボックス 88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5" name="テキスト ボックス 88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72</xdr:row>
      <xdr:rowOff>34787</xdr:rowOff>
    </xdr:from>
    <xdr:to>
      <xdr:col>116</xdr:col>
      <xdr:colOff>114300</xdr:colOff>
      <xdr:row>72</xdr:row>
      <xdr:rowOff>136387</xdr:rowOff>
    </xdr:to>
    <xdr:sp macro="" textlink="">
      <xdr:nvSpPr>
        <xdr:cNvPr id="886" name="楕円 885"/>
        <xdr:cNvSpPr/>
      </xdr:nvSpPr>
      <xdr:spPr>
        <a:xfrm>
          <a:off x="22110700" y="1237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71</xdr:row>
      <xdr:rowOff>57664</xdr:rowOff>
    </xdr:from>
    <xdr:ext cx="534377" cy="259045"/>
    <xdr:sp macro="" textlink="">
      <xdr:nvSpPr>
        <xdr:cNvPr id="887" name="繰出金該当値テキスト"/>
        <xdr:cNvSpPr txBox="1"/>
      </xdr:nvSpPr>
      <xdr:spPr>
        <a:xfrm>
          <a:off x="22212300" y="1223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91415</xdr:rowOff>
    </xdr:from>
    <xdr:to>
      <xdr:col>112</xdr:col>
      <xdr:colOff>38100</xdr:colOff>
      <xdr:row>73</xdr:row>
      <xdr:rowOff>21565</xdr:rowOff>
    </xdr:to>
    <xdr:sp macro="" textlink="">
      <xdr:nvSpPr>
        <xdr:cNvPr id="888" name="楕円 887"/>
        <xdr:cNvSpPr/>
      </xdr:nvSpPr>
      <xdr:spPr>
        <a:xfrm>
          <a:off x="21272500" y="1243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38092</xdr:rowOff>
    </xdr:from>
    <xdr:ext cx="534377" cy="259045"/>
    <xdr:sp macro="" textlink="">
      <xdr:nvSpPr>
        <xdr:cNvPr id="889" name="テキスト ボックス 888"/>
        <xdr:cNvSpPr txBox="1"/>
      </xdr:nvSpPr>
      <xdr:spPr>
        <a:xfrm>
          <a:off x="21056111" y="1221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74433</xdr:rowOff>
    </xdr:from>
    <xdr:to>
      <xdr:col>107</xdr:col>
      <xdr:colOff>101600</xdr:colOff>
      <xdr:row>73</xdr:row>
      <xdr:rowOff>4583</xdr:rowOff>
    </xdr:to>
    <xdr:sp macro="" textlink="">
      <xdr:nvSpPr>
        <xdr:cNvPr id="890" name="楕円 889"/>
        <xdr:cNvSpPr/>
      </xdr:nvSpPr>
      <xdr:spPr>
        <a:xfrm>
          <a:off x="20383500" y="1241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21110</xdr:rowOff>
    </xdr:from>
    <xdr:ext cx="534377" cy="259045"/>
    <xdr:sp macro="" textlink="">
      <xdr:nvSpPr>
        <xdr:cNvPr id="891" name="テキスト ボックス 890"/>
        <xdr:cNvSpPr txBox="1"/>
      </xdr:nvSpPr>
      <xdr:spPr>
        <a:xfrm>
          <a:off x="20167111" y="12194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71</xdr:row>
      <xdr:rowOff>114699</xdr:rowOff>
    </xdr:from>
    <xdr:to>
      <xdr:col>102</xdr:col>
      <xdr:colOff>165100</xdr:colOff>
      <xdr:row>72</xdr:row>
      <xdr:rowOff>44849</xdr:rowOff>
    </xdr:to>
    <xdr:sp macro="" textlink="">
      <xdr:nvSpPr>
        <xdr:cNvPr id="892" name="楕円 891"/>
        <xdr:cNvSpPr/>
      </xdr:nvSpPr>
      <xdr:spPr>
        <a:xfrm>
          <a:off x="19494500" y="1228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70</xdr:row>
      <xdr:rowOff>61376</xdr:rowOff>
    </xdr:from>
    <xdr:ext cx="534377" cy="259045"/>
    <xdr:sp macro="" textlink="">
      <xdr:nvSpPr>
        <xdr:cNvPr id="893" name="テキスト ボックス 892"/>
        <xdr:cNvSpPr txBox="1"/>
      </xdr:nvSpPr>
      <xdr:spPr>
        <a:xfrm>
          <a:off x="19278111" y="1206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84851</xdr:rowOff>
    </xdr:from>
    <xdr:to>
      <xdr:col>98</xdr:col>
      <xdr:colOff>38100</xdr:colOff>
      <xdr:row>74</xdr:row>
      <xdr:rowOff>15001</xdr:rowOff>
    </xdr:to>
    <xdr:sp macro="" textlink="">
      <xdr:nvSpPr>
        <xdr:cNvPr id="894" name="楕円 893"/>
        <xdr:cNvSpPr/>
      </xdr:nvSpPr>
      <xdr:spPr>
        <a:xfrm>
          <a:off x="18605500" y="12600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31528</xdr:rowOff>
    </xdr:from>
    <xdr:ext cx="534377" cy="259045"/>
    <xdr:sp macro="" textlink="">
      <xdr:nvSpPr>
        <xdr:cNvPr id="895" name="テキスト ボックス 894"/>
        <xdr:cNvSpPr txBox="1"/>
      </xdr:nvSpPr>
      <xdr:spPr>
        <a:xfrm>
          <a:off x="18389111" y="12375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6" name="正方形/長方形 89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7" name="正方形/長方形 89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8" name="正方形/長方形 89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9" name="正方形/長方形 89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0" name="正方形/長方形 89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1" name="正方形/長方形 90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2" name="正方形/長方形 90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3" name="正方形/長方形 90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4" name="テキスト ボックス 90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5" name="直線コネクタ 90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6" name="直線コネクタ 90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7" name="テキスト ボックス 90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8" name="直線コネクタ 90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9" name="テキスト ボックス 90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1" name="直線コネクタ 91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3" name="直線コネクタ 91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5" name="直線コネクタ 91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6" name="直線コネクタ 91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8" name="フローチャート: 判断 91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9" name="直線コネクタ 91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0" name="フローチャート: 判断 91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1" name="テキスト ボックス 92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2" name="直線コネクタ 92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3" name="フローチャート: 判断 92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4" name="テキスト ボックス 92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5" name="直線コネクタ 92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6" name="フローチャート: 判断 92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7" name="テキスト ボックス 92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フローチャート: 判断 92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9" name="テキスト ボックス 92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0" name="テキスト ボックス 92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1" name="テキスト ボックス 93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2" name="テキスト ボックス 93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3" name="テキスト ボックス 93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4" name="テキスト ボックス 93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5" name="楕円 93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7" name="楕円 93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8" name="テキスト ボックス 93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9" name="楕円 93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0" name="テキスト ボックス 93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1" name="楕円 94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2" name="テキスト ボックス 94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3" name="楕円 94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4" name="テキスト ボックス 94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5" name="正方形/長方形 94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6" name="正方形/長方形 94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7" name="テキスト ボックス 94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普通建設事業は、住民一人当たり７６，８３４円であり、平成２９度から１，６９１円増加している。これは合板・製材生産性強化対策事業や西条北中学校屋内運動場等整備事業の終了による減少があったものの、アウトドア活動拠点施設整備事業や喜多川朔日市線改良事業の増加などによるものであり、類似団体、全国、愛媛県平均を上回っている。</a:t>
          </a:r>
        </a:p>
        <a:p>
          <a:r>
            <a:rPr kumimoji="1" lang="ja-JP" altLang="en-US" sz="1300">
              <a:latin typeface="ＭＳ Ｐゴシック" panose="020B0600070205080204" pitchFamily="50" charset="-128"/>
              <a:ea typeface="ＭＳ Ｐゴシック" panose="020B0600070205080204" pitchFamily="50" charset="-128"/>
            </a:rPr>
            <a:t>　扶助費は、住民一人当たり９５，１４５円であり、平成２９年度から２，２１６円の減となっている。これは介護給付費・訓練等給付費が増加したものの、臨時福祉給付金（経済対策分）の終了などによるものであり、類似団体、全国、愛媛県平均を下回っている。</a:t>
          </a:r>
        </a:p>
        <a:p>
          <a:r>
            <a:rPr kumimoji="1" lang="ja-JP" altLang="en-US" sz="1300">
              <a:latin typeface="ＭＳ Ｐゴシック" panose="020B0600070205080204" pitchFamily="50" charset="-128"/>
              <a:ea typeface="ＭＳ Ｐゴシック" panose="020B0600070205080204" pitchFamily="50" charset="-128"/>
            </a:rPr>
            <a:t>　積立金は、住民一人当たり２１，２２９円であり、平成２９年度から４，４９０円の減となっている。これは財政調整基金積立金の増加などがあったものの、減債基金積立金の減少などによるものであり、類似団体、全国、愛媛県平均を上回っている。</a:t>
          </a:r>
        </a:p>
        <a:p>
          <a:r>
            <a:rPr kumimoji="1" lang="ja-JP" altLang="en-US" sz="1300">
              <a:latin typeface="ＭＳ Ｐゴシック" panose="020B0600070205080204" pitchFamily="50" charset="-128"/>
              <a:ea typeface="ＭＳ Ｐゴシック" panose="020B0600070205080204" pitchFamily="50" charset="-128"/>
            </a:rPr>
            <a:t>　また、災害復旧費は、住民一人当たり３，０５４円であり、平成２９年度から１，６５０円の増加となっている。これは平成３０年台風２４号災などによる影響によるものとなっている。</a:t>
          </a:r>
        </a:p>
        <a:p>
          <a:r>
            <a:rPr kumimoji="1" lang="ja-JP" altLang="en-US" sz="1300">
              <a:latin typeface="ＭＳ Ｐゴシック" panose="020B0600070205080204" pitchFamily="50" charset="-128"/>
              <a:ea typeface="ＭＳ Ｐゴシック" panose="020B0600070205080204" pitchFamily="50" charset="-128"/>
            </a:rPr>
            <a:t>　今後も費用対効果を十分考慮した事業執行を行い、健全な財政状況の維持に努める。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愛媛県西条市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109,681
108,382
510.02
51,504,049
48,934,947
2,475,198
27,259,431
56,499,892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6.8
73.4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104648</xdr:rowOff>
    </xdr:from>
    <xdr:to>
      <xdr:col>24</xdr:col>
      <xdr:colOff>62865</xdr:colOff>
      <xdr:row>39</xdr:row>
      <xdr:rowOff>72644</xdr:rowOff>
    </xdr:to>
    <xdr:cxnSp macro="">
      <xdr:nvCxnSpPr>
        <xdr:cNvPr id="56" name="直線コネクタ 55"/>
        <xdr:cNvCxnSpPr/>
      </xdr:nvCxnSpPr>
      <xdr:spPr>
        <a:xfrm flipV="1">
          <a:off x="4633595" y="5419598"/>
          <a:ext cx="127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76471</xdr:rowOff>
    </xdr:from>
    <xdr:ext cx="469744" cy="259045"/>
    <xdr:sp macro="" textlink="">
      <xdr:nvSpPr>
        <xdr:cNvPr id="57" name="議会費最小値テキスト"/>
        <xdr:cNvSpPr txBox="1"/>
      </xdr:nvSpPr>
      <xdr:spPr>
        <a:xfrm>
          <a:off x="4686300" y="6763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72644</xdr:rowOff>
    </xdr:from>
    <xdr:to>
      <xdr:col>24</xdr:col>
      <xdr:colOff>152400</xdr:colOff>
      <xdr:row>39</xdr:row>
      <xdr:rowOff>72644</xdr:rowOff>
    </xdr:to>
    <xdr:cxnSp macro="">
      <xdr:nvCxnSpPr>
        <xdr:cNvPr id="58" name="直線コネクタ 57"/>
        <xdr:cNvCxnSpPr/>
      </xdr:nvCxnSpPr>
      <xdr:spPr>
        <a:xfrm>
          <a:off x="4546600" y="6759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51325</xdr:rowOff>
    </xdr:from>
    <xdr:ext cx="469744" cy="259045"/>
    <xdr:sp macro="" textlink="">
      <xdr:nvSpPr>
        <xdr:cNvPr id="59" name="議会費最大値テキスト"/>
        <xdr:cNvSpPr txBox="1"/>
      </xdr:nvSpPr>
      <xdr:spPr>
        <a:xfrm>
          <a:off x="4686300" y="51948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104648</xdr:rowOff>
    </xdr:from>
    <xdr:to>
      <xdr:col>24</xdr:col>
      <xdr:colOff>152400</xdr:colOff>
      <xdr:row>31</xdr:row>
      <xdr:rowOff>104648</xdr:rowOff>
    </xdr:to>
    <xdr:cxnSp macro="">
      <xdr:nvCxnSpPr>
        <xdr:cNvPr id="60" name="直線コネクタ 59"/>
        <xdr:cNvCxnSpPr/>
      </xdr:nvCxnSpPr>
      <xdr:spPr>
        <a:xfrm>
          <a:off x="4546600" y="541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119888</xdr:rowOff>
    </xdr:from>
    <xdr:to>
      <xdr:col>24</xdr:col>
      <xdr:colOff>63500</xdr:colOff>
      <xdr:row>34</xdr:row>
      <xdr:rowOff>148844</xdr:rowOff>
    </xdr:to>
    <xdr:cxnSp macro="">
      <xdr:nvCxnSpPr>
        <xdr:cNvPr id="61" name="直線コネクタ 60"/>
        <xdr:cNvCxnSpPr/>
      </xdr:nvCxnSpPr>
      <xdr:spPr>
        <a:xfrm>
          <a:off x="3797300" y="5949188"/>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45991</xdr:rowOff>
    </xdr:from>
    <xdr:ext cx="469744" cy="259045"/>
    <xdr:sp macro="" textlink="">
      <xdr:nvSpPr>
        <xdr:cNvPr id="62" name="議会費平均値テキスト"/>
        <xdr:cNvSpPr txBox="1"/>
      </xdr:nvSpPr>
      <xdr:spPr>
        <a:xfrm>
          <a:off x="4686300" y="60467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67564</xdr:rowOff>
    </xdr:from>
    <xdr:to>
      <xdr:col>24</xdr:col>
      <xdr:colOff>114300</xdr:colOff>
      <xdr:row>35</xdr:row>
      <xdr:rowOff>169164</xdr:rowOff>
    </xdr:to>
    <xdr:sp macro="" textlink="">
      <xdr:nvSpPr>
        <xdr:cNvPr id="63" name="フローチャート: 判断 62"/>
        <xdr:cNvSpPr/>
      </xdr:nvSpPr>
      <xdr:spPr>
        <a:xfrm>
          <a:off x="4584700" y="606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119888</xdr:rowOff>
    </xdr:from>
    <xdr:to>
      <xdr:col>19</xdr:col>
      <xdr:colOff>177800</xdr:colOff>
      <xdr:row>35</xdr:row>
      <xdr:rowOff>96266</xdr:rowOff>
    </xdr:to>
    <xdr:cxnSp macro="">
      <xdr:nvCxnSpPr>
        <xdr:cNvPr id="64" name="直線コネクタ 63"/>
        <xdr:cNvCxnSpPr/>
      </xdr:nvCxnSpPr>
      <xdr:spPr>
        <a:xfrm flipV="1">
          <a:off x="2908300" y="5949188"/>
          <a:ext cx="889000" cy="147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53848</xdr:rowOff>
    </xdr:from>
    <xdr:to>
      <xdr:col>20</xdr:col>
      <xdr:colOff>38100</xdr:colOff>
      <xdr:row>35</xdr:row>
      <xdr:rowOff>155448</xdr:rowOff>
    </xdr:to>
    <xdr:sp macro="" textlink="">
      <xdr:nvSpPr>
        <xdr:cNvPr id="65" name="フローチャート: 判断 64"/>
        <xdr:cNvSpPr/>
      </xdr:nvSpPr>
      <xdr:spPr>
        <a:xfrm>
          <a:off x="3746500" y="605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146575</xdr:rowOff>
    </xdr:from>
    <xdr:ext cx="469744" cy="259045"/>
    <xdr:sp macro="" textlink="">
      <xdr:nvSpPr>
        <xdr:cNvPr id="66" name="テキスト ボックス 65"/>
        <xdr:cNvSpPr txBox="1"/>
      </xdr:nvSpPr>
      <xdr:spPr>
        <a:xfrm>
          <a:off x="3562428" y="6147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80264</xdr:rowOff>
    </xdr:from>
    <xdr:to>
      <xdr:col>15</xdr:col>
      <xdr:colOff>50800</xdr:colOff>
      <xdr:row>35</xdr:row>
      <xdr:rowOff>96266</xdr:rowOff>
    </xdr:to>
    <xdr:cxnSp macro="">
      <xdr:nvCxnSpPr>
        <xdr:cNvPr id="67" name="直線コネクタ 66"/>
        <xdr:cNvCxnSpPr/>
      </xdr:nvCxnSpPr>
      <xdr:spPr>
        <a:xfrm>
          <a:off x="2019300" y="590956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72898</xdr:rowOff>
    </xdr:from>
    <xdr:to>
      <xdr:col>15</xdr:col>
      <xdr:colOff>101600</xdr:colOff>
      <xdr:row>36</xdr:row>
      <xdr:rowOff>3048</xdr:rowOff>
    </xdr:to>
    <xdr:sp macro="" textlink="">
      <xdr:nvSpPr>
        <xdr:cNvPr id="68" name="フローチャート: 判断 67"/>
        <xdr:cNvSpPr/>
      </xdr:nvSpPr>
      <xdr:spPr>
        <a:xfrm>
          <a:off x="2857500" y="6073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165625</xdr:rowOff>
    </xdr:from>
    <xdr:ext cx="469744" cy="259045"/>
    <xdr:sp macro="" textlink="">
      <xdr:nvSpPr>
        <xdr:cNvPr id="69" name="テキスト ボックス 68"/>
        <xdr:cNvSpPr txBox="1"/>
      </xdr:nvSpPr>
      <xdr:spPr>
        <a:xfrm>
          <a:off x="2673428" y="6166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80264</xdr:rowOff>
    </xdr:from>
    <xdr:to>
      <xdr:col>10</xdr:col>
      <xdr:colOff>114300</xdr:colOff>
      <xdr:row>34</xdr:row>
      <xdr:rowOff>112268</xdr:rowOff>
    </xdr:to>
    <xdr:cxnSp macro="">
      <xdr:nvCxnSpPr>
        <xdr:cNvPr id="70" name="直線コネクタ 69"/>
        <xdr:cNvCxnSpPr/>
      </xdr:nvCxnSpPr>
      <xdr:spPr>
        <a:xfrm flipV="1">
          <a:off x="1130300" y="590956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75184</xdr:rowOff>
    </xdr:from>
    <xdr:to>
      <xdr:col>10</xdr:col>
      <xdr:colOff>165100</xdr:colOff>
      <xdr:row>35</xdr:row>
      <xdr:rowOff>5334</xdr:rowOff>
    </xdr:to>
    <xdr:sp macro="" textlink="">
      <xdr:nvSpPr>
        <xdr:cNvPr id="71" name="フローチャート: 判断 70"/>
        <xdr:cNvSpPr/>
      </xdr:nvSpPr>
      <xdr:spPr>
        <a:xfrm>
          <a:off x="1968500" y="590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167911</xdr:rowOff>
    </xdr:from>
    <xdr:ext cx="469744" cy="259045"/>
    <xdr:sp macro="" textlink="">
      <xdr:nvSpPr>
        <xdr:cNvPr id="72" name="テキスト ボックス 71"/>
        <xdr:cNvSpPr txBox="1"/>
      </xdr:nvSpPr>
      <xdr:spPr>
        <a:xfrm>
          <a:off x="1784428" y="5997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31750</xdr:rowOff>
    </xdr:from>
    <xdr:to>
      <xdr:col>6</xdr:col>
      <xdr:colOff>38100</xdr:colOff>
      <xdr:row>35</xdr:row>
      <xdr:rowOff>133350</xdr:rowOff>
    </xdr:to>
    <xdr:sp macro="" textlink="">
      <xdr:nvSpPr>
        <xdr:cNvPr id="73" name="フローチャート: 判断 72"/>
        <xdr:cNvSpPr/>
      </xdr:nvSpPr>
      <xdr:spPr>
        <a:xfrm>
          <a:off x="1079500" y="603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124477</xdr:rowOff>
    </xdr:from>
    <xdr:ext cx="469744" cy="259045"/>
    <xdr:sp macro="" textlink="">
      <xdr:nvSpPr>
        <xdr:cNvPr id="74" name="テキスト ボックス 73"/>
        <xdr:cNvSpPr txBox="1"/>
      </xdr:nvSpPr>
      <xdr:spPr>
        <a:xfrm>
          <a:off x="895428" y="612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98044</xdr:rowOff>
    </xdr:from>
    <xdr:to>
      <xdr:col>24</xdr:col>
      <xdr:colOff>114300</xdr:colOff>
      <xdr:row>35</xdr:row>
      <xdr:rowOff>28194</xdr:rowOff>
    </xdr:to>
    <xdr:sp macro="" textlink="">
      <xdr:nvSpPr>
        <xdr:cNvPr id="80" name="楕円 79"/>
        <xdr:cNvSpPr/>
      </xdr:nvSpPr>
      <xdr:spPr>
        <a:xfrm>
          <a:off x="4584700" y="5927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120921</xdr:rowOff>
    </xdr:from>
    <xdr:ext cx="469744" cy="259045"/>
    <xdr:sp macro="" textlink="">
      <xdr:nvSpPr>
        <xdr:cNvPr id="81" name="議会費該当値テキスト"/>
        <xdr:cNvSpPr txBox="1"/>
      </xdr:nvSpPr>
      <xdr:spPr>
        <a:xfrm>
          <a:off x="4686300" y="5778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69088</xdr:rowOff>
    </xdr:from>
    <xdr:to>
      <xdr:col>20</xdr:col>
      <xdr:colOff>38100</xdr:colOff>
      <xdr:row>34</xdr:row>
      <xdr:rowOff>170688</xdr:rowOff>
    </xdr:to>
    <xdr:sp macro="" textlink="">
      <xdr:nvSpPr>
        <xdr:cNvPr id="82" name="楕円 81"/>
        <xdr:cNvSpPr/>
      </xdr:nvSpPr>
      <xdr:spPr>
        <a:xfrm>
          <a:off x="3746500" y="589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15765</xdr:rowOff>
    </xdr:from>
    <xdr:ext cx="469744" cy="259045"/>
    <xdr:sp macro="" textlink="">
      <xdr:nvSpPr>
        <xdr:cNvPr id="83" name="テキスト ボックス 82"/>
        <xdr:cNvSpPr txBox="1"/>
      </xdr:nvSpPr>
      <xdr:spPr>
        <a:xfrm>
          <a:off x="3562428" y="5673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45466</xdr:rowOff>
    </xdr:from>
    <xdr:to>
      <xdr:col>15</xdr:col>
      <xdr:colOff>101600</xdr:colOff>
      <xdr:row>35</xdr:row>
      <xdr:rowOff>147066</xdr:rowOff>
    </xdr:to>
    <xdr:sp macro="" textlink="">
      <xdr:nvSpPr>
        <xdr:cNvPr id="84" name="楕円 83"/>
        <xdr:cNvSpPr/>
      </xdr:nvSpPr>
      <xdr:spPr>
        <a:xfrm>
          <a:off x="2857500" y="6046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163593</xdr:rowOff>
    </xdr:from>
    <xdr:ext cx="469744" cy="259045"/>
    <xdr:sp macro="" textlink="">
      <xdr:nvSpPr>
        <xdr:cNvPr id="85" name="テキスト ボックス 84"/>
        <xdr:cNvSpPr txBox="1"/>
      </xdr:nvSpPr>
      <xdr:spPr>
        <a:xfrm>
          <a:off x="2673428" y="58214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29464</xdr:rowOff>
    </xdr:from>
    <xdr:to>
      <xdr:col>10</xdr:col>
      <xdr:colOff>165100</xdr:colOff>
      <xdr:row>34</xdr:row>
      <xdr:rowOff>131064</xdr:rowOff>
    </xdr:to>
    <xdr:sp macro="" textlink="">
      <xdr:nvSpPr>
        <xdr:cNvPr id="86" name="楕円 85"/>
        <xdr:cNvSpPr/>
      </xdr:nvSpPr>
      <xdr:spPr>
        <a:xfrm>
          <a:off x="1968500" y="5858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147591</xdr:rowOff>
    </xdr:from>
    <xdr:ext cx="469744" cy="259045"/>
    <xdr:sp macro="" textlink="">
      <xdr:nvSpPr>
        <xdr:cNvPr id="87" name="テキスト ボックス 86"/>
        <xdr:cNvSpPr txBox="1"/>
      </xdr:nvSpPr>
      <xdr:spPr>
        <a:xfrm>
          <a:off x="1784428" y="5633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61468</xdr:rowOff>
    </xdr:from>
    <xdr:to>
      <xdr:col>6</xdr:col>
      <xdr:colOff>38100</xdr:colOff>
      <xdr:row>34</xdr:row>
      <xdr:rowOff>163068</xdr:rowOff>
    </xdr:to>
    <xdr:sp macro="" textlink="">
      <xdr:nvSpPr>
        <xdr:cNvPr id="88" name="楕円 87"/>
        <xdr:cNvSpPr/>
      </xdr:nvSpPr>
      <xdr:spPr>
        <a:xfrm>
          <a:off x="1079500" y="5890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8145</xdr:rowOff>
    </xdr:from>
    <xdr:ext cx="469744" cy="259045"/>
    <xdr:sp macro="" textlink="">
      <xdr:nvSpPr>
        <xdr:cNvPr id="89" name="テキスト ボックス 88"/>
        <xdr:cNvSpPr txBox="1"/>
      </xdr:nvSpPr>
      <xdr:spPr>
        <a:xfrm>
          <a:off x="895428" y="5665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8" name="テキスト ボックス 107"/>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107734</xdr:rowOff>
    </xdr:from>
    <xdr:to>
      <xdr:col>24</xdr:col>
      <xdr:colOff>62865</xdr:colOff>
      <xdr:row>58</xdr:row>
      <xdr:rowOff>58300</xdr:rowOff>
    </xdr:to>
    <xdr:cxnSp macro="">
      <xdr:nvCxnSpPr>
        <xdr:cNvPr id="114" name="直線コネクタ 113"/>
        <xdr:cNvCxnSpPr/>
      </xdr:nvCxnSpPr>
      <xdr:spPr>
        <a:xfrm flipV="1">
          <a:off x="4633595" y="8680234"/>
          <a:ext cx="1270" cy="1322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62127</xdr:rowOff>
    </xdr:from>
    <xdr:ext cx="534377" cy="259045"/>
    <xdr:sp macro="" textlink="">
      <xdr:nvSpPr>
        <xdr:cNvPr id="115" name="総務費最小値テキスト"/>
        <xdr:cNvSpPr txBox="1"/>
      </xdr:nvSpPr>
      <xdr:spPr>
        <a:xfrm>
          <a:off x="4686300" y="10006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58300</xdr:rowOff>
    </xdr:from>
    <xdr:to>
      <xdr:col>24</xdr:col>
      <xdr:colOff>152400</xdr:colOff>
      <xdr:row>58</xdr:row>
      <xdr:rowOff>58300</xdr:rowOff>
    </xdr:to>
    <xdr:cxnSp macro="">
      <xdr:nvCxnSpPr>
        <xdr:cNvPr id="116" name="直線コネクタ 115"/>
        <xdr:cNvCxnSpPr/>
      </xdr:nvCxnSpPr>
      <xdr:spPr>
        <a:xfrm>
          <a:off x="4546600" y="1000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54411</xdr:rowOff>
    </xdr:from>
    <xdr:ext cx="534377" cy="259045"/>
    <xdr:sp macro="" textlink="">
      <xdr:nvSpPr>
        <xdr:cNvPr id="117" name="総務費最大値テキスト"/>
        <xdr:cNvSpPr txBox="1"/>
      </xdr:nvSpPr>
      <xdr:spPr>
        <a:xfrm>
          <a:off x="4686300" y="8455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97,678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107734</xdr:rowOff>
    </xdr:from>
    <xdr:to>
      <xdr:col>24</xdr:col>
      <xdr:colOff>152400</xdr:colOff>
      <xdr:row>50</xdr:row>
      <xdr:rowOff>107734</xdr:rowOff>
    </xdr:to>
    <xdr:cxnSp macro="">
      <xdr:nvCxnSpPr>
        <xdr:cNvPr id="118" name="直線コネクタ 117"/>
        <xdr:cNvCxnSpPr/>
      </xdr:nvCxnSpPr>
      <xdr:spPr>
        <a:xfrm>
          <a:off x="4546600" y="8680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96762</xdr:rowOff>
    </xdr:from>
    <xdr:to>
      <xdr:col>24</xdr:col>
      <xdr:colOff>63500</xdr:colOff>
      <xdr:row>54</xdr:row>
      <xdr:rowOff>131661</xdr:rowOff>
    </xdr:to>
    <xdr:cxnSp macro="">
      <xdr:nvCxnSpPr>
        <xdr:cNvPr id="119" name="直線コネクタ 118"/>
        <xdr:cNvCxnSpPr/>
      </xdr:nvCxnSpPr>
      <xdr:spPr>
        <a:xfrm>
          <a:off x="3797300" y="9355062"/>
          <a:ext cx="838200" cy="3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116781</xdr:rowOff>
    </xdr:from>
    <xdr:ext cx="534377" cy="259045"/>
    <xdr:sp macro="" textlink="">
      <xdr:nvSpPr>
        <xdr:cNvPr id="120" name="総務費平均値テキスト"/>
        <xdr:cNvSpPr txBox="1"/>
      </xdr:nvSpPr>
      <xdr:spPr>
        <a:xfrm>
          <a:off x="4686300" y="9375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138354</xdr:rowOff>
    </xdr:from>
    <xdr:to>
      <xdr:col>24</xdr:col>
      <xdr:colOff>114300</xdr:colOff>
      <xdr:row>55</xdr:row>
      <xdr:rowOff>68504</xdr:rowOff>
    </xdr:to>
    <xdr:sp macro="" textlink="">
      <xdr:nvSpPr>
        <xdr:cNvPr id="121" name="フローチャート: 判断 120"/>
        <xdr:cNvSpPr/>
      </xdr:nvSpPr>
      <xdr:spPr>
        <a:xfrm>
          <a:off x="4584700" y="9396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53</xdr:row>
      <xdr:rowOff>75768</xdr:rowOff>
    </xdr:from>
    <xdr:to>
      <xdr:col>19</xdr:col>
      <xdr:colOff>177800</xdr:colOff>
      <xdr:row>54</xdr:row>
      <xdr:rowOff>96762</xdr:rowOff>
    </xdr:to>
    <xdr:cxnSp macro="">
      <xdr:nvCxnSpPr>
        <xdr:cNvPr id="122" name="直線コネクタ 121"/>
        <xdr:cNvCxnSpPr/>
      </xdr:nvCxnSpPr>
      <xdr:spPr>
        <a:xfrm>
          <a:off x="2908300" y="9162618"/>
          <a:ext cx="889000" cy="192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133896</xdr:rowOff>
    </xdr:from>
    <xdr:to>
      <xdr:col>20</xdr:col>
      <xdr:colOff>38100</xdr:colOff>
      <xdr:row>55</xdr:row>
      <xdr:rowOff>64046</xdr:rowOff>
    </xdr:to>
    <xdr:sp macro="" textlink="">
      <xdr:nvSpPr>
        <xdr:cNvPr id="123" name="フローチャート: 判断 122"/>
        <xdr:cNvSpPr/>
      </xdr:nvSpPr>
      <xdr:spPr>
        <a:xfrm>
          <a:off x="3746500" y="939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55173</xdr:rowOff>
    </xdr:from>
    <xdr:ext cx="534377" cy="259045"/>
    <xdr:sp macro="" textlink="">
      <xdr:nvSpPr>
        <xdr:cNvPr id="124" name="テキスト ボックス 123"/>
        <xdr:cNvSpPr txBox="1"/>
      </xdr:nvSpPr>
      <xdr:spPr>
        <a:xfrm>
          <a:off x="3530111" y="948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53</xdr:row>
      <xdr:rowOff>75768</xdr:rowOff>
    </xdr:from>
    <xdr:to>
      <xdr:col>15</xdr:col>
      <xdr:colOff>50800</xdr:colOff>
      <xdr:row>53</xdr:row>
      <xdr:rowOff>110687</xdr:rowOff>
    </xdr:to>
    <xdr:cxnSp macro="">
      <xdr:nvCxnSpPr>
        <xdr:cNvPr id="125" name="直線コネクタ 124"/>
        <xdr:cNvCxnSpPr/>
      </xdr:nvCxnSpPr>
      <xdr:spPr>
        <a:xfrm flipV="1">
          <a:off x="2019300" y="9162618"/>
          <a:ext cx="889000" cy="3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132944</xdr:rowOff>
    </xdr:from>
    <xdr:to>
      <xdr:col>15</xdr:col>
      <xdr:colOff>101600</xdr:colOff>
      <xdr:row>55</xdr:row>
      <xdr:rowOff>63094</xdr:rowOff>
    </xdr:to>
    <xdr:sp macro="" textlink="">
      <xdr:nvSpPr>
        <xdr:cNvPr id="126" name="フローチャート: 判断 125"/>
        <xdr:cNvSpPr/>
      </xdr:nvSpPr>
      <xdr:spPr>
        <a:xfrm>
          <a:off x="2857500" y="9391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54221</xdr:rowOff>
    </xdr:from>
    <xdr:ext cx="534377" cy="259045"/>
    <xdr:sp macro="" textlink="">
      <xdr:nvSpPr>
        <xdr:cNvPr id="127" name="テキスト ボックス 126"/>
        <xdr:cNvSpPr txBox="1"/>
      </xdr:nvSpPr>
      <xdr:spPr>
        <a:xfrm>
          <a:off x="2641111" y="9483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53</xdr:row>
      <xdr:rowOff>110687</xdr:rowOff>
    </xdr:from>
    <xdr:to>
      <xdr:col>10</xdr:col>
      <xdr:colOff>114300</xdr:colOff>
      <xdr:row>55</xdr:row>
      <xdr:rowOff>108458</xdr:rowOff>
    </xdr:to>
    <xdr:cxnSp macro="">
      <xdr:nvCxnSpPr>
        <xdr:cNvPr id="128" name="直線コネクタ 127"/>
        <xdr:cNvCxnSpPr/>
      </xdr:nvCxnSpPr>
      <xdr:spPr>
        <a:xfrm flipV="1">
          <a:off x="1130300" y="9197537"/>
          <a:ext cx="889000" cy="34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65774</xdr:rowOff>
    </xdr:from>
    <xdr:to>
      <xdr:col>10</xdr:col>
      <xdr:colOff>165100</xdr:colOff>
      <xdr:row>55</xdr:row>
      <xdr:rowOff>167374</xdr:rowOff>
    </xdr:to>
    <xdr:sp macro="" textlink="">
      <xdr:nvSpPr>
        <xdr:cNvPr id="129" name="フローチャート: 判断 128"/>
        <xdr:cNvSpPr/>
      </xdr:nvSpPr>
      <xdr:spPr>
        <a:xfrm>
          <a:off x="1968500" y="9495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158501</xdr:rowOff>
    </xdr:from>
    <xdr:ext cx="534377" cy="259045"/>
    <xdr:sp macro="" textlink="">
      <xdr:nvSpPr>
        <xdr:cNvPr id="130" name="テキスト ボックス 129"/>
        <xdr:cNvSpPr txBox="1"/>
      </xdr:nvSpPr>
      <xdr:spPr>
        <a:xfrm>
          <a:off x="1752111" y="9588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11061</xdr:rowOff>
    </xdr:from>
    <xdr:to>
      <xdr:col>6</xdr:col>
      <xdr:colOff>38100</xdr:colOff>
      <xdr:row>56</xdr:row>
      <xdr:rowOff>112661</xdr:rowOff>
    </xdr:to>
    <xdr:sp macro="" textlink="">
      <xdr:nvSpPr>
        <xdr:cNvPr id="131" name="フローチャート: 判断 130"/>
        <xdr:cNvSpPr/>
      </xdr:nvSpPr>
      <xdr:spPr>
        <a:xfrm>
          <a:off x="1079500" y="9612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103788</xdr:rowOff>
    </xdr:from>
    <xdr:ext cx="534377" cy="259045"/>
    <xdr:sp macro="" textlink="">
      <xdr:nvSpPr>
        <xdr:cNvPr id="132" name="テキスト ボックス 131"/>
        <xdr:cNvSpPr txBox="1"/>
      </xdr:nvSpPr>
      <xdr:spPr>
        <a:xfrm>
          <a:off x="863111" y="9704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80861</xdr:rowOff>
    </xdr:from>
    <xdr:to>
      <xdr:col>24</xdr:col>
      <xdr:colOff>114300</xdr:colOff>
      <xdr:row>55</xdr:row>
      <xdr:rowOff>11011</xdr:rowOff>
    </xdr:to>
    <xdr:sp macro="" textlink="">
      <xdr:nvSpPr>
        <xdr:cNvPr id="138" name="楕円 137"/>
        <xdr:cNvSpPr/>
      </xdr:nvSpPr>
      <xdr:spPr>
        <a:xfrm>
          <a:off x="4584700" y="933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103738</xdr:rowOff>
    </xdr:from>
    <xdr:ext cx="534377" cy="259045"/>
    <xdr:sp macro="" textlink="">
      <xdr:nvSpPr>
        <xdr:cNvPr id="139" name="総務費該当値テキスト"/>
        <xdr:cNvSpPr txBox="1"/>
      </xdr:nvSpPr>
      <xdr:spPr>
        <a:xfrm>
          <a:off x="4686300" y="919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45962</xdr:rowOff>
    </xdr:from>
    <xdr:to>
      <xdr:col>20</xdr:col>
      <xdr:colOff>38100</xdr:colOff>
      <xdr:row>54</xdr:row>
      <xdr:rowOff>147562</xdr:rowOff>
    </xdr:to>
    <xdr:sp macro="" textlink="">
      <xdr:nvSpPr>
        <xdr:cNvPr id="140" name="楕円 139"/>
        <xdr:cNvSpPr/>
      </xdr:nvSpPr>
      <xdr:spPr>
        <a:xfrm>
          <a:off x="3746500" y="930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164089</xdr:rowOff>
    </xdr:from>
    <xdr:ext cx="534377" cy="259045"/>
    <xdr:sp macro="" textlink="">
      <xdr:nvSpPr>
        <xdr:cNvPr id="141" name="テキスト ボックス 140"/>
        <xdr:cNvSpPr txBox="1"/>
      </xdr:nvSpPr>
      <xdr:spPr>
        <a:xfrm>
          <a:off x="3530111" y="907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53</xdr:row>
      <xdr:rowOff>24968</xdr:rowOff>
    </xdr:from>
    <xdr:to>
      <xdr:col>15</xdr:col>
      <xdr:colOff>101600</xdr:colOff>
      <xdr:row>53</xdr:row>
      <xdr:rowOff>126568</xdr:rowOff>
    </xdr:to>
    <xdr:sp macro="" textlink="">
      <xdr:nvSpPr>
        <xdr:cNvPr id="142" name="楕円 141"/>
        <xdr:cNvSpPr/>
      </xdr:nvSpPr>
      <xdr:spPr>
        <a:xfrm>
          <a:off x="2857500" y="911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51</xdr:row>
      <xdr:rowOff>143095</xdr:rowOff>
    </xdr:from>
    <xdr:ext cx="534377" cy="259045"/>
    <xdr:sp macro="" textlink="">
      <xdr:nvSpPr>
        <xdr:cNvPr id="143" name="テキスト ボックス 142"/>
        <xdr:cNvSpPr txBox="1"/>
      </xdr:nvSpPr>
      <xdr:spPr>
        <a:xfrm>
          <a:off x="2641111" y="888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53</xdr:row>
      <xdr:rowOff>59887</xdr:rowOff>
    </xdr:from>
    <xdr:to>
      <xdr:col>10</xdr:col>
      <xdr:colOff>165100</xdr:colOff>
      <xdr:row>53</xdr:row>
      <xdr:rowOff>161487</xdr:rowOff>
    </xdr:to>
    <xdr:sp macro="" textlink="">
      <xdr:nvSpPr>
        <xdr:cNvPr id="144" name="楕円 143"/>
        <xdr:cNvSpPr/>
      </xdr:nvSpPr>
      <xdr:spPr>
        <a:xfrm>
          <a:off x="1968500" y="9146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6564</xdr:rowOff>
    </xdr:from>
    <xdr:ext cx="534377" cy="259045"/>
    <xdr:sp macro="" textlink="">
      <xdr:nvSpPr>
        <xdr:cNvPr id="145" name="テキスト ボックス 144"/>
        <xdr:cNvSpPr txBox="1"/>
      </xdr:nvSpPr>
      <xdr:spPr>
        <a:xfrm>
          <a:off x="1752111" y="8921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57658</xdr:rowOff>
    </xdr:from>
    <xdr:to>
      <xdr:col>6</xdr:col>
      <xdr:colOff>38100</xdr:colOff>
      <xdr:row>55</xdr:row>
      <xdr:rowOff>159258</xdr:rowOff>
    </xdr:to>
    <xdr:sp macro="" textlink="">
      <xdr:nvSpPr>
        <xdr:cNvPr id="146" name="楕円 145"/>
        <xdr:cNvSpPr/>
      </xdr:nvSpPr>
      <xdr:spPr>
        <a:xfrm>
          <a:off x="1079500" y="9487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4335</xdr:rowOff>
    </xdr:from>
    <xdr:ext cx="534377" cy="259045"/>
    <xdr:sp macro="" textlink="">
      <xdr:nvSpPr>
        <xdr:cNvPr id="147" name="テキスト ボックス 146"/>
        <xdr:cNvSpPr txBox="1"/>
      </xdr:nvSpPr>
      <xdr:spPr>
        <a:xfrm>
          <a:off x="863111" y="9262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0" name="テキスト ボックス 159"/>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161373</xdr:rowOff>
    </xdr:from>
    <xdr:to>
      <xdr:col>24</xdr:col>
      <xdr:colOff>62865</xdr:colOff>
      <xdr:row>78</xdr:row>
      <xdr:rowOff>109252</xdr:rowOff>
    </xdr:to>
    <xdr:cxnSp macro="">
      <xdr:nvCxnSpPr>
        <xdr:cNvPr id="174" name="直線コネクタ 173"/>
        <xdr:cNvCxnSpPr/>
      </xdr:nvCxnSpPr>
      <xdr:spPr>
        <a:xfrm flipV="1">
          <a:off x="4633595" y="12162873"/>
          <a:ext cx="1270" cy="13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113079</xdr:rowOff>
    </xdr:from>
    <xdr:ext cx="599010" cy="259045"/>
    <xdr:sp macro="" textlink="">
      <xdr:nvSpPr>
        <xdr:cNvPr id="175" name="民生費最小値テキスト"/>
        <xdr:cNvSpPr txBox="1"/>
      </xdr:nvSpPr>
      <xdr:spPr>
        <a:xfrm>
          <a:off x="4686300" y="13486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109252</xdr:rowOff>
    </xdr:from>
    <xdr:to>
      <xdr:col>24</xdr:col>
      <xdr:colOff>152400</xdr:colOff>
      <xdr:row>78</xdr:row>
      <xdr:rowOff>109252</xdr:rowOff>
    </xdr:to>
    <xdr:cxnSp macro="">
      <xdr:nvCxnSpPr>
        <xdr:cNvPr id="176" name="直線コネクタ 175"/>
        <xdr:cNvCxnSpPr/>
      </xdr:nvCxnSpPr>
      <xdr:spPr>
        <a:xfrm>
          <a:off x="4546600" y="13482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108050</xdr:rowOff>
    </xdr:from>
    <xdr:ext cx="599010" cy="259045"/>
    <xdr:sp macro="" textlink="">
      <xdr:nvSpPr>
        <xdr:cNvPr id="177" name="民生費最大値テキスト"/>
        <xdr:cNvSpPr txBox="1"/>
      </xdr:nvSpPr>
      <xdr:spPr>
        <a:xfrm>
          <a:off x="4686300" y="119381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256,009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161373</xdr:rowOff>
    </xdr:from>
    <xdr:to>
      <xdr:col>24</xdr:col>
      <xdr:colOff>152400</xdr:colOff>
      <xdr:row>70</xdr:row>
      <xdr:rowOff>161373</xdr:rowOff>
    </xdr:to>
    <xdr:cxnSp macro="">
      <xdr:nvCxnSpPr>
        <xdr:cNvPr id="178" name="直線コネクタ 177"/>
        <xdr:cNvCxnSpPr/>
      </xdr:nvCxnSpPr>
      <xdr:spPr>
        <a:xfrm>
          <a:off x="4546600" y="12162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43373</xdr:rowOff>
    </xdr:from>
    <xdr:to>
      <xdr:col>24</xdr:col>
      <xdr:colOff>63500</xdr:colOff>
      <xdr:row>77</xdr:row>
      <xdr:rowOff>49588</xdr:rowOff>
    </xdr:to>
    <xdr:cxnSp macro="">
      <xdr:nvCxnSpPr>
        <xdr:cNvPr id="179" name="直線コネクタ 178"/>
        <xdr:cNvCxnSpPr/>
      </xdr:nvCxnSpPr>
      <xdr:spPr>
        <a:xfrm>
          <a:off x="3797300" y="13245023"/>
          <a:ext cx="838200" cy="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11628</xdr:rowOff>
    </xdr:from>
    <xdr:ext cx="599010" cy="259045"/>
    <xdr:sp macro="" textlink="">
      <xdr:nvSpPr>
        <xdr:cNvPr id="180" name="民生費平均値テキスト"/>
        <xdr:cNvSpPr txBox="1"/>
      </xdr:nvSpPr>
      <xdr:spPr>
        <a:xfrm>
          <a:off x="4686300" y="128703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160201</xdr:rowOff>
    </xdr:from>
    <xdr:to>
      <xdr:col>24</xdr:col>
      <xdr:colOff>114300</xdr:colOff>
      <xdr:row>76</xdr:row>
      <xdr:rowOff>90351</xdr:rowOff>
    </xdr:to>
    <xdr:sp macro="" textlink="">
      <xdr:nvSpPr>
        <xdr:cNvPr id="181" name="フローチャート: 判断 180"/>
        <xdr:cNvSpPr/>
      </xdr:nvSpPr>
      <xdr:spPr>
        <a:xfrm>
          <a:off x="4584700" y="1301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43373</xdr:rowOff>
    </xdr:from>
    <xdr:to>
      <xdr:col>19</xdr:col>
      <xdr:colOff>177800</xdr:colOff>
      <xdr:row>77</xdr:row>
      <xdr:rowOff>113509</xdr:rowOff>
    </xdr:to>
    <xdr:cxnSp macro="">
      <xdr:nvCxnSpPr>
        <xdr:cNvPr id="182" name="直線コネクタ 181"/>
        <xdr:cNvCxnSpPr/>
      </xdr:nvCxnSpPr>
      <xdr:spPr>
        <a:xfrm flipV="1">
          <a:off x="2908300" y="13245023"/>
          <a:ext cx="889000" cy="70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1357</xdr:rowOff>
    </xdr:from>
    <xdr:to>
      <xdr:col>20</xdr:col>
      <xdr:colOff>38100</xdr:colOff>
      <xdr:row>76</xdr:row>
      <xdr:rowOff>102957</xdr:rowOff>
    </xdr:to>
    <xdr:sp macro="" textlink="">
      <xdr:nvSpPr>
        <xdr:cNvPr id="183" name="フローチャート: 判断 182"/>
        <xdr:cNvSpPr/>
      </xdr:nvSpPr>
      <xdr:spPr>
        <a:xfrm>
          <a:off x="3746500" y="13031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119484</xdr:rowOff>
    </xdr:from>
    <xdr:ext cx="599010" cy="259045"/>
    <xdr:sp macro="" textlink="">
      <xdr:nvSpPr>
        <xdr:cNvPr id="184" name="テキスト ボックス 183"/>
        <xdr:cNvSpPr txBox="1"/>
      </xdr:nvSpPr>
      <xdr:spPr>
        <a:xfrm>
          <a:off x="3497795" y="12806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113509</xdr:rowOff>
    </xdr:from>
    <xdr:to>
      <xdr:col>15</xdr:col>
      <xdr:colOff>50800</xdr:colOff>
      <xdr:row>77</xdr:row>
      <xdr:rowOff>122859</xdr:rowOff>
    </xdr:to>
    <xdr:cxnSp macro="">
      <xdr:nvCxnSpPr>
        <xdr:cNvPr id="185" name="直線コネクタ 184"/>
        <xdr:cNvCxnSpPr/>
      </xdr:nvCxnSpPr>
      <xdr:spPr>
        <a:xfrm flipV="1">
          <a:off x="2019300" y="13315159"/>
          <a:ext cx="889000" cy="9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40328</xdr:rowOff>
    </xdr:from>
    <xdr:to>
      <xdr:col>15</xdr:col>
      <xdr:colOff>101600</xdr:colOff>
      <xdr:row>76</xdr:row>
      <xdr:rowOff>141928</xdr:rowOff>
    </xdr:to>
    <xdr:sp macro="" textlink="">
      <xdr:nvSpPr>
        <xdr:cNvPr id="186" name="フローチャート: 判断 185"/>
        <xdr:cNvSpPr/>
      </xdr:nvSpPr>
      <xdr:spPr>
        <a:xfrm>
          <a:off x="2857500" y="1307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158455</xdr:rowOff>
    </xdr:from>
    <xdr:ext cx="599010" cy="259045"/>
    <xdr:sp macro="" textlink="">
      <xdr:nvSpPr>
        <xdr:cNvPr id="187" name="テキスト ボックス 186"/>
        <xdr:cNvSpPr txBox="1"/>
      </xdr:nvSpPr>
      <xdr:spPr>
        <a:xfrm>
          <a:off x="2608795" y="12845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122859</xdr:rowOff>
    </xdr:from>
    <xdr:to>
      <xdr:col>10</xdr:col>
      <xdr:colOff>114300</xdr:colOff>
      <xdr:row>78</xdr:row>
      <xdr:rowOff>29994</xdr:rowOff>
    </xdr:to>
    <xdr:cxnSp macro="">
      <xdr:nvCxnSpPr>
        <xdr:cNvPr id="188" name="直線コネクタ 187"/>
        <xdr:cNvCxnSpPr/>
      </xdr:nvCxnSpPr>
      <xdr:spPr>
        <a:xfrm flipV="1">
          <a:off x="1130300" y="13324509"/>
          <a:ext cx="889000" cy="7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86702</xdr:rowOff>
    </xdr:from>
    <xdr:to>
      <xdr:col>10</xdr:col>
      <xdr:colOff>165100</xdr:colOff>
      <xdr:row>77</xdr:row>
      <xdr:rowOff>16852</xdr:rowOff>
    </xdr:to>
    <xdr:sp macro="" textlink="">
      <xdr:nvSpPr>
        <xdr:cNvPr id="189" name="フローチャート: 判断 188"/>
        <xdr:cNvSpPr/>
      </xdr:nvSpPr>
      <xdr:spPr>
        <a:xfrm>
          <a:off x="1968500" y="13116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33378</xdr:rowOff>
    </xdr:from>
    <xdr:ext cx="599010" cy="259045"/>
    <xdr:sp macro="" textlink="">
      <xdr:nvSpPr>
        <xdr:cNvPr id="190" name="テキスト ボックス 189"/>
        <xdr:cNvSpPr txBox="1"/>
      </xdr:nvSpPr>
      <xdr:spPr>
        <a:xfrm>
          <a:off x="1719795" y="12892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158307</xdr:rowOff>
    </xdr:from>
    <xdr:to>
      <xdr:col>6</xdr:col>
      <xdr:colOff>38100</xdr:colOff>
      <xdr:row>78</xdr:row>
      <xdr:rowOff>88457</xdr:rowOff>
    </xdr:to>
    <xdr:sp macro="" textlink="">
      <xdr:nvSpPr>
        <xdr:cNvPr id="191" name="フローチャート: 判断 190"/>
        <xdr:cNvSpPr/>
      </xdr:nvSpPr>
      <xdr:spPr>
        <a:xfrm>
          <a:off x="1079500" y="13359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79584</xdr:rowOff>
    </xdr:from>
    <xdr:ext cx="599010" cy="259045"/>
    <xdr:sp macro="" textlink="">
      <xdr:nvSpPr>
        <xdr:cNvPr id="192" name="テキスト ボックス 191"/>
        <xdr:cNvSpPr txBox="1"/>
      </xdr:nvSpPr>
      <xdr:spPr>
        <a:xfrm>
          <a:off x="830795" y="13452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141,374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170238</xdr:rowOff>
    </xdr:from>
    <xdr:to>
      <xdr:col>24</xdr:col>
      <xdr:colOff>114300</xdr:colOff>
      <xdr:row>77</xdr:row>
      <xdr:rowOff>100388</xdr:rowOff>
    </xdr:to>
    <xdr:sp macro="" textlink="">
      <xdr:nvSpPr>
        <xdr:cNvPr id="198" name="楕円 197"/>
        <xdr:cNvSpPr/>
      </xdr:nvSpPr>
      <xdr:spPr>
        <a:xfrm>
          <a:off x="4584700" y="13200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148665</xdr:rowOff>
    </xdr:from>
    <xdr:ext cx="599010" cy="259045"/>
    <xdr:sp macro="" textlink="">
      <xdr:nvSpPr>
        <xdr:cNvPr id="199" name="民生費該当値テキスト"/>
        <xdr:cNvSpPr txBox="1"/>
      </xdr:nvSpPr>
      <xdr:spPr>
        <a:xfrm>
          <a:off x="4686300" y="1317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164023</xdr:rowOff>
    </xdr:from>
    <xdr:to>
      <xdr:col>20</xdr:col>
      <xdr:colOff>38100</xdr:colOff>
      <xdr:row>77</xdr:row>
      <xdr:rowOff>94173</xdr:rowOff>
    </xdr:to>
    <xdr:sp macro="" textlink="">
      <xdr:nvSpPr>
        <xdr:cNvPr id="200" name="楕円 199"/>
        <xdr:cNvSpPr/>
      </xdr:nvSpPr>
      <xdr:spPr>
        <a:xfrm>
          <a:off x="3746500" y="1319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85300</xdr:rowOff>
    </xdr:from>
    <xdr:ext cx="599010" cy="259045"/>
    <xdr:sp macro="" textlink="">
      <xdr:nvSpPr>
        <xdr:cNvPr id="201" name="テキスト ボックス 200"/>
        <xdr:cNvSpPr txBox="1"/>
      </xdr:nvSpPr>
      <xdr:spPr>
        <a:xfrm>
          <a:off x="3497795" y="132869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62709</xdr:rowOff>
    </xdr:from>
    <xdr:to>
      <xdr:col>15</xdr:col>
      <xdr:colOff>101600</xdr:colOff>
      <xdr:row>77</xdr:row>
      <xdr:rowOff>164309</xdr:rowOff>
    </xdr:to>
    <xdr:sp macro="" textlink="">
      <xdr:nvSpPr>
        <xdr:cNvPr id="202" name="楕円 201"/>
        <xdr:cNvSpPr/>
      </xdr:nvSpPr>
      <xdr:spPr>
        <a:xfrm>
          <a:off x="2857500" y="1326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155436</xdr:rowOff>
    </xdr:from>
    <xdr:ext cx="599010" cy="259045"/>
    <xdr:sp macro="" textlink="">
      <xdr:nvSpPr>
        <xdr:cNvPr id="203" name="テキスト ボックス 202"/>
        <xdr:cNvSpPr txBox="1"/>
      </xdr:nvSpPr>
      <xdr:spPr>
        <a:xfrm>
          <a:off x="2608795" y="13357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72059</xdr:rowOff>
    </xdr:from>
    <xdr:to>
      <xdr:col>10</xdr:col>
      <xdr:colOff>165100</xdr:colOff>
      <xdr:row>78</xdr:row>
      <xdr:rowOff>2209</xdr:rowOff>
    </xdr:to>
    <xdr:sp macro="" textlink="">
      <xdr:nvSpPr>
        <xdr:cNvPr id="204" name="楕円 203"/>
        <xdr:cNvSpPr/>
      </xdr:nvSpPr>
      <xdr:spPr>
        <a:xfrm>
          <a:off x="1968500" y="1327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164786</xdr:rowOff>
    </xdr:from>
    <xdr:ext cx="599010" cy="259045"/>
    <xdr:sp macro="" textlink="">
      <xdr:nvSpPr>
        <xdr:cNvPr id="205" name="テキスト ボックス 204"/>
        <xdr:cNvSpPr txBox="1"/>
      </xdr:nvSpPr>
      <xdr:spPr>
        <a:xfrm>
          <a:off x="1719795" y="133664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150644</xdr:rowOff>
    </xdr:from>
    <xdr:to>
      <xdr:col>6</xdr:col>
      <xdr:colOff>38100</xdr:colOff>
      <xdr:row>78</xdr:row>
      <xdr:rowOff>80794</xdr:rowOff>
    </xdr:to>
    <xdr:sp macro="" textlink="">
      <xdr:nvSpPr>
        <xdr:cNvPr id="206" name="楕円 205"/>
        <xdr:cNvSpPr/>
      </xdr:nvSpPr>
      <xdr:spPr>
        <a:xfrm>
          <a:off x="1079500" y="1335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97321</xdr:rowOff>
    </xdr:from>
    <xdr:ext cx="599010" cy="259045"/>
    <xdr:sp macro="" textlink="">
      <xdr:nvSpPr>
        <xdr:cNvPr id="207" name="テキスト ボックス 206"/>
        <xdr:cNvSpPr txBox="1"/>
      </xdr:nvSpPr>
      <xdr:spPr>
        <a:xfrm>
          <a:off x="830795" y="13127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0" name="テキスト ボックス 219"/>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2" name="テキスト ボックス 221"/>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4" name="テキスト ボックス 223"/>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6" name="テキスト ボックス 225"/>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166241</xdr:rowOff>
    </xdr:from>
    <xdr:to>
      <xdr:col>24</xdr:col>
      <xdr:colOff>62865</xdr:colOff>
      <xdr:row>99</xdr:row>
      <xdr:rowOff>47323</xdr:rowOff>
    </xdr:to>
    <xdr:cxnSp macro="">
      <xdr:nvCxnSpPr>
        <xdr:cNvPr id="230" name="直線コネクタ 229"/>
        <xdr:cNvCxnSpPr/>
      </xdr:nvCxnSpPr>
      <xdr:spPr>
        <a:xfrm flipV="1">
          <a:off x="4633595" y="15596741"/>
          <a:ext cx="1270" cy="14241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51150</xdr:rowOff>
    </xdr:from>
    <xdr:ext cx="534377" cy="259045"/>
    <xdr:sp macro="" textlink="">
      <xdr:nvSpPr>
        <xdr:cNvPr id="231" name="衛生費最小値テキスト"/>
        <xdr:cNvSpPr txBox="1"/>
      </xdr:nvSpPr>
      <xdr:spPr>
        <a:xfrm>
          <a:off x="4686300" y="1702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47323</xdr:rowOff>
    </xdr:from>
    <xdr:to>
      <xdr:col>24</xdr:col>
      <xdr:colOff>152400</xdr:colOff>
      <xdr:row>99</xdr:row>
      <xdr:rowOff>47323</xdr:rowOff>
    </xdr:to>
    <xdr:cxnSp macro="">
      <xdr:nvCxnSpPr>
        <xdr:cNvPr id="232" name="直線コネクタ 231"/>
        <xdr:cNvCxnSpPr/>
      </xdr:nvCxnSpPr>
      <xdr:spPr>
        <a:xfrm>
          <a:off x="4546600" y="17020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112918</xdr:rowOff>
    </xdr:from>
    <xdr:ext cx="534377" cy="259045"/>
    <xdr:sp macro="" textlink="">
      <xdr:nvSpPr>
        <xdr:cNvPr id="233" name="衛生費最大値テキスト"/>
        <xdr:cNvSpPr txBox="1"/>
      </xdr:nvSpPr>
      <xdr:spPr>
        <a:xfrm>
          <a:off x="4686300" y="15371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78,839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166241</xdr:rowOff>
    </xdr:from>
    <xdr:to>
      <xdr:col>24</xdr:col>
      <xdr:colOff>152400</xdr:colOff>
      <xdr:row>90</xdr:row>
      <xdr:rowOff>166241</xdr:rowOff>
    </xdr:to>
    <xdr:cxnSp macro="">
      <xdr:nvCxnSpPr>
        <xdr:cNvPr id="234" name="直線コネクタ 233"/>
        <xdr:cNvCxnSpPr/>
      </xdr:nvCxnSpPr>
      <xdr:spPr>
        <a:xfrm>
          <a:off x="4546600" y="1559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150971</xdr:rowOff>
    </xdr:from>
    <xdr:to>
      <xdr:col>24</xdr:col>
      <xdr:colOff>63500</xdr:colOff>
      <xdr:row>98</xdr:row>
      <xdr:rowOff>26977</xdr:rowOff>
    </xdr:to>
    <xdr:cxnSp macro="">
      <xdr:nvCxnSpPr>
        <xdr:cNvPr id="235" name="直線コネクタ 234"/>
        <xdr:cNvCxnSpPr/>
      </xdr:nvCxnSpPr>
      <xdr:spPr>
        <a:xfrm flipV="1">
          <a:off x="3797300" y="16781621"/>
          <a:ext cx="838200" cy="47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72733</xdr:rowOff>
    </xdr:from>
    <xdr:ext cx="534377" cy="259045"/>
    <xdr:sp macro="" textlink="">
      <xdr:nvSpPr>
        <xdr:cNvPr id="236" name="衛生費平均値テキスト"/>
        <xdr:cNvSpPr txBox="1"/>
      </xdr:nvSpPr>
      <xdr:spPr>
        <a:xfrm>
          <a:off x="4686300" y="1636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49856</xdr:rowOff>
    </xdr:from>
    <xdr:to>
      <xdr:col>24</xdr:col>
      <xdr:colOff>114300</xdr:colOff>
      <xdr:row>96</xdr:row>
      <xdr:rowOff>151456</xdr:rowOff>
    </xdr:to>
    <xdr:sp macro="" textlink="">
      <xdr:nvSpPr>
        <xdr:cNvPr id="237" name="フローチャート: 判断 236"/>
        <xdr:cNvSpPr/>
      </xdr:nvSpPr>
      <xdr:spPr>
        <a:xfrm>
          <a:off x="4584700" y="1650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26977</xdr:rowOff>
    </xdr:from>
    <xdr:to>
      <xdr:col>19</xdr:col>
      <xdr:colOff>177800</xdr:colOff>
      <xdr:row>98</xdr:row>
      <xdr:rowOff>66411</xdr:rowOff>
    </xdr:to>
    <xdr:cxnSp macro="">
      <xdr:nvCxnSpPr>
        <xdr:cNvPr id="238" name="直線コネクタ 237"/>
        <xdr:cNvCxnSpPr/>
      </xdr:nvCxnSpPr>
      <xdr:spPr>
        <a:xfrm flipV="1">
          <a:off x="2908300" y="16829077"/>
          <a:ext cx="889000" cy="39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84900</xdr:rowOff>
    </xdr:from>
    <xdr:to>
      <xdr:col>20</xdr:col>
      <xdr:colOff>38100</xdr:colOff>
      <xdr:row>97</xdr:row>
      <xdr:rowOff>15050</xdr:rowOff>
    </xdr:to>
    <xdr:sp macro="" textlink="">
      <xdr:nvSpPr>
        <xdr:cNvPr id="239" name="フローチャート: 判断 238"/>
        <xdr:cNvSpPr/>
      </xdr:nvSpPr>
      <xdr:spPr>
        <a:xfrm>
          <a:off x="3746500" y="1654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31577</xdr:rowOff>
    </xdr:from>
    <xdr:ext cx="534377" cy="259045"/>
    <xdr:sp macro="" textlink="">
      <xdr:nvSpPr>
        <xdr:cNvPr id="240" name="テキスト ボックス 239"/>
        <xdr:cNvSpPr txBox="1"/>
      </xdr:nvSpPr>
      <xdr:spPr>
        <a:xfrm>
          <a:off x="3530111" y="1631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66159</xdr:rowOff>
    </xdr:from>
    <xdr:to>
      <xdr:col>15</xdr:col>
      <xdr:colOff>50800</xdr:colOff>
      <xdr:row>98</xdr:row>
      <xdr:rowOff>66411</xdr:rowOff>
    </xdr:to>
    <xdr:cxnSp macro="">
      <xdr:nvCxnSpPr>
        <xdr:cNvPr id="241" name="直線コネクタ 240"/>
        <xdr:cNvCxnSpPr/>
      </xdr:nvCxnSpPr>
      <xdr:spPr>
        <a:xfrm>
          <a:off x="2019300" y="16868259"/>
          <a:ext cx="889000" cy="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95414</xdr:rowOff>
    </xdr:from>
    <xdr:to>
      <xdr:col>15</xdr:col>
      <xdr:colOff>101600</xdr:colOff>
      <xdr:row>97</xdr:row>
      <xdr:rowOff>25564</xdr:rowOff>
    </xdr:to>
    <xdr:sp macro="" textlink="">
      <xdr:nvSpPr>
        <xdr:cNvPr id="242" name="フローチャート: 判断 241"/>
        <xdr:cNvSpPr/>
      </xdr:nvSpPr>
      <xdr:spPr>
        <a:xfrm>
          <a:off x="2857500" y="1655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42091</xdr:rowOff>
    </xdr:from>
    <xdr:ext cx="534377" cy="259045"/>
    <xdr:sp macro="" textlink="">
      <xdr:nvSpPr>
        <xdr:cNvPr id="243" name="テキスト ボックス 242"/>
        <xdr:cNvSpPr txBox="1"/>
      </xdr:nvSpPr>
      <xdr:spPr>
        <a:xfrm>
          <a:off x="2641111" y="16329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2837</xdr:rowOff>
    </xdr:from>
    <xdr:to>
      <xdr:col>10</xdr:col>
      <xdr:colOff>114300</xdr:colOff>
      <xdr:row>98</xdr:row>
      <xdr:rowOff>66159</xdr:rowOff>
    </xdr:to>
    <xdr:cxnSp macro="">
      <xdr:nvCxnSpPr>
        <xdr:cNvPr id="244" name="直線コネクタ 243"/>
        <xdr:cNvCxnSpPr/>
      </xdr:nvCxnSpPr>
      <xdr:spPr>
        <a:xfrm>
          <a:off x="1130300" y="16804937"/>
          <a:ext cx="889000" cy="63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122847</xdr:rowOff>
    </xdr:from>
    <xdr:to>
      <xdr:col>10</xdr:col>
      <xdr:colOff>165100</xdr:colOff>
      <xdr:row>97</xdr:row>
      <xdr:rowOff>52997</xdr:rowOff>
    </xdr:to>
    <xdr:sp macro="" textlink="">
      <xdr:nvSpPr>
        <xdr:cNvPr id="245" name="フローチャート: 判断 244"/>
        <xdr:cNvSpPr/>
      </xdr:nvSpPr>
      <xdr:spPr>
        <a:xfrm>
          <a:off x="1968500" y="16582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69524</xdr:rowOff>
    </xdr:from>
    <xdr:ext cx="534377" cy="259045"/>
    <xdr:sp macro="" textlink="">
      <xdr:nvSpPr>
        <xdr:cNvPr id="246" name="テキスト ボックス 245"/>
        <xdr:cNvSpPr txBox="1"/>
      </xdr:nvSpPr>
      <xdr:spPr>
        <a:xfrm>
          <a:off x="1752111" y="16357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158921</xdr:rowOff>
    </xdr:from>
    <xdr:to>
      <xdr:col>6</xdr:col>
      <xdr:colOff>38100</xdr:colOff>
      <xdr:row>97</xdr:row>
      <xdr:rowOff>89071</xdr:rowOff>
    </xdr:to>
    <xdr:sp macro="" textlink="">
      <xdr:nvSpPr>
        <xdr:cNvPr id="247" name="フローチャート: 判断 246"/>
        <xdr:cNvSpPr/>
      </xdr:nvSpPr>
      <xdr:spPr>
        <a:xfrm>
          <a:off x="1079500" y="1661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105598</xdr:rowOff>
    </xdr:from>
    <xdr:ext cx="534377" cy="259045"/>
    <xdr:sp macro="" textlink="">
      <xdr:nvSpPr>
        <xdr:cNvPr id="248" name="テキスト ボックス 247"/>
        <xdr:cNvSpPr txBox="1"/>
      </xdr:nvSpPr>
      <xdr:spPr>
        <a:xfrm>
          <a:off x="863111" y="16393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100171</xdr:rowOff>
    </xdr:from>
    <xdr:to>
      <xdr:col>24</xdr:col>
      <xdr:colOff>114300</xdr:colOff>
      <xdr:row>98</xdr:row>
      <xdr:rowOff>30321</xdr:rowOff>
    </xdr:to>
    <xdr:sp macro="" textlink="">
      <xdr:nvSpPr>
        <xdr:cNvPr id="254" name="楕円 253"/>
        <xdr:cNvSpPr/>
      </xdr:nvSpPr>
      <xdr:spPr>
        <a:xfrm>
          <a:off x="4584700" y="16730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78598</xdr:rowOff>
    </xdr:from>
    <xdr:ext cx="534377" cy="259045"/>
    <xdr:sp macro="" textlink="">
      <xdr:nvSpPr>
        <xdr:cNvPr id="255" name="衛生費該当値テキスト"/>
        <xdr:cNvSpPr txBox="1"/>
      </xdr:nvSpPr>
      <xdr:spPr>
        <a:xfrm>
          <a:off x="4686300" y="167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147627</xdr:rowOff>
    </xdr:from>
    <xdr:to>
      <xdr:col>20</xdr:col>
      <xdr:colOff>38100</xdr:colOff>
      <xdr:row>98</xdr:row>
      <xdr:rowOff>77777</xdr:rowOff>
    </xdr:to>
    <xdr:sp macro="" textlink="">
      <xdr:nvSpPr>
        <xdr:cNvPr id="256" name="楕円 255"/>
        <xdr:cNvSpPr/>
      </xdr:nvSpPr>
      <xdr:spPr>
        <a:xfrm>
          <a:off x="3746500" y="16778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68904</xdr:rowOff>
    </xdr:from>
    <xdr:ext cx="534377" cy="259045"/>
    <xdr:sp macro="" textlink="">
      <xdr:nvSpPr>
        <xdr:cNvPr id="257" name="テキスト ボックス 256"/>
        <xdr:cNvSpPr txBox="1"/>
      </xdr:nvSpPr>
      <xdr:spPr>
        <a:xfrm>
          <a:off x="3530111" y="16871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15611</xdr:rowOff>
    </xdr:from>
    <xdr:to>
      <xdr:col>15</xdr:col>
      <xdr:colOff>101600</xdr:colOff>
      <xdr:row>98</xdr:row>
      <xdr:rowOff>117211</xdr:rowOff>
    </xdr:to>
    <xdr:sp macro="" textlink="">
      <xdr:nvSpPr>
        <xdr:cNvPr id="258" name="楕円 257"/>
        <xdr:cNvSpPr/>
      </xdr:nvSpPr>
      <xdr:spPr>
        <a:xfrm>
          <a:off x="2857500" y="16817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108338</xdr:rowOff>
    </xdr:from>
    <xdr:ext cx="534377" cy="259045"/>
    <xdr:sp macro="" textlink="">
      <xdr:nvSpPr>
        <xdr:cNvPr id="259" name="テキスト ボックス 258"/>
        <xdr:cNvSpPr txBox="1"/>
      </xdr:nvSpPr>
      <xdr:spPr>
        <a:xfrm>
          <a:off x="2641111" y="16910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15359</xdr:rowOff>
    </xdr:from>
    <xdr:to>
      <xdr:col>10</xdr:col>
      <xdr:colOff>165100</xdr:colOff>
      <xdr:row>98</xdr:row>
      <xdr:rowOff>116959</xdr:rowOff>
    </xdr:to>
    <xdr:sp macro="" textlink="">
      <xdr:nvSpPr>
        <xdr:cNvPr id="260" name="楕円 259"/>
        <xdr:cNvSpPr/>
      </xdr:nvSpPr>
      <xdr:spPr>
        <a:xfrm>
          <a:off x="1968500" y="1681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108086</xdr:rowOff>
    </xdr:from>
    <xdr:ext cx="534377" cy="259045"/>
    <xdr:sp macro="" textlink="">
      <xdr:nvSpPr>
        <xdr:cNvPr id="261" name="テキスト ボックス 260"/>
        <xdr:cNvSpPr txBox="1"/>
      </xdr:nvSpPr>
      <xdr:spPr>
        <a:xfrm>
          <a:off x="1752111" y="1691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123487</xdr:rowOff>
    </xdr:from>
    <xdr:to>
      <xdr:col>6</xdr:col>
      <xdr:colOff>38100</xdr:colOff>
      <xdr:row>98</xdr:row>
      <xdr:rowOff>53637</xdr:rowOff>
    </xdr:to>
    <xdr:sp macro="" textlink="">
      <xdr:nvSpPr>
        <xdr:cNvPr id="262" name="楕円 261"/>
        <xdr:cNvSpPr/>
      </xdr:nvSpPr>
      <xdr:spPr>
        <a:xfrm>
          <a:off x="1079500" y="1675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44764</xdr:rowOff>
    </xdr:from>
    <xdr:ext cx="534377" cy="259045"/>
    <xdr:sp macro="" textlink="">
      <xdr:nvSpPr>
        <xdr:cNvPr id="263" name="テキスト ボックス 262"/>
        <xdr:cNvSpPr txBox="1"/>
      </xdr:nvSpPr>
      <xdr:spPr>
        <a:xfrm>
          <a:off x="863111" y="1684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159766</xdr:rowOff>
    </xdr:from>
    <xdr:to>
      <xdr:col>54</xdr:col>
      <xdr:colOff>189865</xdr:colOff>
      <xdr:row>39</xdr:row>
      <xdr:rowOff>30480</xdr:rowOff>
    </xdr:to>
    <xdr:cxnSp macro="">
      <xdr:nvCxnSpPr>
        <xdr:cNvPr id="287" name="直線コネクタ 286"/>
        <xdr:cNvCxnSpPr/>
      </xdr:nvCxnSpPr>
      <xdr:spPr>
        <a:xfrm flipV="1">
          <a:off x="10475595" y="5303266"/>
          <a:ext cx="1270" cy="1413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34307</xdr:rowOff>
    </xdr:from>
    <xdr:ext cx="378565" cy="259045"/>
    <xdr:sp macro="" textlink="">
      <xdr:nvSpPr>
        <xdr:cNvPr id="288" name="労働費最小値テキスト"/>
        <xdr:cNvSpPr txBox="1"/>
      </xdr:nvSpPr>
      <xdr:spPr>
        <a:xfrm>
          <a:off x="10528300" y="6720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30480</xdr:rowOff>
    </xdr:from>
    <xdr:to>
      <xdr:col>55</xdr:col>
      <xdr:colOff>88900</xdr:colOff>
      <xdr:row>39</xdr:row>
      <xdr:rowOff>30480</xdr:rowOff>
    </xdr:to>
    <xdr:cxnSp macro="">
      <xdr:nvCxnSpPr>
        <xdr:cNvPr id="289" name="直線コネクタ 288"/>
        <xdr:cNvCxnSpPr/>
      </xdr:nvCxnSpPr>
      <xdr:spPr>
        <a:xfrm>
          <a:off x="10388600" y="6717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106443</xdr:rowOff>
    </xdr:from>
    <xdr:ext cx="534377" cy="259045"/>
    <xdr:sp macro="" textlink="">
      <xdr:nvSpPr>
        <xdr:cNvPr id="290" name="労働費最大値テキスト"/>
        <xdr:cNvSpPr txBox="1"/>
      </xdr:nvSpPr>
      <xdr:spPr>
        <a:xfrm>
          <a:off x="10528300" y="507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159766</xdr:rowOff>
    </xdr:from>
    <xdr:to>
      <xdr:col>55</xdr:col>
      <xdr:colOff>88900</xdr:colOff>
      <xdr:row>30</xdr:row>
      <xdr:rowOff>159766</xdr:rowOff>
    </xdr:to>
    <xdr:cxnSp macro="">
      <xdr:nvCxnSpPr>
        <xdr:cNvPr id="291" name="直線コネクタ 290"/>
        <xdr:cNvCxnSpPr/>
      </xdr:nvCxnSpPr>
      <xdr:spPr>
        <a:xfrm>
          <a:off x="10388600" y="5303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136398</xdr:rowOff>
    </xdr:from>
    <xdr:to>
      <xdr:col>55</xdr:col>
      <xdr:colOff>0</xdr:colOff>
      <xdr:row>37</xdr:row>
      <xdr:rowOff>139192</xdr:rowOff>
    </xdr:to>
    <xdr:cxnSp macro="">
      <xdr:nvCxnSpPr>
        <xdr:cNvPr id="292" name="直線コネクタ 291"/>
        <xdr:cNvCxnSpPr/>
      </xdr:nvCxnSpPr>
      <xdr:spPr>
        <a:xfrm>
          <a:off x="9639300" y="6480048"/>
          <a:ext cx="838200" cy="2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130700</xdr:rowOff>
    </xdr:from>
    <xdr:ext cx="469744" cy="259045"/>
    <xdr:sp macro="" textlink="">
      <xdr:nvSpPr>
        <xdr:cNvPr id="293" name="労働費平均値テキスト"/>
        <xdr:cNvSpPr txBox="1"/>
      </xdr:nvSpPr>
      <xdr:spPr>
        <a:xfrm>
          <a:off x="10528300" y="6474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152273</xdr:rowOff>
    </xdr:from>
    <xdr:to>
      <xdr:col>55</xdr:col>
      <xdr:colOff>50800</xdr:colOff>
      <xdr:row>38</xdr:row>
      <xdr:rowOff>82423</xdr:rowOff>
    </xdr:to>
    <xdr:sp macro="" textlink="">
      <xdr:nvSpPr>
        <xdr:cNvPr id="294" name="フローチャート: 判断 293"/>
        <xdr:cNvSpPr/>
      </xdr:nvSpPr>
      <xdr:spPr>
        <a:xfrm>
          <a:off x="10426700" y="6495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136398</xdr:rowOff>
    </xdr:from>
    <xdr:to>
      <xdr:col>50</xdr:col>
      <xdr:colOff>114300</xdr:colOff>
      <xdr:row>37</xdr:row>
      <xdr:rowOff>141859</xdr:rowOff>
    </xdr:to>
    <xdr:cxnSp macro="">
      <xdr:nvCxnSpPr>
        <xdr:cNvPr id="295" name="直線コネクタ 294"/>
        <xdr:cNvCxnSpPr/>
      </xdr:nvCxnSpPr>
      <xdr:spPr>
        <a:xfrm flipV="1">
          <a:off x="8750300" y="6480048"/>
          <a:ext cx="889000" cy="5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145923</xdr:rowOff>
    </xdr:from>
    <xdr:to>
      <xdr:col>50</xdr:col>
      <xdr:colOff>165100</xdr:colOff>
      <xdr:row>38</xdr:row>
      <xdr:rowOff>76073</xdr:rowOff>
    </xdr:to>
    <xdr:sp macro="" textlink="">
      <xdr:nvSpPr>
        <xdr:cNvPr id="296" name="フローチャート: 判断 295"/>
        <xdr:cNvSpPr/>
      </xdr:nvSpPr>
      <xdr:spPr>
        <a:xfrm>
          <a:off x="9588500" y="6489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38</xdr:row>
      <xdr:rowOff>67200</xdr:rowOff>
    </xdr:from>
    <xdr:ext cx="469744" cy="259045"/>
    <xdr:sp macro="" textlink="">
      <xdr:nvSpPr>
        <xdr:cNvPr id="297" name="テキスト ボックス 296"/>
        <xdr:cNvSpPr txBox="1"/>
      </xdr:nvSpPr>
      <xdr:spPr>
        <a:xfrm>
          <a:off x="9404428" y="6582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115189</xdr:rowOff>
    </xdr:from>
    <xdr:to>
      <xdr:col>45</xdr:col>
      <xdr:colOff>177800</xdr:colOff>
      <xdr:row>37</xdr:row>
      <xdr:rowOff>141859</xdr:rowOff>
    </xdr:to>
    <xdr:cxnSp macro="">
      <xdr:nvCxnSpPr>
        <xdr:cNvPr id="298" name="直線コネクタ 297"/>
        <xdr:cNvCxnSpPr/>
      </xdr:nvCxnSpPr>
      <xdr:spPr>
        <a:xfrm>
          <a:off x="7861300" y="6458839"/>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153543</xdr:rowOff>
    </xdr:from>
    <xdr:to>
      <xdr:col>46</xdr:col>
      <xdr:colOff>38100</xdr:colOff>
      <xdr:row>38</xdr:row>
      <xdr:rowOff>83693</xdr:rowOff>
    </xdr:to>
    <xdr:sp macro="" textlink="">
      <xdr:nvSpPr>
        <xdr:cNvPr id="299" name="フローチャート: 判断 298"/>
        <xdr:cNvSpPr/>
      </xdr:nvSpPr>
      <xdr:spPr>
        <a:xfrm>
          <a:off x="8699500" y="6497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38</xdr:row>
      <xdr:rowOff>74820</xdr:rowOff>
    </xdr:from>
    <xdr:ext cx="469744" cy="259045"/>
    <xdr:sp macro="" textlink="">
      <xdr:nvSpPr>
        <xdr:cNvPr id="300" name="テキスト ボックス 299"/>
        <xdr:cNvSpPr txBox="1"/>
      </xdr:nvSpPr>
      <xdr:spPr>
        <a:xfrm>
          <a:off x="8515428" y="6589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58674</xdr:rowOff>
    </xdr:from>
    <xdr:to>
      <xdr:col>41</xdr:col>
      <xdr:colOff>50800</xdr:colOff>
      <xdr:row>37</xdr:row>
      <xdr:rowOff>115189</xdr:rowOff>
    </xdr:to>
    <xdr:cxnSp macro="">
      <xdr:nvCxnSpPr>
        <xdr:cNvPr id="301" name="直線コネクタ 300"/>
        <xdr:cNvCxnSpPr/>
      </xdr:nvCxnSpPr>
      <xdr:spPr>
        <a:xfrm>
          <a:off x="6972300" y="6402324"/>
          <a:ext cx="889000" cy="5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136144</xdr:rowOff>
    </xdr:from>
    <xdr:to>
      <xdr:col>41</xdr:col>
      <xdr:colOff>101600</xdr:colOff>
      <xdr:row>38</xdr:row>
      <xdr:rowOff>66294</xdr:rowOff>
    </xdr:to>
    <xdr:sp macro="" textlink="">
      <xdr:nvSpPr>
        <xdr:cNvPr id="302" name="フローチャート: 判断 301"/>
        <xdr:cNvSpPr/>
      </xdr:nvSpPr>
      <xdr:spPr>
        <a:xfrm>
          <a:off x="7810500" y="6479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57421</xdr:rowOff>
    </xdr:from>
    <xdr:ext cx="469744" cy="259045"/>
    <xdr:sp macro="" textlink="">
      <xdr:nvSpPr>
        <xdr:cNvPr id="303" name="テキスト ボックス 302"/>
        <xdr:cNvSpPr txBox="1"/>
      </xdr:nvSpPr>
      <xdr:spPr>
        <a:xfrm>
          <a:off x="7626428" y="657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115062</xdr:rowOff>
    </xdr:from>
    <xdr:to>
      <xdr:col>36</xdr:col>
      <xdr:colOff>165100</xdr:colOff>
      <xdr:row>38</xdr:row>
      <xdr:rowOff>45212</xdr:rowOff>
    </xdr:to>
    <xdr:sp macro="" textlink="">
      <xdr:nvSpPr>
        <xdr:cNvPr id="304" name="フローチャート: 判断 303"/>
        <xdr:cNvSpPr/>
      </xdr:nvSpPr>
      <xdr:spPr>
        <a:xfrm>
          <a:off x="6921500" y="6458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36339</xdr:rowOff>
    </xdr:from>
    <xdr:ext cx="469744" cy="259045"/>
    <xdr:sp macro="" textlink="">
      <xdr:nvSpPr>
        <xdr:cNvPr id="305" name="テキスト ボックス 304"/>
        <xdr:cNvSpPr txBox="1"/>
      </xdr:nvSpPr>
      <xdr:spPr>
        <a:xfrm>
          <a:off x="6737428" y="6551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88392</xdr:rowOff>
    </xdr:from>
    <xdr:to>
      <xdr:col>55</xdr:col>
      <xdr:colOff>50800</xdr:colOff>
      <xdr:row>38</xdr:row>
      <xdr:rowOff>18542</xdr:rowOff>
    </xdr:to>
    <xdr:sp macro="" textlink="">
      <xdr:nvSpPr>
        <xdr:cNvPr id="311" name="楕円 310"/>
        <xdr:cNvSpPr/>
      </xdr:nvSpPr>
      <xdr:spPr>
        <a:xfrm>
          <a:off x="10426700" y="6432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111269</xdr:rowOff>
    </xdr:from>
    <xdr:ext cx="469744" cy="259045"/>
    <xdr:sp macro="" textlink="">
      <xdr:nvSpPr>
        <xdr:cNvPr id="312" name="労働費該当値テキスト"/>
        <xdr:cNvSpPr txBox="1"/>
      </xdr:nvSpPr>
      <xdr:spPr>
        <a:xfrm>
          <a:off x="10528300" y="6283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85598</xdr:rowOff>
    </xdr:from>
    <xdr:to>
      <xdr:col>50</xdr:col>
      <xdr:colOff>165100</xdr:colOff>
      <xdr:row>38</xdr:row>
      <xdr:rowOff>15748</xdr:rowOff>
    </xdr:to>
    <xdr:sp macro="" textlink="">
      <xdr:nvSpPr>
        <xdr:cNvPr id="313" name="楕円 312"/>
        <xdr:cNvSpPr/>
      </xdr:nvSpPr>
      <xdr:spPr>
        <a:xfrm>
          <a:off x="9588500" y="64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32275</xdr:rowOff>
    </xdr:from>
    <xdr:ext cx="469744" cy="259045"/>
    <xdr:sp macro="" textlink="">
      <xdr:nvSpPr>
        <xdr:cNvPr id="314" name="テキスト ボックス 313"/>
        <xdr:cNvSpPr txBox="1"/>
      </xdr:nvSpPr>
      <xdr:spPr>
        <a:xfrm>
          <a:off x="9404428" y="620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91059</xdr:rowOff>
    </xdr:from>
    <xdr:to>
      <xdr:col>46</xdr:col>
      <xdr:colOff>38100</xdr:colOff>
      <xdr:row>38</xdr:row>
      <xdr:rowOff>21210</xdr:rowOff>
    </xdr:to>
    <xdr:sp macro="" textlink="">
      <xdr:nvSpPr>
        <xdr:cNvPr id="315" name="楕円 314"/>
        <xdr:cNvSpPr/>
      </xdr:nvSpPr>
      <xdr:spPr>
        <a:xfrm>
          <a:off x="8699500" y="64347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37736</xdr:rowOff>
    </xdr:from>
    <xdr:ext cx="469744" cy="259045"/>
    <xdr:sp macro="" textlink="">
      <xdr:nvSpPr>
        <xdr:cNvPr id="316" name="テキスト ボックス 315"/>
        <xdr:cNvSpPr txBox="1"/>
      </xdr:nvSpPr>
      <xdr:spPr>
        <a:xfrm>
          <a:off x="8515428" y="6209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64389</xdr:rowOff>
    </xdr:from>
    <xdr:to>
      <xdr:col>41</xdr:col>
      <xdr:colOff>101600</xdr:colOff>
      <xdr:row>37</xdr:row>
      <xdr:rowOff>165989</xdr:rowOff>
    </xdr:to>
    <xdr:sp macro="" textlink="">
      <xdr:nvSpPr>
        <xdr:cNvPr id="317" name="楕円 316"/>
        <xdr:cNvSpPr/>
      </xdr:nvSpPr>
      <xdr:spPr>
        <a:xfrm>
          <a:off x="7810500" y="640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11066</xdr:rowOff>
    </xdr:from>
    <xdr:ext cx="469744" cy="259045"/>
    <xdr:sp macro="" textlink="">
      <xdr:nvSpPr>
        <xdr:cNvPr id="318" name="テキスト ボックス 317"/>
        <xdr:cNvSpPr txBox="1"/>
      </xdr:nvSpPr>
      <xdr:spPr>
        <a:xfrm>
          <a:off x="7626428" y="61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7874</xdr:rowOff>
    </xdr:from>
    <xdr:to>
      <xdr:col>36</xdr:col>
      <xdr:colOff>165100</xdr:colOff>
      <xdr:row>37</xdr:row>
      <xdr:rowOff>109474</xdr:rowOff>
    </xdr:to>
    <xdr:sp macro="" textlink="">
      <xdr:nvSpPr>
        <xdr:cNvPr id="319" name="楕円 318"/>
        <xdr:cNvSpPr/>
      </xdr:nvSpPr>
      <xdr:spPr>
        <a:xfrm>
          <a:off x="6921500" y="635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126001</xdr:rowOff>
    </xdr:from>
    <xdr:ext cx="469744" cy="259045"/>
    <xdr:sp macro="" textlink="">
      <xdr:nvSpPr>
        <xdr:cNvPr id="320" name="テキスト ボックス 319"/>
        <xdr:cNvSpPr txBox="1"/>
      </xdr:nvSpPr>
      <xdr:spPr>
        <a:xfrm>
          <a:off x="6737428" y="612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4" name="テキスト ボックス 333"/>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6" name="テキスト ボックス 335"/>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8" name="テキスト ボックス 337"/>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0" name="テキスト ボックス 339"/>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2" name="テキスト ボックス 341"/>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12011</xdr:rowOff>
    </xdr:from>
    <xdr:to>
      <xdr:col>54</xdr:col>
      <xdr:colOff>189865</xdr:colOff>
      <xdr:row>59</xdr:row>
      <xdr:rowOff>91466</xdr:rowOff>
    </xdr:to>
    <xdr:cxnSp macro="">
      <xdr:nvCxnSpPr>
        <xdr:cNvPr id="346" name="直線コネクタ 345"/>
        <xdr:cNvCxnSpPr/>
      </xdr:nvCxnSpPr>
      <xdr:spPr>
        <a:xfrm flipV="1">
          <a:off x="10475595" y="8755961"/>
          <a:ext cx="1270" cy="1451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95293</xdr:rowOff>
    </xdr:from>
    <xdr:ext cx="378565" cy="259045"/>
    <xdr:sp macro="" textlink="">
      <xdr:nvSpPr>
        <xdr:cNvPr id="347" name="農林水産業費最小値テキスト"/>
        <xdr:cNvSpPr txBox="1"/>
      </xdr:nvSpPr>
      <xdr:spPr>
        <a:xfrm>
          <a:off x="10528300" y="10210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91466</xdr:rowOff>
    </xdr:from>
    <xdr:to>
      <xdr:col>55</xdr:col>
      <xdr:colOff>88900</xdr:colOff>
      <xdr:row>59</xdr:row>
      <xdr:rowOff>91466</xdr:rowOff>
    </xdr:to>
    <xdr:cxnSp macro="">
      <xdr:nvCxnSpPr>
        <xdr:cNvPr id="348" name="直線コネクタ 347"/>
        <xdr:cNvCxnSpPr/>
      </xdr:nvCxnSpPr>
      <xdr:spPr>
        <a:xfrm>
          <a:off x="10388600" y="10207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130138</xdr:rowOff>
    </xdr:from>
    <xdr:ext cx="534377" cy="259045"/>
    <xdr:sp macro="" textlink="">
      <xdr:nvSpPr>
        <xdr:cNvPr id="349" name="農林水産業費最大値テキスト"/>
        <xdr:cNvSpPr txBox="1"/>
      </xdr:nvSpPr>
      <xdr:spPr>
        <a:xfrm>
          <a:off x="10528300" y="85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44,660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12011</xdr:rowOff>
    </xdr:from>
    <xdr:to>
      <xdr:col>55</xdr:col>
      <xdr:colOff>88900</xdr:colOff>
      <xdr:row>51</xdr:row>
      <xdr:rowOff>12011</xdr:rowOff>
    </xdr:to>
    <xdr:cxnSp macro="">
      <xdr:nvCxnSpPr>
        <xdr:cNvPr id="350" name="直線コネクタ 349"/>
        <xdr:cNvCxnSpPr/>
      </xdr:nvCxnSpPr>
      <xdr:spPr>
        <a:xfrm>
          <a:off x="10388600" y="875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33238</xdr:rowOff>
    </xdr:from>
    <xdr:to>
      <xdr:col>55</xdr:col>
      <xdr:colOff>0</xdr:colOff>
      <xdr:row>56</xdr:row>
      <xdr:rowOff>118832</xdr:rowOff>
    </xdr:to>
    <xdr:cxnSp macro="">
      <xdr:nvCxnSpPr>
        <xdr:cNvPr id="351" name="直線コネクタ 350"/>
        <xdr:cNvCxnSpPr/>
      </xdr:nvCxnSpPr>
      <xdr:spPr>
        <a:xfrm>
          <a:off x="9639300" y="9462988"/>
          <a:ext cx="838200" cy="25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130195</xdr:rowOff>
    </xdr:from>
    <xdr:ext cx="534377" cy="259045"/>
    <xdr:sp macro="" textlink="">
      <xdr:nvSpPr>
        <xdr:cNvPr id="352" name="農林水産業費平均値テキスト"/>
        <xdr:cNvSpPr txBox="1"/>
      </xdr:nvSpPr>
      <xdr:spPr>
        <a:xfrm>
          <a:off x="10528300" y="93884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107318</xdr:rowOff>
    </xdr:from>
    <xdr:to>
      <xdr:col>55</xdr:col>
      <xdr:colOff>50800</xdr:colOff>
      <xdr:row>56</xdr:row>
      <xdr:rowOff>37468</xdr:rowOff>
    </xdr:to>
    <xdr:sp macro="" textlink="">
      <xdr:nvSpPr>
        <xdr:cNvPr id="353" name="フローチャート: 判断 352"/>
        <xdr:cNvSpPr/>
      </xdr:nvSpPr>
      <xdr:spPr>
        <a:xfrm>
          <a:off x="10426700" y="953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52</xdr:row>
      <xdr:rowOff>50578</xdr:rowOff>
    </xdr:from>
    <xdr:to>
      <xdr:col>50</xdr:col>
      <xdr:colOff>114300</xdr:colOff>
      <xdr:row>55</xdr:row>
      <xdr:rowOff>33238</xdr:rowOff>
    </xdr:to>
    <xdr:cxnSp macro="">
      <xdr:nvCxnSpPr>
        <xdr:cNvPr id="354" name="直線コネクタ 353"/>
        <xdr:cNvCxnSpPr/>
      </xdr:nvCxnSpPr>
      <xdr:spPr>
        <a:xfrm>
          <a:off x="8750300" y="8965978"/>
          <a:ext cx="889000" cy="497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87267</xdr:rowOff>
    </xdr:from>
    <xdr:to>
      <xdr:col>50</xdr:col>
      <xdr:colOff>165100</xdr:colOff>
      <xdr:row>56</xdr:row>
      <xdr:rowOff>17417</xdr:rowOff>
    </xdr:to>
    <xdr:sp macro="" textlink="">
      <xdr:nvSpPr>
        <xdr:cNvPr id="355" name="フローチャート: 判断 354"/>
        <xdr:cNvSpPr/>
      </xdr:nvSpPr>
      <xdr:spPr>
        <a:xfrm>
          <a:off x="9588500" y="951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8544</xdr:rowOff>
    </xdr:from>
    <xdr:ext cx="534377" cy="259045"/>
    <xdr:sp macro="" textlink="">
      <xdr:nvSpPr>
        <xdr:cNvPr id="356" name="テキスト ボックス 355"/>
        <xdr:cNvSpPr txBox="1"/>
      </xdr:nvSpPr>
      <xdr:spPr>
        <a:xfrm>
          <a:off x="9372111" y="9609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52</xdr:row>
      <xdr:rowOff>50578</xdr:rowOff>
    </xdr:from>
    <xdr:to>
      <xdr:col>45</xdr:col>
      <xdr:colOff>177800</xdr:colOff>
      <xdr:row>56</xdr:row>
      <xdr:rowOff>7210</xdr:rowOff>
    </xdr:to>
    <xdr:cxnSp macro="">
      <xdr:nvCxnSpPr>
        <xdr:cNvPr id="357" name="直線コネクタ 356"/>
        <xdr:cNvCxnSpPr/>
      </xdr:nvCxnSpPr>
      <xdr:spPr>
        <a:xfrm flipV="1">
          <a:off x="7861300" y="8965978"/>
          <a:ext cx="889000" cy="64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163391</xdr:rowOff>
    </xdr:from>
    <xdr:to>
      <xdr:col>46</xdr:col>
      <xdr:colOff>38100</xdr:colOff>
      <xdr:row>56</xdr:row>
      <xdr:rowOff>93541</xdr:rowOff>
    </xdr:to>
    <xdr:sp macro="" textlink="">
      <xdr:nvSpPr>
        <xdr:cNvPr id="358" name="フローチャート: 判断 357"/>
        <xdr:cNvSpPr/>
      </xdr:nvSpPr>
      <xdr:spPr>
        <a:xfrm>
          <a:off x="8699500" y="9593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84668</xdr:rowOff>
    </xdr:from>
    <xdr:ext cx="534377" cy="259045"/>
    <xdr:sp macro="" textlink="">
      <xdr:nvSpPr>
        <xdr:cNvPr id="359" name="テキスト ボックス 358"/>
        <xdr:cNvSpPr txBox="1"/>
      </xdr:nvSpPr>
      <xdr:spPr>
        <a:xfrm>
          <a:off x="8483111" y="9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7210</xdr:rowOff>
    </xdr:from>
    <xdr:to>
      <xdr:col>41</xdr:col>
      <xdr:colOff>50800</xdr:colOff>
      <xdr:row>56</xdr:row>
      <xdr:rowOff>31931</xdr:rowOff>
    </xdr:to>
    <xdr:cxnSp macro="">
      <xdr:nvCxnSpPr>
        <xdr:cNvPr id="360" name="直線コネクタ 359"/>
        <xdr:cNvCxnSpPr/>
      </xdr:nvCxnSpPr>
      <xdr:spPr>
        <a:xfrm flipV="1">
          <a:off x="6972300" y="9608410"/>
          <a:ext cx="889000" cy="24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165938</xdr:rowOff>
    </xdr:from>
    <xdr:to>
      <xdr:col>41</xdr:col>
      <xdr:colOff>101600</xdr:colOff>
      <xdr:row>57</xdr:row>
      <xdr:rowOff>96088</xdr:rowOff>
    </xdr:to>
    <xdr:sp macro="" textlink="">
      <xdr:nvSpPr>
        <xdr:cNvPr id="361" name="フローチャート: 判断 360"/>
        <xdr:cNvSpPr/>
      </xdr:nvSpPr>
      <xdr:spPr>
        <a:xfrm>
          <a:off x="7810500" y="9767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87215</xdr:rowOff>
    </xdr:from>
    <xdr:ext cx="534377" cy="259045"/>
    <xdr:sp macro="" textlink="">
      <xdr:nvSpPr>
        <xdr:cNvPr id="362" name="テキスト ボックス 361"/>
        <xdr:cNvSpPr txBox="1"/>
      </xdr:nvSpPr>
      <xdr:spPr>
        <a:xfrm>
          <a:off x="7594111" y="985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118945</xdr:rowOff>
    </xdr:from>
    <xdr:to>
      <xdr:col>36</xdr:col>
      <xdr:colOff>165100</xdr:colOff>
      <xdr:row>58</xdr:row>
      <xdr:rowOff>49095</xdr:rowOff>
    </xdr:to>
    <xdr:sp macro="" textlink="">
      <xdr:nvSpPr>
        <xdr:cNvPr id="363" name="フローチャート: 判断 362"/>
        <xdr:cNvSpPr/>
      </xdr:nvSpPr>
      <xdr:spPr>
        <a:xfrm>
          <a:off x="6921500" y="989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40222</xdr:rowOff>
    </xdr:from>
    <xdr:ext cx="469744" cy="259045"/>
    <xdr:sp macro="" textlink="">
      <xdr:nvSpPr>
        <xdr:cNvPr id="364" name="テキスト ボックス 363"/>
        <xdr:cNvSpPr txBox="1"/>
      </xdr:nvSpPr>
      <xdr:spPr>
        <a:xfrm>
          <a:off x="6737428" y="9984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68032</xdr:rowOff>
    </xdr:from>
    <xdr:to>
      <xdr:col>55</xdr:col>
      <xdr:colOff>50800</xdr:colOff>
      <xdr:row>56</xdr:row>
      <xdr:rowOff>169632</xdr:rowOff>
    </xdr:to>
    <xdr:sp macro="" textlink="">
      <xdr:nvSpPr>
        <xdr:cNvPr id="370" name="楕円 369"/>
        <xdr:cNvSpPr/>
      </xdr:nvSpPr>
      <xdr:spPr>
        <a:xfrm>
          <a:off x="10426700" y="966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46459</xdr:rowOff>
    </xdr:from>
    <xdr:ext cx="534377" cy="259045"/>
    <xdr:sp macro="" textlink="">
      <xdr:nvSpPr>
        <xdr:cNvPr id="371" name="農林水産業費該当値テキスト"/>
        <xdr:cNvSpPr txBox="1"/>
      </xdr:nvSpPr>
      <xdr:spPr>
        <a:xfrm>
          <a:off x="10528300" y="964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54</xdr:row>
      <xdr:rowOff>153888</xdr:rowOff>
    </xdr:from>
    <xdr:to>
      <xdr:col>50</xdr:col>
      <xdr:colOff>165100</xdr:colOff>
      <xdr:row>55</xdr:row>
      <xdr:rowOff>84038</xdr:rowOff>
    </xdr:to>
    <xdr:sp macro="" textlink="">
      <xdr:nvSpPr>
        <xdr:cNvPr id="372" name="楕円 371"/>
        <xdr:cNvSpPr/>
      </xdr:nvSpPr>
      <xdr:spPr>
        <a:xfrm>
          <a:off x="9588500" y="9412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100565</xdr:rowOff>
    </xdr:from>
    <xdr:ext cx="534377" cy="259045"/>
    <xdr:sp macro="" textlink="">
      <xdr:nvSpPr>
        <xdr:cNvPr id="373" name="テキスト ボックス 372"/>
        <xdr:cNvSpPr txBox="1"/>
      </xdr:nvSpPr>
      <xdr:spPr>
        <a:xfrm>
          <a:off x="9372111" y="918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171228</xdr:rowOff>
    </xdr:from>
    <xdr:to>
      <xdr:col>46</xdr:col>
      <xdr:colOff>38100</xdr:colOff>
      <xdr:row>52</xdr:row>
      <xdr:rowOff>101378</xdr:rowOff>
    </xdr:to>
    <xdr:sp macro="" textlink="">
      <xdr:nvSpPr>
        <xdr:cNvPr id="374" name="楕円 373"/>
        <xdr:cNvSpPr/>
      </xdr:nvSpPr>
      <xdr:spPr>
        <a:xfrm>
          <a:off x="8699500" y="8915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117905</xdr:rowOff>
    </xdr:from>
    <xdr:ext cx="534377" cy="259045"/>
    <xdr:sp macro="" textlink="">
      <xdr:nvSpPr>
        <xdr:cNvPr id="375" name="テキスト ボックス 374"/>
        <xdr:cNvSpPr txBox="1"/>
      </xdr:nvSpPr>
      <xdr:spPr>
        <a:xfrm>
          <a:off x="8483111" y="8690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127860</xdr:rowOff>
    </xdr:from>
    <xdr:to>
      <xdr:col>41</xdr:col>
      <xdr:colOff>101600</xdr:colOff>
      <xdr:row>56</xdr:row>
      <xdr:rowOff>58010</xdr:rowOff>
    </xdr:to>
    <xdr:sp macro="" textlink="">
      <xdr:nvSpPr>
        <xdr:cNvPr id="376" name="楕円 375"/>
        <xdr:cNvSpPr/>
      </xdr:nvSpPr>
      <xdr:spPr>
        <a:xfrm>
          <a:off x="7810500" y="9557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74537</xdr:rowOff>
    </xdr:from>
    <xdr:ext cx="534377" cy="259045"/>
    <xdr:sp macro="" textlink="">
      <xdr:nvSpPr>
        <xdr:cNvPr id="377" name="テキスト ボックス 376"/>
        <xdr:cNvSpPr txBox="1"/>
      </xdr:nvSpPr>
      <xdr:spPr>
        <a:xfrm>
          <a:off x="7594111" y="9332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152581</xdr:rowOff>
    </xdr:from>
    <xdr:to>
      <xdr:col>36</xdr:col>
      <xdr:colOff>165100</xdr:colOff>
      <xdr:row>56</xdr:row>
      <xdr:rowOff>82731</xdr:rowOff>
    </xdr:to>
    <xdr:sp macro="" textlink="">
      <xdr:nvSpPr>
        <xdr:cNvPr id="378" name="楕円 377"/>
        <xdr:cNvSpPr/>
      </xdr:nvSpPr>
      <xdr:spPr>
        <a:xfrm>
          <a:off x="6921500" y="9582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99258</xdr:rowOff>
    </xdr:from>
    <xdr:ext cx="534377" cy="259045"/>
    <xdr:sp macro="" textlink="">
      <xdr:nvSpPr>
        <xdr:cNvPr id="379" name="テキスト ボックス 378"/>
        <xdr:cNvSpPr txBox="1"/>
      </xdr:nvSpPr>
      <xdr:spPr>
        <a:xfrm>
          <a:off x="6705111" y="935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120772</xdr:rowOff>
    </xdr:from>
    <xdr:to>
      <xdr:col>54</xdr:col>
      <xdr:colOff>189865</xdr:colOff>
      <xdr:row>78</xdr:row>
      <xdr:rowOff>108383</xdr:rowOff>
    </xdr:to>
    <xdr:cxnSp macro="">
      <xdr:nvCxnSpPr>
        <xdr:cNvPr id="401" name="直線コネクタ 400"/>
        <xdr:cNvCxnSpPr/>
      </xdr:nvCxnSpPr>
      <xdr:spPr>
        <a:xfrm flipV="1">
          <a:off x="10475595" y="12293722"/>
          <a:ext cx="1270" cy="1187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112210</xdr:rowOff>
    </xdr:from>
    <xdr:ext cx="378565" cy="259045"/>
    <xdr:sp macro="" textlink="">
      <xdr:nvSpPr>
        <xdr:cNvPr id="402" name="商工費最小値テキスト"/>
        <xdr:cNvSpPr txBox="1"/>
      </xdr:nvSpPr>
      <xdr:spPr>
        <a:xfrm>
          <a:off x="10528300" y="13485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108383</xdr:rowOff>
    </xdr:from>
    <xdr:to>
      <xdr:col>55</xdr:col>
      <xdr:colOff>88900</xdr:colOff>
      <xdr:row>78</xdr:row>
      <xdr:rowOff>108383</xdr:rowOff>
    </xdr:to>
    <xdr:cxnSp macro="">
      <xdr:nvCxnSpPr>
        <xdr:cNvPr id="403" name="直線コネクタ 402"/>
        <xdr:cNvCxnSpPr/>
      </xdr:nvCxnSpPr>
      <xdr:spPr>
        <a:xfrm>
          <a:off x="10388600" y="13481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67449</xdr:rowOff>
    </xdr:from>
    <xdr:ext cx="534377" cy="259045"/>
    <xdr:sp macro="" textlink="">
      <xdr:nvSpPr>
        <xdr:cNvPr id="404" name="商工費最大値テキスト"/>
        <xdr:cNvSpPr txBox="1"/>
      </xdr:nvSpPr>
      <xdr:spPr>
        <a:xfrm>
          <a:off x="10528300" y="1206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26,664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120772</xdr:rowOff>
    </xdr:from>
    <xdr:to>
      <xdr:col>55</xdr:col>
      <xdr:colOff>88900</xdr:colOff>
      <xdr:row>71</xdr:row>
      <xdr:rowOff>120772</xdr:rowOff>
    </xdr:to>
    <xdr:cxnSp macro="">
      <xdr:nvCxnSpPr>
        <xdr:cNvPr id="405" name="直線コネクタ 404"/>
        <xdr:cNvCxnSpPr/>
      </xdr:nvCxnSpPr>
      <xdr:spPr>
        <a:xfrm>
          <a:off x="10388600" y="12293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162468</xdr:rowOff>
    </xdr:from>
    <xdr:to>
      <xdr:col>55</xdr:col>
      <xdr:colOff>0</xdr:colOff>
      <xdr:row>76</xdr:row>
      <xdr:rowOff>30018</xdr:rowOff>
    </xdr:to>
    <xdr:cxnSp macro="">
      <xdr:nvCxnSpPr>
        <xdr:cNvPr id="406" name="直線コネクタ 405"/>
        <xdr:cNvCxnSpPr/>
      </xdr:nvCxnSpPr>
      <xdr:spPr>
        <a:xfrm flipV="1">
          <a:off x="9639300" y="12678318"/>
          <a:ext cx="838200" cy="381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167911</xdr:rowOff>
    </xdr:from>
    <xdr:ext cx="534377" cy="259045"/>
    <xdr:sp macro="" textlink="">
      <xdr:nvSpPr>
        <xdr:cNvPr id="407" name="商工費平均値テキスト"/>
        <xdr:cNvSpPr txBox="1"/>
      </xdr:nvSpPr>
      <xdr:spPr>
        <a:xfrm>
          <a:off x="10528300" y="128552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18034</xdr:rowOff>
    </xdr:from>
    <xdr:to>
      <xdr:col>55</xdr:col>
      <xdr:colOff>50800</xdr:colOff>
      <xdr:row>75</xdr:row>
      <xdr:rowOff>119634</xdr:rowOff>
    </xdr:to>
    <xdr:sp macro="" textlink="">
      <xdr:nvSpPr>
        <xdr:cNvPr id="408" name="フローチャート: 判断 407"/>
        <xdr:cNvSpPr/>
      </xdr:nvSpPr>
      <xdr:spPr>
        <a:xfrm>
          <a:off x="10426700" y="1287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154330</xdr:rowOff>
    </xdr:from>
    <xdr:to>
      <xdr:col>50</xdr:col>
      <xdr:colOff>114300</xdr:colOff>
      <xdr:row>76</xdr:row>
      <xdr:rowOff>30018</xdr:rowOff>
    </xdr:to>
    <xdr:cxnSp macro="">
      <xdr:nvCxnSpPr>
        <xdr:cNvPr id="409" name="直線コネクタ 408"/>
        <xdr:cNvCxnSpPr/>
      </xdr:nvCxnSpPr>
      <xdr:spPr>
        <a:xfrm>
          <a:off x="8750300" y="13013080"/>
          <a:ext cx="889000" cy="47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8661</xdr:rowOff>
    </xdr:from>
    <xdr:to>
      <xdr:col>50</xdr:col>
      <xdr:colOff>165100</xdr:colOff>
      <xdr:row>75</xdr:row>
      <xdr:rowOff>110261</xdr:rowOff>
    </xdr:to>
    <xdr:sp macro="" textlink="">
      <xdr:nvSpPr>
        <xdr:cNvPr id="410" name="フローチャート: 判断 409"/>
        <xdr:cNvSpPr/>
      </xdr:nvSpPr>
      <xdr:spPr>
        <a:xfrm>
          <a:off x="9588500" y="12867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126788</xdr:rowOff>
    </xdr:from>
    <xdr:ext cx="534377" cy="259045"/>
    <xdr:sp macro="" textlink="">
      <xdr:nvSpPr>
        <xdr:cNvPr id="411" name="テキスト ボックス 410"/>
        <xdr:cNvSpPr txBox="1"/>
      </xdr:nvSpPr>
      <xdr:spPr>
        <a:xfrm>
          <a:off x="9372111" y="12642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140477</xdr:rowOff>
    </xdr:from>
    <xdr:to>
      <xdr:col>45</xdr:col>
      <xdr:colOff>177800</xdr:colOff>
      <xdr:row>75</xdr:row>
      <xdr:rowOff>154330</xdr:rowOff>
    </xdr:to>
    <xdr:cxnSp macro="">
      <xdr:nvCxnSpPr>
        <xdr:cNvPr id="412" name="直線コネクタ 411"/>
        <xdr:cNvCxnSpPr/>
      </xdr:nvCxnSpPr>
      <xdr:spPr>
        <a:xfrm>
          <a:off x="7861300" y="12999227"/>
          <a:ext cx="889000" cy="1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9622</xdr:rowOff>
    </xdr:from>
    <xdr:to>
      <xdr:col>46</xdr:col>
      <xdr:colOff>38100</xdr:colOff>
      <xdr:row>75</xdr:row>
      <xdr:rowOff>111222</xdr:rowOff>
    </xdr:to>
    <xdr:sp macro="" textlink="">
      <xdr:nvSpPr>
        <xdr:cNvPr id="413" name="フローチャート: 判断 412"/>
        <xdr:cNvSpPr/>
      </xdr:nvSpPr>
      <xdr:spPr>
        <a:xfrm>
          <a:off x="8699500" y="12868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127749</xdr:rowOff>
    </xdr:from>
    <xdr:ext cx="534377" cy="259045"/>
    <xdr:sp macro="" textlink="">
      <xdr:nvSpPr>
        <xdr:cNvPr id="414" name="テキスト ボックス 413"/>
        <xdr:cNvSpPr txBox="1"/>
      </xdr:nvSpPr>
      <xdr:spPr>
        <a:xfrm>
          <a:off x="8483111" y="1264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122829</xdr:rowOff>
    </xdr:from>
    <xdr:to>
      <xdr:col>41</xdr:col>
      <xdr:colOff>50800</xdr:colOff>
      <xdr:row>75</xdr:row>
      <xdr:rowOff>140477</xdr:rowOff>
    </xdr:to>
    <xdr:cxnSp macro="">
      <xdr:nvCxnSpPr>
        <xdr:cNvPr id="415" name="直線コネクタ 414"/>
        <xdr:cNvCxnSpPr/>
      </xdr:nvCxnSpPr>
      <xdr:spPr>
        <a:xfrm>
          <a:off x="6972300" y="12981579"/>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61331</xdr:rowOff>
    </xdr:from>
    <xdr:to>
      <xdr:col>41</xdr:col>
      <xdr:colOff>101600</xdr:colOff>
      <xdr:row>75</xdr:row>
      <xdr:rowOff>162931</xdr:rowOff>
    </xdr:to>
    <xdr:sp macro="" textlink="">
      <xdr:nvSpPr>
        <xdr:cNvPr id="416" name="フローチャート: 判断 415"/>
        <xdr:cNvSpPr/>
      </xdr:nvSpPr>
      <xdr:spPr>
        <a:xfrm>
          <a:off x="7810500" y="12920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8008</xdr:rowOff>
    </xdr:from>
    <xdr:ext cx="534377" cy="259045"/>
    <xdr:sp macro="" textlink="">
      <xdr:nvSpPr>
        <xdr:cNvPr id="417" name="テキスト ボックス 416"/>
        <xdr:cNvSpPr txBox="1"/>
      </xdr:nvSpPr>
      <xdr:spPr>
        <a:xfrm>
          <a:off x="7594111" y="1269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52232</xdr:rowOff>
    </xdr:from>
    <xdr:to>
      <xdr:col>36</xdr:col>
      <xdr:colOff>165100</xdr:colOff>
      <xdr:row>76</xdr:row>
      <xdr:rowOff>153832</xdr:rowOff>
    </xdr:to>
    <xdr:sp macro="" textlink="">
      <xdr:nvSpPr>
        <xdr:cNvPr id="418" name="フローチャート: 判断 417"/>
        <xdr:cNvSpPr/>
      </xdr:nvSpPr>
      <xdr:spPr>
        <a:xfrm>
          <a:off x="6921500" y="1308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144959</xdr:rowOff>
    </xdr:from>
    <xdr:ext cx="469744" cy="259045"/>
    <xdr:sp macro="" textlink="">
      <xdr:nvSpPr>
        <xdr:cNvPr id="419" name="テキスト ボックス 418"/>
        <xdr:cNvSpPr txBox="1"/>
      </xdr:nvSpPr>
      <xdr:spPr>
        <a:xfrm>
          <a:off x="6737428" y="13175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111668</xdr:rowOff>
    </xdr:from>
    <xdr:to>
      <xdr:col>55</xdr:col>
      <xdr:colOff>50800</xdr:colOff>
      <xdr:row>74</xdr:row>
      <xdr:rowOff>41818</xdr:rowOff>
    </xdr:to>
    <xdr:sp macro="" textlink="">
      <xdr:nvSpPr>
        <xdr:cNvPr id="425" name="楕円 424"/>
        <xdr:cNvSpPr/>
      </xdr:nvSpPr>
      <xdr:spPr>
        <a:xfrm>
          <a:off x="10426700" y="12627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134545</xdr:rowOff>
    </xdr:from>
    <xdr:ext cx="534377" cy="259045"/>
    <xdr:sp macro="" textlink="">
      <xdr:nvSpPr>
        <xdr:cNvPr id="426" name="商工費該当値テキスト"/>
        <xdr:cNvSpPr txBox="1"/>
      </xdr:nvSpPr>
      <xdr:spPr>
        <a:xfrm>
          <a:off x="10528300" y="12478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150668</xdr:rowOff>
    </xdr:from>
    <xdr:to>
      <xdr:col>50</xdr:col>
      <xdr:colOff>165100</xdr:colOff>
      <xdr:row>76</xdr:row>
      <xdr:rowOff>80818</xdr:rowOff>
    </xdr:to>
    <xdr:sp macro="" textlink="">
      <xdr:nvSpPr>
        <xdr:cNvPr id="427" name="楕円 426"/>
        <xdr:cNvSpPr/>
      </xdr:nvSpPr>
      <xdr:spPr>
        <a:xfrm>
          <a:off x="9588500" y="1300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71945</xdr:rowOff>
    </xdr:from>
    <xdr:ext cx="469744" cy="259045"/>
    <xdr:sp macro="" textlink="">
      <xdr:nvSpPr>
        <xdr:cNvPr id="428" name="テキスト ボックス 427"/>
        <xdr:cNvSpPr txBox="1"/>
      </xdr:nvSpPr>
      <xdr:spPr>
        <a:xfrm>
          <a:off x="9404428" y="1310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103530</xdr:rowOff>
    </xdr:from>
    <xdr:to>
      <xdr:col>46</xdr:col>
      <xdr:colOff>38100</xdr:colOff>
      <xdr:row>76</xdr:row>
      <xdr:rowOff>33680</xdr:rowOff>
    </xdr:to>
    <xdr:sp macro="" textlink="">
      <xdr:nvSpPr>
        <xdr:cNvPr id="429" name="楕円 428"/>
        <xdr:cNvSpPr/>
      </xdr:nvSpPr>
      <xdr:spPr>
        <a:xfrm>
          <a:off x="8699500" y="1296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24807</xdr:rowOff>
    </xdr:from>
    <xdr:ext cx="534377" cy="259045"/>
    <xdr:sp macro="" textlink="">
      <xdr:nvSpPr>
        <xdr:cNvPr id="430" name="テキスト ボックス 429"/>
        <xdr:cNvSpPr txBox="1"/>
      </xdr:nvSpPr>
      <xdr:spPr>
        <a:xfrm>
          <a:off x="8483111" y="13055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89677</xdr:rowOff>
    </xdr:from>
    <xdr:to>
      <xdr:col>41</xdr:col>
      <xdr:colOff>101600</xdr:colOff>
      <xdr:row>76</xdr:row>
      <xdr:rowOff>19828</xdr:rowOff>
    </xdr:to>
    <xdr:sp macro="" textlink="">
      <xdr:nvSpPr>
        <xdr:cNvPr id="431" name="楕円 430"/>
        <xdr:cNvSpPr/>
      </xdr:nvSpPr>
      <xdr:spPr>
        <a:xfrm>
          <a:off x="7810500" y="1294842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10954</xdr:rowOff>
    </xdr:from>
    <xdr:ext cx="534377" cy="259045"/>
    <xdr:sp macro="" textlink="">
      <xdr:nvSpPr>
        <xdr:cNvPr id="432" name="テキスト ボックス 431"/>
        <xdr:cNvSpPr txBox="1"/>
      </xdr:nvSpPr>
      <xdr:spPr>
        <a:xfrm>
          <a:off x="7594111" y="13041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72029</xdr:rowOff>
    </xdr:from>
    <xdr:to>
      <xdr:col>36</xdr:col>
      <xdr:colOff>165100</xdr:colOff>
      <xdr:row>76</xdr:row>
      <xdr:rowOff>2180</xdr:rowOff>
    </xdr:to>
    <xdr:sp macro="" textlink="">
      <xdr:nvSpPr>
        <xdr:cNvPr id="433" name="楕円 432"/>
        <xdr:cNvSpPr/>
      </xdr:nvSpPr>
      <xdr:spPr>
        <a:xfrm>
          <a:off x="6921500" y="129307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18706</xdr:rowOff>
    </xdr:from>
    <xdr:ext cx="534377" cy="259045"/>
    <xdr:sp macro="" textlink="">
      <xdr:nvSpPr>
        <xdr:cNvPr id="434" name="テキスト ボックス 433"/>
        <xdr:cNvSpPr txBox="1"/>
      </xdr:nvSpPr>
      <xdr:spPr>
        <a:xfrm>
          <a:off x="6705111" y="1270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3" name="テキスト ボックス 452"/>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388</xdr:rowOff>
    </xdr:from>
    <xdr:to>
      <xdr:col>54</xdr:col>
      <xdr:colOff>189865</xdr:colOff>
      <xdr:row>99</xdr:row>
      <xdr:rowOff>110058</xdr:rowOff>
    </xdr:to>
    <xdr:cxnSp macro="">
      <xdr:nvCxnSpPr>
        <xdr:cNvPr id="459" name="直線コネクタ 458"/>
        <xdr:cNvCxnSpPr/>
      </xdr:nvCxnSpPr>
      <xdr:spPr>
        <a:xfrm flipV="1">
          <a:off x="10475595" y="15602338"/>
          <a:ext cx="1270" cy="1481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113885</xdr:rowOff>
    </xdr:from>
    <xdr:ext cx="534377" cy="259045"/>
    <xdr:sp macro="" textlink="">
      <xdr:nvSpPr>
        <xdr:cNvPr id="460" name="土木費最小値テキスト"/>
        <xdr:cNvSpPr txBox="1"/>
      </xdr:nvSpPr>
      <xdr:spPr>
        <a:xfrm>
          <a:off x="10528300" y="1708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110058</xdr:rowOff>
    </xdr:from>
    <xdr:to>
      <xdr:col>55</xdr:col>
      <xdr:colOff>88900</xdr:colOff>
      <xdr:row>99</xdr:row>
      <xdr:rowOff>110058</xdr:rowOff>
    </xdr:to>
    <xdr:cxnSp macro="">
      <xdr:nvCxnSpPr>
        <xdr:cNvPr id="461" name="直線コネクタ 460"/>
        <xdr:cNvCxnSpPr/>
      </xdr:nvCxnSpPr>
      <xdr:spPr>
        <a:xfrm>
          <a:off x="10388600" y="170836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118515</xdr:rowOff>
    </xdr:from>
    <xdr:ext cx="534377" cy="259045"/>
    <xdr:sp macro="" textlink="">
      <xdr:nvSpPr>
        <xdr:cNvPr id="462" name="土木費最大値テキスト"/>
        <xdr:cNvSpPr txBox="1"/>
      </xdr:nvSpPr>
      <xdr:spPr>
        <a:xfrm>
          <a:off x="10528300" y="15377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94,313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388</xdr:rowOff>
    </xdr:from>
    <xdr:to>
      <xdr:col>55</xdr:col>
      <xdr:colOff>88900</xdr:colOff>
      <xdr:row>91</xdr:row>
      <xdr:rowOff>388</xdr:rowOff>
    </xdr:to>
    <xdr:cxnSp macro="">
      <xdr:nvCxnSpPr>
        <xdr:cNvPr id="463" name="直線コネクタ 462"/>
        <xdr:cNvCxnSpPr/>
      </xdr:nvCxnSpPr>
      <xdr:spPr>
        <a:xfrm>
          <a:off x="10388600" y="1560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73921</xdr:rowOff>
    </xdr:from>
    <xdr:to>
      <xdr:col>55</xdr:col>
      <xdr:colOff>0</xdr:colOff>
      <xdr:row>94</xdr:row>
      <xdr:rowOff>117317</xdr:rowOff>
    </xdr:to>
    <xdr:cxnSp macro="">
      <xdr:nvCxnSpPr>
        <xdr:cNvPr id="464" name="直線コネクタ 463"/>
        <xdr:cNvCxnSpPr/>
      </xdr:nvCxnSpPr>
      <xdr:spPr>
        <a:xfrm flipV="1">
          <a:off x="9639300" y="16190221"/>
          <a:ext cx="838200" cy="43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137126</xdr:rowOff>
    </xdr:from>
    <xdr:ext cx="534377" cy="259045"/>
    <xdr:sp macro="" textlink="">
      <xdr:nvSpPr>
        <xdr:cNvPr id="465" name="土木費平均値テキスト"/>
        <xdr:cNvSpPr txBox="1"/>
      </xdr:nvSpPr>
      <xdr:spPr>
        <a:xfrm>
          <a:off x="10528300" y="164248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158699</xdr:rowOff>
    </xdr:from>
    <xdr:to>
      <xdr:col>55</xdr:col>
      <xdr:colOff>50800</xdr:colOff>
      <xdr:row>96</xdr:row>
      <xdr:rowOff>88849</xdr:rowOff>
    </xdr:to>
    <xdr:sp macro="" textlink="">
      <xdr:nvSpPr>
        <xdr:cNvPr id="466" name="フローチャート: 判断 465"/>
        <xdr:cNvSpPr/>
      </xdr:nvSpPr>
      <xdr:spPr>
        <a:xfrm>
          <a:off x="10426700" y="16446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78073</xdr:rowOff>
    </xdr:from>
    <xdr:to>
      <xdr:col>50</xdr:col>
      <xdr:colOff>114300</xdr:colOff>
      <xdr:row>94</xdr:row>
      <xdr:rowOff>117317</xdr:rowOff>
    </xdr:to>
    <xdr:cxnSp macro="">
      <xdr:nvCxnSpPr>
        <xdr:cNvPr id="467" name="直線コネクタ 466"/>
        <xdr:cNvCxnSpPr/>
      </xdr:nvCxnSpPr>
      <xdr:spPr>
        <a:xfrm>
          <a:off x="8750300" y="16022923"/>
          <a:ext cx="889000" cy="21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136468</xdr:rowOff>
    </xdr:from>
    <xdr:to>
      <xdr:col>50</xdr:col>
      <xdr:colOff>165100</xdr:colOff>
      <xdr:row>96</xdr:row>
      <xdr:rowOff>66618</xdr:rowOff>
    </xdr:to>
    <xdr:sp macro="" textlink="">
      <xdr:nvSpPr>
        <xdr:cNvPr id="468" name="フローチャート: 判断 467"/>
        <xdr:cNvSpPr/>
      </xdr:nvSpPr>
      <xdr:spPr>
        <a:xfrm>
          <a:off x="9588500" y="16424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57745</xdr:rowOff>
    </xdr:from>
    <xdr:ext cx="534377" cy="259045"/>
    <xdr:sp macro="" textlink="">
      <xdr:nvSpPr>
        <xdr:cNvPr id="469" name="テキスト ボックス 468"/>
        <xdr:cNvSpPr txBox="1"/>
      </xdr:nvSpPr>
      <xdr:spPr>
        <a:xfrm>
          <a:off x="9372111" y="1651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78073</xdr:rowOff>
    </xdr:from>
    <xdr:to>
      <xdr:col>45</xdr:col>
      <xdr:colOff>177800</xdr:colOff>
      <xdr:row>96</xdr:row>
      <xdr:rowOff>46926</xdr:rowOff>
    </xdr:to>
    <xdr:cxnSp macro="">
      <xdr:nvCxnSpPr>
        <xdr:cNvPr id="470" name="直線コネクタ 469"/>
        <xdr:cNvCxnSpPr/>
      </xdr:nvCxnSpPr>
      <xdr:spPr>
        <a:xfrm flipV="1">
          <a:off x="7861300" y="16022923"/>
          <a:ext cx="889000" cy="48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4338</xdr:rowOff>
    </xdr:from>
    <xdr:to>
      <xdr:col>46</xdr:col>
      <xdr:colOff>38100</xdr:colOff>
      <xdr:row>96</xdr:row>
      <xdr:rowOff>105938</xdr:rowOff>
    </xdr:to>
    <xdr:sp macro="" textlink="">
      <xdr:nvSpPr>
        <xdr:cNvPr id="471" name="フローチャート: 判断 470"/>
        <xdr:cNvSpPr/>
      </xdr:nvSpPr>
      <xdr:spPr>
        <a:xfrm>
          <a:off x="8699500" y="1646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97065</xdr:rowOff>
    </xdr:from>
    <xdr:ext cx="534377" cy="259045"/>
    <xdr:sp macro="" textlink="">
      <xdr:nvSpPr>
        <xdr:cNvPr id="472" name="テキスト ボックス 471"/>
        <xdr:cNvSpPr txBox="1"/>
      </xdr:nvSpPr>
      <xdr:spPr>
        <a:xfrm>
          <a:off x="8483111" y="1655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119011</xdr:rowOff>
    </xdr:from>
    <xdr:to>
      <xdr:col>41</xdr:col>
      <xdr:colOff>50800</xdr:colOff>
      <xdr:row>96</xdr:row>
      <xdr:rowOff>46926</xdr:rowOff>
    </xdr:to>
    <xdr:cxnSp macro="">
      <xdr:nvCxnSpPr>
        <xdr:cNvPr id="473" name="直線コネクタ 472"/>
        <xdr:cNvCxnSpPr/>
      </xdr:nvCxnSpPr>
      <xdr:spPr>
        <a:xfrm>
          <a:off x="6972300" y="16406761"/>
          <a:ext cx="889000" cy="9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96462</xdr:rowOff>
    </xdr:from>
    <xdr:to>
      <xdr:col>41</xdr:col>
      <xdr:colOff>101600</xdr:colOff>
      <xdr:row>97</xdr:row>
      <xdr:rowOff>26612</xdr:rowOff>
    </xdr:to>
    <xdr:sp macro="" textlink="">
      <xdr:nvSpPr>
        <xdr:cNvPr id="474" name="フローチャート: 判断 473"/>
        <xdr:cNvSpPr/>
      </xdr:nvSpPr>
      <xdr:spPr>
        <a:xfrm>
          <a:off x="7810500" y="1655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17739</xdr:rowOff>
    </xdr:from>
    <xdr:ext cx="534377" cy="259045"/>
    <xdr:sp macro="" textlink="">
      <xdr:nvSpPr>
        <xdr:cNvPr id="475" name="テキスト ボックス 474"/>
        <xdr:cNvSpPr txBox="1"/>
      </xdr:nvSpPr>
      <xdr:spPr>
        <a:xfrm>
          <a:off x="7594111" y="166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112083</xdr:rowOff>
    </xdr:from>
    <xdr:to>
      <xdr:col>36</xdr:col>
      <xdr:colOff>165100</xdr:colOff>
      <xdr:row>97</xdr:row>
      <xdr:rowOff>42233</xdr:rowOff>
    </xdr:to>
    <xdr:sp macro="" textlink="">
      <xdr:nvSpPr>
        <xdr:cNvPr id="476" name="フローチャート: 判断 475"/>
        <xdr:cNvSpPr/>
      </xdr:nvSpPr>
      <xdr:spPr>
        <a:xfrm>
          <a:off x="6921500" y="1657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33360</xdr:rowOff>
    </xdr:from>
    <xdr:ext cx="534377" cy="259045"/>
    <xdr:sp macro="" textlink="">
      <xdr:nvSpPr>
        <xdr:cNvPr id="477" name="テキスト ボックス 476"/>
        <xdr:cNvSpPr txBox="1"/>
      </xdr:nvSpPr>
      <xdr:spPr>
        <a:xfrm>
          <a:off x="6705111" y="16664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23121</xdr:rowOff>
    </xdr:from>
    <xdr:to>
      <xdr:col>55</xdr:col>
      <xdr:colOff>50800</xdr:colOff>
      <xdr:row>94</xdr:row>
      <xdr:rowOff>124721</xdr:rowOff>
    </xdr:to>
    <xdr:sp macro="" textlink="">
      <xdr:nvSpPr>
        <xdr:cNvPr id="483" name="楕円 482"/>
        <xdr:cNvSpPr/>
      </xdr:nvSpPr>
      <xdr:spPr>
        <a:xfrm>
          <a:off x="10426700" y="16139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45998</xdr:rowOff>
    </xdr:from>
    <xdr:ext cx="534377" cy="259045"/>
    <xdr:sp macro="" textlink="">
      <xdr:nvSpPr>
        <xdr:cNvPr id="484" name="土木費該当値テキスト"/>
        <xdr:cNvSpPr txBox="1"/>
      </xdr:nvSpPr>
      <xdr:spPr>
        <a:xfrm>
          <a:off x="10528300" y="1599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66517</xdr:rowOff>
    </xdr:from>
    <xdr:to>
      <xdr:col>50</xdr:col>
      <xdr:colOff>165100</xdr:colOff>
      <xdr:row>94</xdr:row>
      <xdr:rowOff>168117</xdr:rowOff>
    </xdr:to>
    <xdr:sp macro="" textlink="">
      <xdr:nvSpPr>
        <xdr:cNvPr id="485" name="楕円 484"/>
        <xdr:cNvSpPr/>
      </xdr:nvSpPr>
      <xdr:spPr>
        <a:xfrm>
          <a:off x="9588500" y="1618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13194</xdr:rowOff>
    </xdr:from>
    <xdr:ext cx="534377" cy="259045"/>
    <xdr:sp macro="" textlink="">
      <xdr:nvSpPr>
        <xdr:cNvPr id="486" name="テキスト ボックス 485"/>
        <xdr:cNvSpPr txBox="1"/>
      </xdr:nvSpPr>
      <xdr:spPr>
        <a:xfrm>
          <a:off x="9372111" y="15958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27273</xdr:rowOff>
    </xdr:from>
    <xdr:to>
      <xdr:col>46</xdr:col>
      <xdr:colOff>38100</xdr:colOff>
      <xdr:row>93</xdr:row>
      <xdr:rowOff>128873</xdr:rowOff>
    </xdr:to>
    <xdr:sp macro="" textlink="">
      <xdr:nvSpPr>
        <xdr:cNvPr id="487" name="楕円 486"/>
        <xdr:cNvSpPr/>
      </xdr:nvSpPr>
      <xdr:spPr>
        <a:xfrm>
          <a:off x="8699500" y="1597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145400</xdr:rowOff>
    </xdr:from>
    <xdr:ext cx="534377" cy="259045"/>
    <xdr:sp macro="" textlink="">
      <xdr:nvSpPr>
        <xdr:cNvPr id="488" name="テキスト ボックス 487"/>
        <xdr:cNvSpPr txBox="1"/>
      </xdr:nvSpPr>
      <xdr:spPr>
        <a:xfrm>
          <a:off x="8483111" y="15747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167576</xdr:rowOff>
    </xdr:from>
    <xdr:to>
      <xdr:col>41</xdr:col>
      <xdr:colOff>101600</xdr:colOff>
      <xdr:row>96</xdr:row>
      <xdr:rowOff>97726</xdr:rowOff>
    </xdr:to>
    <xdr:sp macro="" textlink="">
      <xdr:nvSpPr>
        <xdr:cNvPr id="489" name="楕円 488"/>
        <xdr:cNvSpPr/>
      </xdr:nvSpPr>
      <xdr:spPr>
        <a:xfrm>
          <a:off x="7810500" y="1645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114253</xdr:rowOff>
    </xdr:from>
    <xdr:ext cx="534377" cy="259045"/>
    <xdr:sp macro="" textlink="">
      <xdr:nvSpPr>
        <xdr:cNvPr id="490" name="テキスト ボックス 489"/>
        <xdr:cNvSpPr txBox="1"/>
      </xdr:nvSpPr>
      <xdr:spPr>
        <a:xfrm>
          <a:off x="7594111" y="16230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68211</xdr:rowOff>
    </xdr:from>
    <xdr:to>
      <xdr:col>36</xdr:col>
      <xdr:colOff>165100</xdr:colOff>
      <xdr:row>95</xdr:row>
      <xdr:rowOff>169811</xdr:rowOff>
    </xdr:to>
    <xdr:sp macro="" textlink="">
      <xdr:nvSpPr>
        <xdr:cNvPr id="491" name="楕円 490"/>
        <xdr:cNvSpPr/>
      </xdr:nvSpPr>
      <xdr:spPr>
        <a:xfrm>
          <a:off x="6921500" y="16355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14888</xdr:rowOff>
    </xdr:from>
    <xdr:ext cx="534377" cy="259045"/>
    <xdr:sp macro="" textlink="">
      <xdr:nvSpPr>
        <xdr:cNvPr id="492" name="テキスト ボックス 491"/>
        <xdr:cNvSpPr txBox="1"/>
      </xdr:nvSpPr>
      <xdr:spPr>
        <a:xfrm>
          <a:off x="6705111" y="16131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126395</xdr:rowOff>
    </xdr:from>
    <xdr:to>
      <xdr:col>85</xdr:col>
      <xdr:colOff>126364</xdr:colOff>
      <xdr:row>36</xdr:row>
      <xdr:rowOff>141575</xdr:rowOff>
    </xdr:to>
    <xdr:cxnSp macro="">
      <xdr:nvCxnSpPr>
        <xdr:cNvPr id="514" name="直線コネクタ 513"/>
        <xdr:cNvCxnSpPr/>
      </xdr:nvCxnSpPr>
      <xdr:spPr>
        <a:xfrm flipV="1">
          <a:off x="16317595" y="5269895"/>
          <a:ext cx="1269" cy="1043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145402</xdr:rowOff>
    </xdr:from>
    <xdr:ext cx="469744" cy="259045"/>
    <xdr:sp macro="" textlink="">
      <xdr:nvSpPr>
        <xdr:cNvPr id="515" name="消防費最小値テキスト"/>
        <xdr:cNvSpPr txBox="1"/>
      </xdr:nvSpPr>
      <xdr:spPr>
        <a:xfrm>
          <a:off x="16370300" y="631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36</xdr:row>
      <xdr:rowOff>141575</xdr:rowOff>
    </xdr:from>
    <xdr:to>
      <xdr:col>86</xdr:col>
      <xdr:colOff>25400</xdr:colOff>
      <xdr:row>36</xdr:row>
      <xdr:rowOff>141575</xdr:rowOff>
    </xdr:to>
    <xdr:cxnSp macro="">
      <xdr:nvCxnSpPr>
        <xdr:cNvPr id="516" name="直線コネクタ 515"/>
        <xdr:cNvCxnSpPr/>
      </xdr:nvCxnSpPr>
      <xdr:spPr>
        <a:xfrm>
          <a:off x="16230600" y="6313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73072</xdr:rowOff>
    </xdr:from>
    <xdr:ext cx="534377" cy="259045"/>
    <xdr:sp macro="" textlink="">
      <xdr:nvSpPr>
        <xdr:cNvPr id="517" name="消防費最大値テキスト"/>
        <xdr:cNvSpPr txBox="1"/>
      </xdr:nvSpPr>
      <xdr:spPr>
        <a:xfrm>
          <a:off x="16370300" y="504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126395</xdr:rowOff>
    </xdr:from>
    <xdr:to>
      <xdr:col>86</xdr:col>
      <xdr:colOff>25400</xdr:colOff>
      <xdr:row>30</xdr:row>
      <xdr:rowOff>126395</xdr:rowOff>
    </xdr:to>
    <xdr:cxnSp macro="">
      <xdr:nvCxnSpPr>
        <xdr:cNvPr id="518" name="直線コネクタ 517"/>
        <xdr:cNvCxnSpPr/>
      </xdr:nvCxnSpPr>
      <xdr:spPr>
        <a:xfrm>
          <a:off x="16230600" y="5269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10313</xdr:rowOff>
    </xdr:from>
    <xdr:to>
      <xdr:col>85</xdr:col>
      <xdr:colOff>127000</xdr:colOff>
      <xdr:row>35</xdr:row>
      <xdr:rowOff>34498</xdr:rowOff>
    </xdr:to>
    <xdr:cxnSp macro="">
      <xdr:nvCxnSpPr>
        <xdr:cNvPr id="519" name="直線コネクタ 518"/>
        <xdr:cNvCxnSpPr/>
      </xdr:nvCxnSpPr>
      <xdr:spPr>
        <a:xfrm flipV="1">
          <a:off x="15481300" y="6011063"/>
          <a:ext cx="838200" cy="2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54581</xdr:rowOff>
    </xdr:from>
    <xdr:ext cx="534377" cy="259045"/>
    <xdr:sp macro="" textlink="">
      <xdr:nvSpPr>
        <xdr:cNvPr id="520" name="消防費平均値テキスト"/>
        <xdr:cNvSpPr txBox="1"/>
      </xdr:nvSpPr>
      <xdr:spPr>
        <a:xfrm>
          <a:off x="16370300" y="57124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31704</xdr:rowOff>
    </xdr:from>
    <xdr:to>
      <xdr:col>85</xdr:col>
      <xdr:colOff>177800</xdr:colOff>
      <xdr:row>34</xdr:row>
      <xdr:rowOff>133304</xdr:rowOff>
    </xdr:to>
    <xdr:sp macro="" textlink="">
      <xdr:nvSpPr>
        <xdr:cNvPr id="521" name="フローチャート: 判断 520"/>
        <xdr:cNvSpPr/>
      </xdr:nvSpPr>
      <xdr:spPr>
        <a:xfrm>
          <a:off x="16268700" y="586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34498</xdr:rowOff>
    </xdr:from>
    <xdr:to>
      <xdr:col>81</xdr:col>
      <xdr:colOff>50800</xdr:colOff>
      <xdr:row>35</xdr:row>
      <xdr:rowOff>52146</xdr:rowOff>
    </xdr:to>
    <xdr:cxnSp macro="">
      <xdr:nvCxnSpPr>
        <xdr:cNvPr id="522" name="直線コネクタ 521"/>
        <xdr:cNvCxnSpPr/>
      </xdr:nvCxnSpPr>
      <xdr:spPr>
        <a:xfrm flipV="1">
          <a:off x="14592300" y="6035248"/>
          <a:ext cx="889000" cy="17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34</xdr:row>
      <xdr:rowOff>69926</xdr:rowOff>
    </xdr:from>
    <xdr:to>
      <xdr:col>81</xdr:col>
      <xdr:colOff>101600</xdr:colOff>
      <xdr:row>35</xdr:row>
      <xdr:rowOff>76</xdr:rowOff>
    </xdr:to>
    <xdr:sp macro="" textlink="">
      <xdr:nvSpPr>
        <xdr:cNvPr id="523" name="フローチャート: 判断 522"/>
        <xdr:cNvSpPr/>
      </xdr:nvSpPr>
      <xdr:spPr>
        <a:xfrm>
          <a:off x="15430500" y="589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16603</xdr:rowOff>
    </xdr:from>
    <xdr:ext cx="534377" cy="259045"/>
    <xdr:sp macro="" textlink="">
      <xdr:nvSpPr>
        <xdr:cNvPr id="524" name="テキスト ボックス 523"/>
        <xdr:cNvSpPr txBox="1"/>
      </xdr:nvSpPr>
      <xdr:spPr>
        <a:xfrm>
          <a:off x="15214111" y="5674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168732</xdr:rowOff>
    </xdr:from>
    <xdr:to>
      <xdr:col>76</xdr:col>
      <xdr:colOff>114300</xdr:colOff>
      <xdr:row>35</xdr:row>
      <xdr:rowOff>52146</xdr:rowOff>
    </xdr:to>
    <xdr:cxnSp macro="">
      <xdr:nvCxnSpPr>
        <xdr:cNvPr id="525" name="直線コネクタ 524"/>
        <xdr:cNvCxnSpPr/>
      </xdr:nvCxnSpPr>
      <xdr:spPr>
        <a:xfrm>
          <a:off x="13703300" y="5826582"/>
          <a:ext cx="889000" cy="2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61422</xdr:rowOff>
    </xdr:from>
    <xdr:to>
      <xdr:col>76</xdr:col>
      <xdr:colOff>165100</xdr:colOff>
      <xdr:row>34</xdr:row>
      <xdr:rowOff>163022</xdr:rowOff>
    </xdr:to>
    <xdr:sp macro="" textlink="">
      <xdr:nvSpPr>
        <xdr:cNvPr id="526" name="フローチャート: 判断 525"/>
        <xdr:cNvSpPr/>
      </xdr:nvSpPr>
      <xdr:spPr>
        <a:xfrm>
          <a:off x="14541500" y="5890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8099</xdr:rowOff>
    </xdr:from>
    <xdr:ext cx="534377" cy="259045"/>
    <xdr:sp macro="" textlink="">
      <xdr:nvSpPr>
        <xdr:cNvPr id="527" name="テキスト ボックス 526"/>
        <xdr:cNvSpPr txBox="1"/>
      </xdr:nvSpPr>
      <xdr:spPr>
        <a:xfrm>
          <a:off x="14325111" y="5665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113685</xdr:rowOff>
    </xdr:from>
    <xdr:to>
      <xdr:col>71</xdr:col>
      <xdr:colOff>177800</xdr:colOff>
      <xdr:row>33</xdr:row>
      <xdr:rowOff>168732</xdr:rowOff>
    </xdr:to>
    <xdr:cxnSp macro="">
      <xdr:nvCxnSpPr>
        <xdr:cNvPr id="528" name="直線コネクタ 527"/>
        <xdr:cNvCxnSpPr/>
      </xdr:nvCxnSpPr>
      <xdr:spPr>
        <a:xfrm>
          <a:off x="12814300" y="5771535"/>
          <a:ext cx="889000" cy="55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41397</xdr:rowOff>
    </xdr:from>
    <xdr:to>
      <xdr:col>72</xdr:col>
      <xdr:colOff>38100</xdr:colOff>
      <xdr:row>34</xdr:row>
      <xdr:rowOff>142997</xdr:rowOff>
    </xdr:to>
    <xdr:sp macro="" textlink="">
      <xdr:nvSpPr>
        <xdr:cNvPr id="529" name="フローチャート: 判断 528"/>
        <xdr:cNvSpPr/>
      </xdr:nvSpPr>
      <xdr:spPr>
        <a:xfrm>
          <a:off x="13652500" y="5870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134124</xdr:rowOff>
    </xdr:from>
    <xdr:ext cx="534377" cy="259045"/>
    <xdr:sp macro="" textlink="">
      <xdr:nvSpPr>
        <xdr:cNvPr id="530" name="テキスト ボックス 529"/>
        <xdr:cNvSpPr txBox="1"/>
      </xdr:nvSpPr>
      <xdr:spPr>
        <a:xfrm>
          <a:off x="13436111" y="5963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102296</xdr:rowOff>
    </xdr:from>
    <xdr:to>
      <xdr:col>67</xdr:col>
      <xdr:colOff>101600</xdr:colOff>
      <xdr:row>35</xdr:row>
      <xdr:rowOff>32446</xdr:rowOff>
    </xdr:to>
    <xdr:sp macro="" textlink="">
      <xdr:nvSpPr>
        <xdr:cNvPr id="531" name="フローチャート: 判断 530"/>
        <xdr:cNvSpPr/>
      </xdr:nvSpPr>
      <xdr:spPr>
        <a:xfrm>
          <a:off x="12763500" y="5931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23573</xdr:rowOff>
    </xdr:from>
    <xdr:ext cx="534377" cy="259045"/>
    <xdr:sp macro="" textlink="">
      <xdr:nvSpPr>
        <xdr:cNvPr id="532" name="テキスト ボックス 531"/>
        <xdr:cNvSpPr txBox="1"/>
      </xdr:nvSpPr>
      <xdr:spPr>
        <a:xfrm>
          <a:off x="12547111" y="6024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130963</xdr:rowOff>
    </xdr:from>
    <xdr:to>
      <xdr:col>85</xdr:col>
      <xdr:colOff>177800</xdr:colOff>
      <xdr:row>35</xdr:row>
      <xdr:rowOff>61113</xdr:rowOff>
    </xdr:to>
    <xdr:sp macro="" textlink="">
      <xdr:nvSpPr>
        <xdr:cNvPr id="538" name="楕円 537"/>
        <xdr:cNvSpPr/>
      </xdr:nvSpPr>
      <xdr:spPr>
        <a:xfrm>
          <a:off x="16268700" y="596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109390</xdr:rowOff>
    </xdr:from>
    <xdr:ext cx="534377" cy="259045"/>
    <xdr:sp macro="" textlink="">
      <xdr:nvSpPr>
        <xdr:cNvPr id="539" name="消防費該当値テキスト"/>
        <xdr:cNvSpPr txBox="1"/>
      </xdr:nvSpPr>
      <xdr:spPr>
        <a:xfrm>
          <a:off x="16370300" y="5938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155148</xdr:rowOff>
    </xdr:from>
    <xdr:to>
      <xdr:col>81</xdr:col>
      <xdr:colOff>101600</xdr:colOff>
      <xdr:row>35</xdr:row>
      <xdr:rowOff>85298</xdr:rowOff>
    </xdr:to>
    <xdr:sp macro="" textlink="">
      <xdr:nvSpPr>
        <xdr:cNvPr id="540" name="楕円 539"/>
        <xdr:cNvSpPr/>
      </xdr:nvSpPr>
      <xdr:spPr>
        <a:xfrm>
          <a:off x="15430500" y="598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76425</xdr:rowOff>
    </xdr:from>
    <xdr:ext cx="534377" cy="259045"/>
    <xdr:sp macro="" textlink="">
      <xdr:nvSpPr>
        <xdr:cNvPr id="541" name="テキスト ボックス 540"/>
        <xdr:cNvSpPr txBox="1"/>
      </xdr:nvSpPr>
      <xdr:spPr>
        <a:xfrm>
          <a:off x="15214111" y="607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1346</xdr:rowOff>
    </xdr:from>
    <xdr:to>
      <xdr:col>76</xdr:col>
      <xdr:colOff>165100</xdr:colOff>
      <xdr:row>35</xdr:row>
      <xdr:rowOff>102946</xdr:rowOff>
    </xdr:to>
    <xdr:sp macro="" textlink="">
      <xdr:nvSpPr>
        <xdr:cNvPr id="542" name="楕円 541"/>
        <xdr:cNvSpPr/>
      </xdr:nvSpPr>
      <xdr:spPr>
        <a:xfrm>
          <a:off x="14541500" y="60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94073</xdr:rowOff>
    </xdr:from>
    <xdr:ext cx="534377" cy="259045"/>
    <xdr:sp macro="" textlink="">
      <xdr:nvSpPr>
        <xdr:cNvPr id="543" name="テキスト ボックス 542"/>
        <xdr:cNvSpPr txBox="1"/>
      </xdr:nvSpPr>
      <xdr:spPr>
        <a:xfrm>
          <a:off x="14325111" y="6094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117932</xdr:rowOff>
    </xdr:from>
    <xdr:to>
      <xdr:col>72</xdr:col>
      <xdr:colOff>38100</xdr:colOff>
      <xdr:row>34</xdr:row>
      <xdr:rowOff>48082</xdr:rowOff>
    </xdr:to>
    <xdr:sp macro="" textlink="">
      <xdr:nvSpPr>
        <xdr:cNvPr id="544" name="楕円 543"/>
        <xdr:cNvSpPr/>
      </xdr:nvSpPr>
      <xdr:spPr>
        <a:xfrm>
          <a:off x="13652500" y="5775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64609</xdr:rowOff>
    </xdr:from>
    <xdr:ext cx="534377" cy="259045"/>
    <xdr:sp macro="" textlink="">
      <xdr:nvSpPr>
        <xdr:cNvPr id="545" name="テキスト ボックス 544"/>
        <xdr:cNvSpPr txBox="1"/>
      </xdr:nvSpPr>
      <xdr:spPr>
        <a:xfrm>
          <a:off x="13436111" y="555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62885</xdr:rowOff>
    </xdr:from>
    <xdr:to>
      <xdr:col>67</xdr:col>
      <xdr:colOff>101600</xdr:colOff>
      <xdr:row>33</xdr:row>
      <xdr:rowOff>164485</xdr:rowOff>
    </xdr:to>
    <xdr:sp macro="" textlink="">
      <xdr:nvSpPr>
        <xdr:cNvPr id="546" name="楕円 545"/>
        <xdr:cNvSpPr/>
      </xdr:nvSpPr>
      <xdr:spPr>
        <a:xfrm>
          <a:off x="12763500" y="572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9562</xdr:rowOff>
    </xdr:from>
    <xdr:ext cx="534377" cy="259045"/>
    <xdr:sp macro="" textlink="">
      <xdr:nvSpPr>
        <xdr:cNvPr id="547" name="テキスト ボックス 546"/>
        <xdr:cNvSpPr txBox="1"/>
      </xdr:nvSpPr>
      <xdr:spPr>
        <a:xfrm>
          <a:off x="12547111" y="5495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58" name="テキスト ボックス 557"/>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92727</xdr:rowOff>
    </xdr:from>
    <xdr:ext cx="531299" cy="259045"/>
    <xdr:sp macro="" textlink="">
      <xdr:nvSpPr>
        <xdr:cNvPr id="568" name="テキスト ボックス 567"/>
        <xdr:cNvSpPr txBox="1"/>
      </xdr:nvSpPr>
      <xdr:spPr>
        <a:xfrm>
          <a:off x="11914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47</xdr:row>
      <xdr:rowOff>54627</xdr:rowOff>
    </xdr:from>
    <xdr:ext cx="531299" cy="259045"/>
    <xdr:sp macro="" textlink="">
      <xdr:nvSpPr>
        <xdr:cNvPr id="570" name="テキスト ボックス 569"/>
        <xdr:cNvSpPr txBox="1"/>
      </xdr:nvSpPr>
      <xdr:spPr>
        <a:xfrm>
          <a:off x="11914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85903</xdr:rowOff>
    </xdr:from>
    <xdr:to>
      <xdr:col>85</xdr:col>
      <xdr:colOff>126364</xdr:colOff>
      <xdr:row>59</xdr:row>
      <xdr:rowOff>114173</xdr:rowOff>
    </xdr:to>
    <xdr:cxnSp macro="">
      <xdr:nvCxnSpPr>
        <xdr:cNvPr id="572" name="直線コネクタ 571"/>
        <xdr:cNvCxnSpPr/>
      </xdr:nvCxnSpPr>
      <xdr:spPr>
        <a:xfrm flipV="1">
          <a:off x="16317595" y="8658403"/>
          <a:ext cx="1269" cy="1571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118000</xdr:rowOff>
    </xdr:from>
    <xdr:ext cx="534377" cy="259045"/>
    <xdr:sp macro="" textlink="">
      <xdr:nvSpPr>
        <xdr:cNvPr id="573" name="教育費最小値テキスト"/>
        <xdr:cNvSpPr txBox="1"/>
      </xdr:nvSpPr>
      <xdr:spPr>
        <a:xfrm>
          <a:off x="16370300" y="1023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114173</xdr:rowOff>
    </xdr:from>
    <xdr:to>
      <xdr:col>86</xdr:col>
      <xdr:colOff>25400</xdr:colOff>
      <xdr:row>59</xdr:row>
      <xdr:rowOff>114173</xdr:rowOff>
    </xdr:to>
    <xdr:cxnSp macro="">
      <xdr:nvCxnSpPr>
        <xdr:cNvPr id="574" name="直線コネクタ 573"/>
        <xdr:cNvCxnSpPr/>
      </xdr:nvCxnSpPr>
      <xdr:spPr>
        <a:xfrm>
          <a:off x="16230600" y="10229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32580</xdr:rowOff>
    </xdr:from>
    <xdr:ext cx="534377" cy="259045"/>
    <xdr:sp macro="" textlink="">
      <xdr:nvSpPr>
        <xdr:cNvPr id="575" name="教育費最大値テキスト"/>
        <xdr:cNvSpPr txBox="1"/>
      </xdr:nvSpPr>
      <xdr:spPr>
        <a:xfrm>
          <a:off x="16370300" y="843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69,412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85903</xdr:rowOff>
    </xdr:from>
    <xdr:to>
      <xdr:col>86</xdr:col>
      <xdr:colOff>25400</xdr:colOff>
      <xdr:row>50</xdr:row>
      <xdr:rowOff>85903</xdr:rowOff>
    </xdr:to>
    <xdr:cxnSp macro="">
      <xdr:nvCxnSpPr>
        <xdr:cNvPr id="576" name="直線コネクタ 575"/>
        <xdr:cNvCxnSpPr/>
      </xdr:nvCxnSpPr>
      <xdr:spPr>
        <a:xfrm>
          <a:off x="16230600" y="865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170485</xdr:rowOff>
    </xdr:from>
    <xdr:to>
      <xdr:col>85</xdr:col>
      <xdr:colOff>127000</xdr:colOff>
      <xdr:row>55</xdr:row>
      <xdr:rowOff>117793</xdr:rowOff>
    </xdr:to>
    <xdr:cxnSp macro="">
      <xdr:nvCxnSpPr>
        <xdr:cNvPr id="577" name="直線コネクタ 576"/>
        <xdr:cNvCxnSpPr/>
      </xdr:nvCxnSpPr>
      <xdr:spPr>
        <a:xfrm>
          <a:off x="15481300" y="9428785"/>
          <a:ext cx="838200" cy="118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97985</xdr:rowOff>
    </xdr:from>
    <xdr:ext cx="534377" cy="259045"/>
    <xdr:sp macro="" textlink="">
      <xdr:nvSpPr>
        <xdr:cNvPr id="578" name="教育費平均値テキスト"/>
        <xdr:cNvSpPr txBox="1"/>
      </xdr:nvSpPr>
      <xdr:spPr>
        <a:xfrm>
          <a:off x="16370300" y="91848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75108</xdr:rowOff>
    </xdr:from>
    <xdr:to>
      <xdr:col>85</xdr:col>
      <xdr:colOff>177800</xdr:colOff>
      <xdr:row>55</xdr:row>
      <xdr:rowOff>5258</xdr:rowOff>
    </xdr:to>
    <xdr:sp macro="" textlink="">
      <xdr:nvSpPr>
        <xdr:cNvPr id="579" name="フローチャート: 判断 578"/>
        <xdr:cNvSpPr/>
      </xdr:nvSpPr>
      <xdr:spPr>
        <a:xfrm>
          <a:off x="162687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170485</xdr:rowOff>
    </xdr:from>
    <xdr:to>
      <xdr:col>81</xdr:col>
      <xdr:colOff>50800</xdr:colOff>
      <xdr:row>56</xdr:row>
      <xdr:rowOff>131166</xdr:rowOff>
    </xdr:to>
    <xdr:cxnSp macro="">
      <xdr:nvCxnSpPr>
        <xdr:cNvPr id="580" name="直線コネクタ 579"/>
        <xdr:cNvCxnSpPr/>
      </xdr:nvCxnSpPr>
      <xdr:spPr>
        <a:xfrm flipV="1">
          <a:off x="14592300" y="9428785"/>
          <a:ext cx="889000" cy="303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70041</xdr:rowOff>
    </xdr:from>
    <xdr:to>
      <xdr:col>81</xdr:col>
      <xdr:colOff>101600</xdr:colOff>
      <xdr:row>55</xdr:row>
      <xdr:rowOff>191</xdr:rowOff>
    </xdr:to>
    <xdr:sp macro="" textlink="">
      <xdr:nvSpPr>
        <xdr:cNvPr id="581" name="フローチャート: 判断 580"/>
        <xdr:cNvSpPr/>
      </xdr:nvSpPr>
      <xdr:spPr>
        <a:xfrm>
          <a:off x="15430500" y="9328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16718</xdr:rowOff>
    </xdr:from>
    <xdr:ext cx="534377" cy="259045"/>
    <xdr:sp macro="" textlink="">
      <xdr:nvSpPr>
        <xdr:cNvPr id="582" name="テキスト ボックス 581"/>
        <xdr:cNvSpPr txBox="1"/>
      </xdr:nvSpPr>
      <xdr:spPr>
        <a:xfrm>
          <a:off x="15214111" y="9103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146520</xdr:rowOff>
    </xdr:from>
    <xdr:to>
      <xdr:col>76</xdr:col>
      <xdr:colOff>114300</xdr:colOff>
      <xdr:row>56</xdr:row>
      <xdr:rowOff>131166</xdr:rowOff>
    </xdr:to>
    <xdr:cxnSp macro="">
      <xdr:nvCxnSpPr>
        <xdr:cNvPr id="583" name="直線コネクタ 582"/>
        <xdr:cNvCxnSpPr/>
      </xdr:nvCxnSpPr>
      <xdr:spPr>
        <a:xfrm>
          <a:off x="13703300" y="9576270"/>
          <a:ext cx="889000" cy="15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6985</xdr:rowOff>
    </xdr:from>
    <xdr:to>
      <xdr:col>76</xdr:col>
      <xdr:colOff>165100</xdr:colOff>
      <xdr:row>54</xdr:row>
      <xdr:rowOff>108585</xdr:rowOff>
    </xdr:to>
    <xdr:sp macro="" textlink="">
      <xdr:nvSpPr>
        <xdr:cNvPr id="584" name="フローチャート: 判断 583"/>
        <xdr:cNvSpPr/>
      </xdr:nvSpPr>
      <xdr:spPr>
        <a:xfrm>
          <a:off x="14541500" y="9265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125112</xdr:rowOff>
    </xdr:from>
    <xdr:ext cx="534377" cy="259045"/>
    <xdr:sp macro="" textlink="">
      <xdr:nvSpPr>
        <xdr:cNvPr id="585" name="テキスト ボックス 584"/>
        <xdr:cNvSpPr txBox="1"/>
      </xdr:nvSpPr>
      <xdr:spPr>
        <a:xfrm>
          <a:off x="14325111" y="9040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146520</xdr:rowOff>
    </xdr:from>
    <xdr:to>
      <xdr:col>71</xdr:col>
      <xdr:colOff>177800</xdr:colOff>
      <xdr:row>56</xdr:row>
      <xdr:rowOff>134900</xdr:rowOff>
    </xdr:to>
    <xdr:cxnSp macro="">
      <xdr:nvCxnSpPr>
        <xdr:cNvPr id="586" name="直線コネクタ 585"/>
        <xdr:cNvCxnSpPr/>
      </xdr:nvCxnSpPr>
      <xdr:spPr>
        <a:xfrm flipV="1">
          <a:off x="12814300" y="9576270"/>
          <a:ext cx="889000" cy="15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117437</xdr:rowOff>
    </xdr:from>
    <xdr:to>
      <xdr:col>72</xdr:col>
      <xdr:colOff>38100</xdr:colOff>
      <xdr:row>55</xdr:row>
      <xdr:rowOff>47587</xdr:rowOff>
    </xdr:to>
    <xdr:sp macro="" textlink="">
      <xdr:nvSpPr>
        <xdr:cNvPr id="587" name="フローチャート: 判断 586"/>
        <xdr:cNvSpPr/>
      </xdr:nvSpPr>
      <xdr:spPr>
        <a:xfrm>
          <a:off x="13652500" y="937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64114</xdr:rowOff>
    </xdr:from>
    <xdr:ext cx="534377" cy="259045"/>
    <xdr:sp macro="" textlink="">
      <xdr:nvSpPr>
        <xdr:cNvPr id="588" name="テキスト ボックス 587"/>
        <xdr:cNvSpPr txBox="1"/>
      </xdr:nvSpPr>
      <xdr:spPr>
        <a:xfrm>
          <a:off x="13436111" y="9150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92101</xdr:rowOff>
    </xdr:from>
    <xdr:to>
      <xdr:col>67</xdr:col>
      <xdr:colOff>101600</xdr:colOff>
      <xdr:row>56</xdr:row>
      <xdr:rowOff>22251</xdr:rowOff>
    </xdr:to>
    <xdr:sp macro="" textlink="">
      <xdr:nvSpPr>
        <xdr:cNvPr id="589" name="フローチャート: 判断 588"/>
        <xdr:cNvSpPr/>
      </xdr:nvSpPr>
      <xdr:spPr>
        <a:xfrm>
          <a:off x="12763500" y="9521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38778</xdr:rowOff>
    </xdr:from>
    <xdr:ext cx="534377" cy="259045"/>
    <xdr:sp macro="" textlink="">
      <xdr:nvSpPr>
        <xdr:cNvPr id="590" name="テキスト ボックス 589"/>
        <xdr:cNvSpPr txBox="1"/>
      </xdr:nvSpPr>
      <xdr:spPr>
        <a:xfrm>
          <a:off x="12547111" y="9297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66993</xdr:rowOff>
    </xdr:from>
    <xdr:to>
      <xdr:col>85</xdr:col>
      <xdr:colOff>177800</xdr:colOff>
      <xdr:row>55</xdr:row>
      <xdr:rowOff>168593</xdr:rowOff>
    </xdr:to>
    <xdr:sp macro="" textlink="">
      <xdr:nvSpPr>
        <xdr:cNvPr id="596" name="楕円 595"/>
        <xdr:cNvSpPr/>
      </xdr:nvSpPr>
      <xdr:spPr>
        <a:xfrm>
          <a:off x="16268700" y="9496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45420</xdr:rowOff>
    </xdr:from>
    <xdr:ext cx="534377" cy="259045"/>
    <xdr:sp macro="" textlink="">
      <xdr:nvSpPr>
        <xdr:cNvPr id="597" name="教育費該当値テキスト"/>
        <xdr:cNvSpPr txBox="1"/>
      </xdr:nvSpPr>
      <xdr:spPr>
        <a:xfrm>
          <a:off x="16370300" y="9475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119685</xdr:rowOff>
    </xdr:from>
    <xdr:to>
      <xdr:col>81</xdr:col>
      <xdr:colOff>101600</xdr:colOff>
      <xdr:row>55</xdr:row>
      <xdr:rowOff>49835</xdr:rowOff>
    </xdr:to>
    <xdr:sp macro="" textlink="">
      <xdr:nvSpPr>
        <xdr:cNvPr id="598" name="楕円 597"/>
        <xdr:cNvSpPr/>
      </xdr:nvSpPr>
      <xdr:spPr>
        <a:xfrm>
          <a:off x="15430500" y="937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40962</xdr:rowOff>
    </xdr:from>
    <xdr:ext cx="534377" cy="259045"/>
    <xdr:sp macro="" textlink="">
      <xdr:nvSpPr>
        <xdr:cNvPr id="599" name="テキスト ボックス 598"/>
        <xdr:cNvSpPr txBox="1"/>
      </xdr:nvSpPr>
      <xdr:spPr>
        <a:xfrm>
          <a:off x="15214111" y="947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80366</xdr:rowOff>
    </xdr:from>
    <xdr:to>
      <xdr:col>76</xdr:col>
      <xdr:colOff>165100</xdr:colOff>
      <xdr:row>57</xdr:row>
      <xdr:rowOff>10516</xdr:rowOff>
    </xdr:to>
    <xdr:sp macro="" textlink="">
      <xdr:nvSpPr>
        <xdr:cNvPr id="600" name="楕円 599"/>
        <xdr:cNvSpPr/>
      </xdr:nvSpPr>
      <xdr:spPr>
        <a:xfrm>
          <a:off x="14541500" y="9681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1643</xdr:rowOff>
    </xdr:from>
    <xdr:ext cx="534377" cy="259045"/>
    <xdr:sp macro="" textlink="">
      <xdr:nvSpPr>
        <xdr:cNvPr id="601" name="テキスト ボックス 600"/>
        <xdr:cNvSpPr txBox="1"/>
      </xdr:nvSpPr>
      <xdr:spPr>
        <a:xfrm>
          <a:off x="14325111" y="9774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95720</xdr:rowOff>
    </xdr:from>
    <xdr:to>
      <xdr:col>72</xdr:col>
      <xdr:colOff>38100</xdr:colOff>
      <xdr:row>56</xdr:row>
      <xdr:rowOff>25870</xdr:rowOff>
    </xdr:to>
    <xdr:sp macro="" textlink="">
      <xdr:nvSpPr>
        <xdr:cNvPr id="602" name="楕円 601"/>
        <xdr:cNvSpPr/>
      </xdr:nvSpPr>
      <xdr:spPr>
        <a:xfrm>
          <a:off x="13652500" y="9525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16997</xdr:rowOff>
    </xdr:from>
    <xdr:ext cx="534377" cy="259045"/>
    <xdr:sp macro="" textlink="">
      <xdr:nvSpPr>
        <xdr:cNvPr id="603" name="テキスト ボックス 602"/>
        <xdr:cNvSpPr txBox="1"/>
      </xdr:nvSpPr>
      <xdr:spPr>
        <a:xfrm>
          <a:off x="13436111" y="961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84100</xdr:rowOff>
    </xdr:from>
    <xdr:to>
      <xdr:col>67</xdr:col>
      <xdr:colOff>101600</xdr:colOff>
      <xdr:row>57</xdr:row>
      <xdr:rowOff>14250</xdr:rowOff>
    </xdr:to>
    <xdr:sp macro="" textlink="">
      <xdr:nvSpPr>
        <xdr:cNvPr id="604" name="楕円 603"/>
        <xdr:cNvSpPr/>
      </xdr:nvSpPr>
      <xdr:spPr>
        <a:xfrm>
          <a:off x="12763500" y="968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5377</xdr:rowOff>
    </xdr:from>
    <xdr:ext cx="534377" cy="259045"/>
    <xdr:sp macro="" textlink="">
      <xdr:nvSpPr>
        <xdr:cNvPr id="605" name="テキスト ボックス 604"/>
        <xdr:cNvSpPr txBox="1"/>
      </xdr:nvSpPr>
      <xdr:spPr>
        <a:xfrm>
          <a:off x="12547111" y="977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6" name="直線コネクタ 615"/>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7" name="テキスト ボックス 616"/>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8" name="直線コネクタ 617"/>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19" name="テキスト ボックス 618"/>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0" name="直線コネクタ 619"/>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1" name="テキスト ボックス 620"/>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2" name="直線コネクタ 621"/>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3" name="テキスト ボックス 622"/>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4" name="直線コネクタ 623"/>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5" name="テキスト ボックス 624"/>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6" name="直線コネクタ 625"/>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27" name="テキスト ボックス 626"/>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9" name="テキスト ボックス 628"/>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38136</xdr:rowOff>
    </xdr:from>
    <xdr:to>
      <xdr:col>85</xdr:col>
      <xdr:colOff>126364</xdr:colOff>
      <xdr:row>79</xdr:row>
      <xdr:rowOff>98879</xdr:rowOff>
    </xdr:to>
    <xdr:cxnSp macro="">
      <xdr:nvCxnSpPr>
        <xdr:cNvPr id="631" name="直線コネクタ 630"/>
        <xdr:cNvCxnSpPr/>
      </xdr:nvCxnSpPr>
      <xdr:spPr>
        <a:xfrm flipV="1">
          <a:off x="16317595" y="12039636"/>
          <a:ext cx="1269" cy="1603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2"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3" name="直線コネクタ 632"/>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156263</xdr:rowOff>
    </xdr:from>
    <xdr:ext cx="534377" cy="259045"/>
    <xdr:sp macro="" textlink="">
      <xdr:nvSpPr>
        <xdr:cNvPr id="634" name="災害復旧費最大値テキスト"/>
        <xdr:cNvSpPr txBox="1"/>
      </xdr:nvSpPr>
      <xdr:spPr>
        <a:xfrm>
          <a:off x="16370300" y="1181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38136</xdr:rowOff>
    </xdr:from>
    <xdr:to>
      <xdr:col>86</xdr:col>
      <xdr:colOff>25400</xdr:colOff>
      <xdr:row>70</xdr:row>
      <xdr:rowOff>38136</xdr:rowOff>
    </xdr:to>
    <xdr:cxnSp macro="">
      <xdr:nvCxnSpPr>
        <xdr:cNvPr id="635" name="直線コネクタ 634"/>
        <xdr:cNvCxnSpPr/>
      </xdr:nvCxnSpPr>
      <xdr:spPr>
        <a:xfrm>
          <a:off x="16230600" y="1203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109328</xdr:rowOff>
    </xdr:from>
    <xdr:to>
      <xdr:col>85</xdr:col>
      <xdr:colOff>127000</xdr:colOff>
      <xdr:row>78</xdr:row>
      <xdr:rowOff>117494</xdr:rowOff>
    </xdr:to>
    <xdr:cxnSp macro="">
      <xdr:nvCxnSpPr>
        <xdr:cNvPr id="636" name="直線コネクタ 635"/>
        <xdr:cNvCxnSpPr/>
      </xdr:nvCxnSpPr>
      <xdr:spPr>
        <a:xfrm flipV="1">
          <a:off x="15481300" y="13310978"/>
          <a:ext cx="838200" cy="179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126328</xdr:rowOff>
    </xdr:from>
    <xdr:ext cx="469744" cy="259045"/>
    <xdr:sp macro="" textlink="">
      <xdr:nvSpPr>
        <xdr:cNvPr id="637" name="災害復旧費平均値テキスト"/>
        <xdr:cNvSpPr txBox="1"/>
      </xdr:nvSpPr>
      <xdr:spPr>
        <a:xfrm>
          <a:off x="16370300" y="133279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147901</xdr:rowOff>
    </xdr:from>
    <xdr:to>
      <xdr:col>85</xdr:col>
      <xdr:colOff>177800</xdr:colOff>
      <xdr:row>78</xdr:row>
      <xdr:rowOff>78051</xdr:rowOff>
    </xdr:to>
    <xdr:sp macro="" textlink="">
      <xdr:nvSpPr>
        <xdr:cNvPr id="638" name="フローチャート: 判断 637"/>
        <xdr:cNvSpPr/>
      </xdr:nvSpPr>
      <xdr:spPr>
        <a:xfrm>
          <a:off x="16268700" y="13349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117494</xdr:rowOff>
    </xdr:from>
    <xdr:to>
      <xdr:col>81</xdr:col>
      <xdr:colOff>50800</xdr:colOff>
      <xdr:row>79</xdr:row>
      <xdr:rowOff>84074</xdr:rowOff>
    </xdr:to>
    <xdr:cxnSp macro="">
      <xdr:nvCxnSpPr>
        <xdr:cNvPr id="639" name="直線コネクタ 638"/>
        <xdr:cNvCxnSpPr/>
      </xdr:nvCxnSpPr>
      <xdr:spPr>
        <a:xfrm flipV="1">
          <a:off x="14592300" y="13490594"/>
          <a:ext cx="889000" cy="13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20428</xdr:rowOff>
    </xdr:from>
    <xdr:to>
      <xdr:col>81</xdr:col>
      <xdr:colOff>101600</xdr:colOff>
      <xdr:row>78</xdr:row>
      <xdr:rowOff>122028</xdr:rowOff>
    </xdr:to>
    <xdr:sp macro="" textlink="">
      <xdr:nvSpPr>
        <xdr:cNvPr id="640" name="フローチャート: 判断 639"/>
        <xdr:cNvSpPr/>
      </xdr:nvSpPr>
      <xdr:spPr>
        <a:xfrm>
          <a:off x="15430500" y="1339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138555</xdr:rowOff>
    </xdr:from>
    <xdr:ext cx="469744" cy="259045"/>
    <xdr:sp macro="" textlink="">
      <xdr:nvSpPr>
        <xdr:cNvPr id="641" name="テキスト ボックス 640"/>
        <xdr:cNvSpPr txBox="1"/>
      </xdr:nvSpPr>
      <xdr:spPr>
        <a:xfrm>
          <a:off x="15246428" y="13168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56860</xdr:rowOff>
    </xdr:from>
    <xdr:to>
      <xdr:col>76</xdr:col>
      <xdr:colOff>114300</xdr:colOff>
      <xdr:row>79</xdr:row>
      <xdr:rowOff>84074</xdr:rowOff>
    </xdr:to>
    <xdr:cxnSp macro="">
      <xdr:nvCxnSpPr>
        <xdr:cNvPr id="642" name="直線コネクタ 641"/>
        <xdr:cNvCxnSpPr/>
      </xdr:nvCxnSpPr>
      <xdr:spPr>
        <a:xfrm>
          <a:off x="13703300" y="13601410"/>
          <a:ext cx="889000" cy="2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102290</xdr:rowOff>
    </xdr:from>
    <xdr:to>
      <xdr:col>76</xdr:col>
      <xdr:colOff>165100</xdr:colOff>
      <xdr:row>78</xdr:row>
      <xdr:rowOff>32440</xdr:rowOff>
    </xdr:to>
    <xdr:sp macro="" textlink="">
      <xdr:nvSpPr>
        <xdr:cNvPr id="643" name="フローチャート: 判断 642"/>
        <xdr:cNvSpPr/>
      </xdr:nvSpPr>
      <xdr:spPr>
        <a:xfrm>
          <a:off x="14541500" y="1330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48967</xdr:rowOff>
    </xdr:from>
    <xdr:ext cx="469744" cy="259045"/>
    <xdr:sp macro="" textlink="">
      <xdr:nvSpPr>
        <xdr:cNvPr id="644" name="テキスト ボックス 643"/>
        <xdr:cNvSpPr txBox="1"/>
      </xdr:nvSpPr>
      <xdr:spPr>
        <a:xfrm>
          <a:off x="14357428" y="1307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36068</xdr:rowOff>
    </xdr:from>
    <xdr:to>
      <xdr:col>71</xdr:col>
      <xdr:colOff>177800</xdr:colOff>
      <xdr:row>79</xdr:row>
      <xdr:rowOff>56860</xdr:rowOff>
    </xdr:to>
    <xdr:cxnSp macro="">
      <xdr:nvCxnSpPr>
        <xdr:cNvPr id="645" name="直線コネクタ 644"/>
        <xdr:cNvCxnSpPr/>
      </xdr:nvCxnSpPr>
      <xdr:spPr>
        <a:xfrm>
          <a:off x="12814300" y="13409168"/>
          <a:ext cx="889000" cy="19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134838</xdr:rowOff>
    </xdr:from>
    <xdr:to>
      <xdr:col>72</xdr:col>
      <xdr:colOff>38100</xdr:colOff>
      <xdr:row>79</xdr:row>
      <xdr:rowOff>64988</xdr:rowOff>
    </xdr:to>
    <xdr:sp macro="" textlink="">
      <xdr:nvSpPr>
        <xdr:cNvPr id="646" name="フローチャート: 判断 645"/>
        <xdr:cNvSpPr/>
      </xdr:nvSpPr>
      <xdr:spPr>
        <a:xfrm>
          <a:off x="13652500" y="1350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81515</xdr:rowOff>
    </xdr:from>
    <xdr:ext cx="378565" cy="259045"/>
    <xdr:sp macro="" textlink="">
      <xdr:nvSpPr>
        <xdr:cNvPr id="647" name="テキスト ボックス 646"/>
        <xdr:cNvSpPr txBox="1"/>
      </xdr:nvSpPr>
      <xdr:spPr>
        <a:xfrm>
          <a:off x="13514017" y="132831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144743</xdr:rowOff>
    </xdr:from>
    <xdr:to>
      <xdr:col>67</xdr:col>
      <xdr:colOff>101600</xdr:colOff>
      <xdr:row>79</xdr:row>
      <xdr:rowOff>74893</xdr:rowOff>
    </xdr:to>
    <xdr:sp macro="" textlink="">
      <xdr:nvSpPr>
        <xdr:cNvPr id="648" name="フローチャート: 判断 647"/>
        <xdr:cNvSpPr/>
      </xdr:nvSpPr>
      <xdr:spPr>
        <a:xfrm>
          <a:off x="12763500" y="135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66020</xdr:rowOff>
    </xdr:from>
    <xdr:ext cx="378565" cy="259045"/>
    <xdr:sp macro="" textlink="">
      <xdr:nvSpPr>
        <xdr:cNvPr id="649" name="テキスト ボックス 648"/>
        <xdr:cNvSpPr txBox="1"/>
      </xdr:nvSpPr>
      <xdr:spPr>
        <a:xfrm>
          <a:off x="12625017" y="136105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58528</xdr:rowOff>
    </xdr:from>
    <xdr:to>
      <xdr:col>85</xdr:col>
      <xdr:colOff>177800</xdr:colOff>
      <xdr:row>77</xdr:row>
      <xdr:rowOff>160128</xdr:rowOff>
    </xdr:to>
    <xdr:sp macro="" textlink="">
      <xdr:nvSpPr>
        <xdr:cNvPr id="655" name="楕円 654"/>
        <xdr:cNvSpPr/>
      </xdr:nvSpPr>
      <xdr:spPr>
        <a:xfrm>
          <a:off x="16268700" y="132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81405</xdr:rowOff>
    </xdr:from>
    <xdr:ext cx="469744" cy="259045"/>
    <xdr:sp macro="" textlink="">
      <xdr:nvSpPr>
        <xdr:cNvPr id="656" name="災害復旧費該当値テキスト"/>
        <xdr:cNvSpPr txBox="1"/>
      </xdr:nvSpPr>
      <xdr:spPr>
        <a:xfrm>
          <a:off x="16370300" y="13111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66694</xdr:rowOff>
    </xdr:from>
    <xdr:to>
      <xdr:col>81</xdr:col>
      <xdr:colOff>101600</xdr:colOff>
      <xdr:row>78</xdr:row>
      <xdr:rowOff>168294</xdr:rowOff>
    </xdr:to>
    <xdr:sp macro="" textlink="">
      <xdr:nvSpPr>
        <xdr:cNvPr id="657" name="楕円 656"/>
        <xdr:cNvSpPr/>
      </xdr:nvSpPr>
      <xdr:spPr>
        <a:xfrm>
          <a:off x="15430500" y="1343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159421</xdr:rowOff>
    </xdr:from>
    <xdr:ext cx="469744" cy="259045"/>
    <xdr:sp macro="" textlink="">
      <xdr:nvSpPr>
        <xdr:cNvPr id="658" name="テキスト ボックス 657"/>
        <xdr:cNvSpPr txBox="1"/>
      </xdr:nvSpPr>
      <xdr:spPr>
        <a:xfrm>
          <a:off x="15246428" y="13532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33274</xdr:rowOff>
    </xdr:from>
    <xdr:to>
      <xdr:col>76</xdr:col>
      <xdr:colOff>165100</xdr:colOff>
      <xdr:row>79</xdr:row>
      <xdr:rowOff>134874</xdr:rowOff>
    </xdr:to>
    <xdr:sp macro="" textlink="">
      <xdr:nvSpPr>
        <xdr:cNvPr id="659" name="楕円 658"/>
        <xdr:cNvSpPr/>
      </xdr:nvSpPr>
      <xdr:spPr>
        <a:xfrm>
          <a:off x="14541500" y="1357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126001</xdr:rowOff>
    </xdr:from>
    <xdr:ext cx="378565" cy="259045"/>
    <xdr:sp macro="" textlink="">
      <xdr:nvSpPr>
        <xdr:cNvPr id="660" name="テキスト ボックス 659"/>
        <xdr:cNvSpPr txBox="1"/>
      </xdr:nvSpPr>
      <xdr:spPr>
        <a:xfrm>
          <a:off x="14403017" y="136705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6060</xdr:rowOff>
    </xdr:from>
    <xdr:to>
      <xdr:col>72</xdr:col>
      <xdr:colOff>38100</xdr:colOff>
      <xdr:row>79</xdr:row>
      <xdr:rowOff>107660</xdr:rowOff>
    </xdr:to>
    <xdr:sp macro="" textlink="">
      <xdr:nvSpPr>
        <xdr:cNvPr id="661" name="楕円 660"/>
        <xdr:cNvSpPr/>
      </xdr:nvSpPr>
      <xdr:spPr>
        <a:xfrm>
          <a:off x="13652500" y="13550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98787</xdr:rowOff>
    </xdr:from>
    <xdr:ext cx="378565" cy="259045"/>
    <xdr:sp macro="" textlink="">
      <xdr:nvSpPr>
        <xdr:cNvPr id="662" name="テキスト ボックス 661"/>
        <xdr:cNvSpPr txBox="1"/>
      </xdr:nvSpPr>
      <xdr:spPr>
        <a:xfrm>
          <a:off x="13514017" y="13643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156718</xdr:rowOff>
    </xdr:from>
    <xdr:to>
      <xdr:col>67</xdr:col>
      <xdr:colOff>101600</xdr:colOff>
      <xdr:row>78</xdr:row>
      <xdr:rowOff>86868</xdr:rowOff>
    </xdr:to>
    <xdr:sp macro="" textlink="">
      <xdr:nvSpPr>
        <xdr:cNvPr id="663" name="楕円 662"/>
        <xdr:cNvSpPr/>
      </xdr:nvSpPr>
      <xdr:spPr>
        <a:xfrm>
          <a:off x="12763500" y="13358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103395</xdr:rowOff>
    </xdr:from>
    <xdr:ext cx="469744" cy="259045"/>
    <xdr:sp macro="" textlink="">
      <xdr:nvSpPr>
        <xdr:cNvPr id="664" name="テキスト ボックス 663"/>
        <xdr:cNvSpPr txBox="1"/>
      </xdr:nvSpPr>
      <xdr:spPr>
        <a:xfrm>
          <a:off x="12579428" y="13133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5" name="テキスト ボックス 674"/>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6" name="直線コネクタ 675"/>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7" name="テキスト ボックス 676"/>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8" name="直線コネクタ 677"/>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9" name="テキスト ボックス 678"/>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0" name="直線コネクタ 679"/>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1" name="テキスト ボックス 680"/>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2" name="直線コネクタ 681"/>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3" name="テキスト ボックス 682"/>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115171</xdr:rowOff>
    </xdr:from>
    <xdr:to>
      <xdr:col>85</xdr:col>
      <xdr:colOff>126364</xdr:colOff>
      <xdr:row>98</xdr:row>
      <xdr:rowOff>134282</xdr:rowOff>
    </xdr:to>
    <xdr:cxnSp macro="">
      <xdr:nvCxnSpPr>
        <xdr:cNvPr id="687" name="直線コネクタ 686"/>
        <xdr:cNvCxnSpPr/>
      </xdr:nvCxnSpPr>
      <xdr:spPr>
        <a:xfrm flipV="1">
          <a:off x="16317595" y="15545671"/>
          <a:ext cx="1269" cy="13907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138109</xdr:rowOff>
    </xdr:from>
    <xdr:ext cx="534377" cy="259045"/>
    <xdr:sp macro="" textlink="">
      <xdr:nvSpPr>
        <xdr:cNvPr id="688" name="公債費最小値テキスト"/>
        <xdr:cNvSpPr txBox="1"/>
      </xdr:nvSpPr>
      <xdr:spPr>
        <a:xfrm>
          <a:off x="16370300" y="16940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134282</xdr:rowOff>
    </xdr:from>
    <xdr:to>
      <xdr:col>86</xdr:col>
      <xdr:colOff>25400</xdr:colOff>
      <xdr:row>98</xdr:row>
      <xdr:rowOff>134282</xdr:rowOff>
    </xdr:to>
    <xdr:cxnSp macro="">
      <xdr:nvCxnSpPr>
        <xdr:cNvPr id="689" name="直線コネクタ 688"/>
        <xdr:cNvCxnSpPr/>
      </xdr:nvCxnSpPr>
      <xdr:spPr>
        <a:xfrm>
          <a:off x="16230600" y="16936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61848</xdr:rowOff>
    </xdr:from>
    <xdr:ext cx="534377" cy="259045"/>
    <xdr:sp macro="" textlink="">
      <xdr:nvSpPr>
        <xdr:cNvPr id="690" name="公債費最大値テキスト"/>
        <xdr:cNvSpPr txBox="1"/>
      </xdr:nvSpPr>
      <xdr:spPr>
        <a:xfrm>
          <a:off x="16370300" y="15320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81,073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115171</xdr:rowOff>
    </xdr:from>
    <xdr:to>
      <xdr:col>86</xdr:col>
      <xdr:colOff>25400</xdr:colOff>
      <xdr:row>90</xdr:row>
      <xdr:rowOff>115171</xdr:rowOff>
    </xdr:to>
    <xdr:cxnSp macro="">
      <xdr:nvCxnSpPr>
        <xdr:cNvPr id="691" name="直線コネクタ 690"/>
        <xdr:cNvCxnSpPr/>
      </xdr:nvCxnSpPr>
      <xdr:spPr>
        <a:xfrm>
          <a:off x="16230600" y="15545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77863</xdr:rowOff>
    </xdr:from>
    <xdr:to>
      <xdr:col>85</xdr:col>
      <xdr:colOff>127000</xdr:colOff>
      <xdr:row>96</xdr:row>
      <xdr:rowOff>103924</xdr:rowOff>
    </xdr:to>
    <xdr:cxnSp macro="">
      <xdr:nvCxnSpPr>
        <xdr:cNvPr id="692" name="直線コネクタ 691"/>
        <xdr:cNvCxnSpPr/>
      </xdr:nvCxnSpPr>
      <xdr:spPr>
        <a:xfrm flipV="1">
          <a:off x="15481300" y="16537063"/>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16153</xdr:rowOff>
    </xdr:from>
    <xdr:ext cx="534377" cy="259045"/>
    <xdr:sp macro="" textlink="">
      <xdr:nvSpPr>
        <xdr:cNvPr id="693" name="公債費平均値テキスト"/>
        <xdr:cNvSpPr txBox="1"/>
      </xdr:nvSpPr>
      <xdr:spPr>
        <a:xfrm>
          <a:off x="16370300" y="161324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164726</xdr:rowOff>
    </xdr:from>
    <xdr:to>
      <xdr:col>85</xdr:col>
      <xdr:colOff>177800</xdr:colOff>
      <xdr:row>95</xdr:row>
      <xdr:rowOff>94876</xdr:rowOff>
    </xdr:to>
    <xdr:sp macro="" textlink="">
      <xdr:nvSpPr>
        <xdr:cNvPr id="694" name="フローチャート: 判断 693"/>
        <xdr:cNvSpPr/>
      </xdr:nvSpPr>
      <xdr:spPr>
        <a:xfrm>
          <a:off x="16268700" y="16281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103924</xdr:rowOff>
    </xdr:from>
    <xdr:to>
      <xdr:col>81</xdr:col>
      <xdr:colOff>50800</xdr:colOff>
      <xdr:row>96</xdr:row>
      <xdr:rowOff>117960</xdr:rowOff>
    </xdr:to>
    <xdr:cxnSp macro="">
      <xdr:nvCxnSpPr>
        <xdr:cNvPr id="695" name="直線コネクタ 694"/>
        <xdr:cNvCxnSpPr/>
      </xdr:nvCxnSpPr>
      <xdr:spPr>
        <a:xfrm flipV="1">
          <a:off x="14592300" y="16563124"/>
          <a:ext cx="889000" cy="1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18605</xdr:rowOff>
    </xdr:from>
    <xdr:to>
      <xdr:col>81</xdr:col>
      <xdr:colOff>101600</xdr:colOff>
      <xdr:row>95</xdr:row>
      <xdr:rowOff>120205</xdr:rowOff>
    </xdr:to>
    <xdr:sp macro="" textlink="">
      <xdr:nvSpPr>
        <xdr:cNvPr id="696" name="フローチャート: 判断 695"/>
        <xdr:cNvSpPr/>
      </xdr:nvSpPr>
      <xdr:spPr>
        <a:xfrm>
          <a:off x="15430500" y="1630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136732</xdr:rowOff>
    </xdr:from>
    <xdr:ext cx="534377" cy="259045"/>
    <xdr:sp macro="" textlink="">
      <xdr:nvSpPr>
        <xdr:cNvPr id="697" name="テキスト ボックス 696"/>
        <xdr:cNvSpPr txBox="1"/>
      </xdr:nvSpPr>
      <xdr:spPr>
        <a:xfrm>
          <a:off x="15214111" y="1608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61976</xdr:rowOff>
    </xdr:from>
    <xdr:to>
      <xdr:col>76</xdr:col>
      <xdr:colOff>114300</xdr:colOff>
      <xdr:row>96</xdr:row>
      <xdr:rowOff>117960</xdr:rowOff>
    </xdr:to>
    <xdr:cxnSp macro="">
      <xdr:nvCxnSpPr>
        <xdr:cNvPr id="698" name="直線コネクタ 697"/>
        <xdr:cNvCxnSpPr/>
      </xdr:nvCxnSpPr>
      <xdr:spPr>
        <a:xfrm>
          <a:off x="13703300" y="16521176"/>
          <a:ext cx="889000" cy="5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22241</xdr:rowOff>
    </xdr:from>
    <xdr:to>
      <xdr:col>76</xdr:col>
      <xdr:colOff>165100</xdr:colOff>
      <xdr:row>95</xdr:row>
      <xdr:rowOff>123841</xdr:rowOff>
    </xdr:to>
    <xdr:sp macro="" textlink="">
      <xdr:nvSpPr>
        <xdr:cNvPr id="699" name="フローチャート: 判断 698"/>
        <xdr:cNvSpPr/>
      </xdr:nvSpPr>
      <xdr:spPr>
        <a:xfrm>
          <a:off x="14541500" y="16309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140368</xdr:rowOff>
    </xdr:from>
    <xdr:ext cx="534377" cy="259045"/>
    <xdr:sp macro="" textlink="">
      <xdr:nvSpPr>
        <xdr:cNvPr id="700" name="テキスト ボックス 699"/>
        <xdr:cNvSpPr txBox="1"/>
      </xdr:nvSpPr>
      <xdr:spPr>
        <a:xfrm>
          <a:off x="14325111" y="1608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150216</xdr:rowOff>
    </xdr:from>
    <xdr:to>
      <xdr:col>71</xdr:col>
      <xdr:colOff>177800</xdr:colOff>
      <xdr:row>96</xdr:row>
      <xdr:rowOff>61976</xdr:rowOff>
    </xdr:to>
    <xdr:cxnSp macro="">
      <xdr:nvCxnSpPr>
        <xdr:cNvPr id="701" name="直線コネクタ 700"/>
        <xdr:cNvCxnSpPr/>
      </xdr:nvCxnSpPr>
      <xdr:spPr>
        <a:xfrm>
          <a:off x="12814300" y="16437966"/>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158508</xdr:rowOff>
    </xdr:from>
    <xdr:to>
      <xdr:col>72</xdr:col>
      <xdr:colOff>38100</xdr:colOff>
      <xdr:row>96</xdr:row>
      <xdr:rowOff>88658</xdr:rowOff>
    </xdr:to>
    <xdr:sp macro="" textlink="">
      <xdr:nvSpPr>
        <xdr:cNvPr id="702" name="フローチャート: 判断 701"/>
        <xdr:cNvSpPr/>
      </xdr:nvSpPr>
      <xdr:spPr>
        <a:xfrm>
          <a:off x="13652500" y="1644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105185</xdr:rowOff>
    </xdr:from>
    <xdr:ext cx="534377" cy="259045"/>
    <xdr:sp macro="" textlink="">
      <xdr:nvSpPr>
        <xdr:cNvPr id="703" name="テキスト ボックス 702"/>
        <xdr:cNvSpPr txBox="1"/>
      </xdr:nvSpPr>
      <xdr:spPr>
        <a:xfrm>
          <a:off x="13436111" y="1622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7862</xdr:rowOff>
    </xdr:from>
    <xdr:to>
      <xdr:col>67</xdr:col>
      <xdr:colOff>101600</xdr:colOff>
      <xdr:row>96</xdr:row>
      <xdr:rowOff>109462</xdr:rowOff>
    </xdr:to>
    <xdr:sp macro="" textlink="">
      <xdr:nvSpPr>
        <xdr:cNvPr id="704" name="フローチャート: 判断 703"/>
        <xdr:cNvSpPr/>
      </xdr:nvSpPr>
      <xdr:spPr>
        <a:xfrm>
          <a:off x="12763500" y="1646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100589</xdr:rowOff>
    </xdr:from>
    <xdr:ext cx="534377" cy="259045"/>
    <xdr:sp macro="" textlink="">
      <xdr:nvSpPr>
        <xdr:cNvPr id="705" name="テキスト ボックス 704"/>
        <xdr:cNvSpPr txBox="1"/>
      </xdr:nvSpPr>
      <xdr:spPr>
        <a:xfrm>
          <a:off x="12547111" y="16559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27063</xdr:rowOff>
    </xdr:from>
    <xdr:to>
      <xdr:col>85</xdr:col>
      <xdr:colOff>177800</xdr:colOff>
      <xdr:row>96</xdr:row>
      <xdr:rowOff>128663</xdr:rowOff>
    </xdr:to>
    <xdr:sp macro="" textlink="">
      <xdr:nvSpPr>
        <xdr:cNvPr id="711" name="楕円 710"/>
        <xdr:cNvSpPr/>
      </xdr:nvSpPr>
      <xdr:spPr>
        <a:xfrm>
          <a:off x="16268700" y="16486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5490</xdr:rowOff>
    </xdr:from>
    <xdr:ext cx="534377" cy="259045"/>
    <xdr:sp macro="" textlink="">
      <xdr:nvSpPr>
        <xdr:cNvPr id="712" name="公債費該当値テキスト"/>
        <xdr:cNvSpPr txBox="1"/>
      </xdr:nvSpPr>
      <xdr:spPr>
        <a:xfrm>
          <a:off x="16370300" y="16464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53124</xdr:rowOff>
    </xdr:from>
    <xdr:to>
      <xdr:col>81</xdr:col>
      <xdr:colOff>101600</xdr:colOff>
      <xdr:row>96</xdr:row>
      <xdr:rowOff>154724</xdr:rowOff>
    </xdr:to>
    <xdr:sp macro="" textlink="">
      <xdr:nvSpPr>
        <xdr:cNvPr id="713" name="楕円 712"/>
        <xdr:cNvSpPr/>
      </xdr:nvSpPr>
      <xdr:spPr>
        <a:xfrm>
          <a:off x="15430500" y="16512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145851</xdr:rowOff>
    </xdr:from>
    <xdr:ext cx="534377" cy="259045"/>
    <xdr:sp macro="" textlink="">
      <xdr:nvSpPr>
        <xdr:cNvPr id="714" name="テキスト ボックス 713"/>
        <xdr:cNvSpPr txBox="1"/>
      </xdr:nvSpPr>
      <xdr:spPr>
        <a:xfrm>
          <a:off x="15214111" y="1660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67160</xdr:rowOff>
    </xdr:from>
    <xdr:to>
      <xdr:col>76</xdr:col>
      <xdr:colOff>165100</xdr:colOff>
      <xdr:row>96</xdr:row>
      <xdr:rowOff>168760</xdr:rowOff>
    </xdr:to>
    <xdr:sp macro="" textlink="">
      <xdr:nvSpPr>
        <xdr:cNvPr id="715" name="楕円 714"/>
        <xdr:cNvSpPr/>
      </xdr:nvSpPr>
      <xdr:spPr>
        <a:xfrm>
          <a:off x="14541500" y="1652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159887</xdr:rowOff>
    </xdr:from>
    <xdr:ext cx="534377" cy="259045"/>
    <xdr:sp macro="" textlink="">
      <xdr:nvSpPr>
        <xdr:cNvPr id="716" name="テキスト ボックス 715"/>
        <xdr:cNvSpPr txBox="1"/>
      </xdr:nvSpPr>
      <xdr:spPr>
        <a:xfrm>
          <a:off x="14325111" y="1661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11176</xdr:rowOff>
    </xdr:from>
    <xdr:to>
      <xdr:col>72</xdr:col>
      <xdr:colOff>38100</xdr:colOff>
      <xdr:row>96</xdr:row>
      <xdr:rowOff>112776</xdr:rowOff>
    </xdr:to>
    <xdr:sp macro="" textlink="">
      <xdr:nvSpPr>
        <xdr:cNvPr id="717" name="楕円 716"/>
        <xdr:cNvSpPr/>
      </xdr:nvSpPr>
      <xdr:spPr>
        <a:xfrm>
          <a:off x="13652500" y="16470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103903</xdr:rowOff>
    </xdr:from>
    <xdr:ext cx="534377" cy="259045"/>
    <xdr:sp macro="" textlink="">
      <xdr:nvSpPr>
        <xdr:cNvPr id="718" name="テキスト ボックス 717"/>
        <xdr:cNvSpPr txBox="1"/>
      </xdr:nvSpPr>
      <xdr:spPr>
        <a:xfrm>
          <a:off x="13436111" y="16563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99416</xdr:rowOff>
    </xdr:from>
    <xdr:to>
      <xdr:col>67</xdr:col>
      <xdr:colOff>101600</xdr:colOff>
      <xdr:row>96</xdr:row>
      <xdr:rowOff>29566</xdr:rowOff>
    </xdr:to>
    <xdr:sp macro="" textlink="">
      <xdr:nvSpPr>
        <xdr:cNvPr id="719" name="楕円 718"/>
        <xdr:cNvSpPr/>
      </xdr:nvSpPr>
      <xdr:spPr>
        <a:xfrm>
          <a:off x="12763500" y="163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46093</xdr:rowOff>
    </xdr:from>
    <xdr:ext cx="534377" cy="259045"/>
    <xdr:sp macro="" textlink="">
      <xdr:nvSpPr>
        <xdr:cNvPr id="720" name="テキスト ボックス 719"/>
        <xdr:cNvSpPr txBox="1"/>
      </xdr:nvSpPr>
      <xdr:spPr>
        <a:xfrm>
          <a:off x="12547111" y="161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168003</xdr:rowOff>
    </xdr:from>
    <xdr:to>
      <xdr:col>116</xdr:col>
      <xdr:colOff>62864</xdr:colOff>
      <xdr:row>39</xdr:row>
      <xdr:rowOff>98878</xdr:rowOff>
    </xdr:to>
    <xdr:cxnSp macro="">
      <xdr:nvCxnSpPr>
        <xdr:cNvPr id="746" name="直線コネクタ 745"/>
        <xdr:cNvCxnSpPr/>
      </xdr:nvCxnSpPr>
      <xdr:spPr>
        <a:xfrm flipV="1">
          <a:off x="22159595" y="5311503"/>
          <a:ext cx="1269" cy="1473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114680</xdr:rowOff>
    </xdr:from>
    <xdr:ext cx="469744" cy="259045"/>
    <xdr:sp macro="" textlink="">
      <xdr:nvSpPr>
        <xdr:cNvPr id="749" name="諸支出金最大値テキスト"/>
        <xdr:cNvSpPr txBox="1"/>
      </xdr:nvSpPr>
      <xdr:spPr>
        <a:xfrm>
          <a:off x="22212300" y="5086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168003</xdr:rowOff>
    </xdr:from>
    <xdr:to>
      <xdr:col>116</xdr:col>
      <xdr:colOff>152400</xdr:colOff>
      <xdr:row>30</xdr:row>
      <xdr:rowOff>168003</xdr:rowOff>
    </xdr:to>
    <xdr:cxnSp macro="">
      <xdr:nvCxnSpPr>
        <xdr:cNvPr id="750" name="直線コネクタ 749"/>
        <xdr:cNvCxnSpPr/>
      </xdr:nvCxnSpPr>
      <xdr:spPr>
        <a:xfrm>
          <a:off x="22072600" y="531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141168</xdr:rowOff>
    </xdr:from>
    <xdr:ext cx="313932" cy="259045"/>
    <xdr:sp macro="" textlink="">
      <xdr:nvSpPr>
        <xdr:cNvPr id="752" name="諸支出金平均値テキスト"/>
        <xdr:cNvSpPr txBox="1"/>
      </xdr:nvSpPr>
      <xdr:spPr>
        <a:xfrm>
          <a:off x="22212300" y="648481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118291</xdr:rowOff>
    </xdr:from>
    <xdr:to>
      <xdr:col>116</xdr:col>
      <xdr:colOff>114300</xdr:colOff>
      <xdr:row>39</xdr:row>
      <xdr:rowOff>48441</xdr:rowOff>
    </xdr:to>
    <xdr:sp macro="" textlink="">
      <xdr:nvSpPr>
        <xdr:cNvPr id="753" name="フローチャート: 判断 752"/>
        <xdr:cNvSpPr/>
      </xdr:nvSpPr>
      <xdr:spPr>
        <a:xfrm>
          <a:off x="22110700" y="6633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105228</xdr:rowOff>
    </xdr:from>
    <xdr:to>
      <xdr:col>112</xdr:col>
      <xdr:colOff>38100</xdr:colOff>
      <xdr:row>39</xdr:row>
      <xdr:rowOff>35378</xdr:rowOff>
    </xdr:to>
    <xdr:sp macro="" textlink="">
      <xdr:nvSpPr>
        <xdr:cNvPr id="755" name="フローチャート: 判断 754"/>
        <xdr:cNvSpPr/>
      </xdr:nvSpPr>
      <xdr:spPr>
        <a:xfrm>
          <a:off x="21272500" y="6620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51905</xdr:rowOff>
    </xdr:from>
    <xdr:ext cx="378565" cy="259045"/>
    <xdr:sp macro="" textlink="">
      <xdr:nvSpPr>
        <xdr:cNvPr id="756" name="テキスト ボックス 755"/>
        <xdr:cNvSpPr txBox="1"/>
      </xdr:nvSpPr>
      <xdr:spPr>
        <a:xfrm>
          <a:off x="21134017" y="63955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146594</xdr:rowOff>
    </xdr:from>
    <xdr:to>
      <xdr:col>107</xdr:col>
      <xdr:colOff>101600</xdr:colOff>
      <xdr:row>39</xdr:row>
      <xdr:rowOff>76744</xdr:rowOff>
    </xdr:to>
    <xdr:sp macro="" textlink="">
      <xdr:nvSpPr>
        <xdr:cNvPr id="758" name="フローチャート: 判断 757"/>
        <xdr:cNvSpPr/>
      </xdr:nvSpPr>
      <xdr:spPr>
        <a:xfrm>
          <a:off x="20383500" y="6661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93271</xdr:rowOff>
    </xdr:from>
    <xdr:ext cx="313932" cy="259045"/>
    <xdr:sp macro="" textlink="">
      <xdr:nvSpPr>
        <xdr:cNvPr id="759" name="テキスト ボックス 758"/>
        <xdr:cNvSpPr txBox="1"/>
      </xdr:nvSpPr>
      <xdr:spPr>
        <a:xfrm>
          <a:off x="20277333" y="643692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57331</xdr:rowOff>
    </xdr:from>
    <xdr:to>
      <xdr:col>102</xdr:col>
      <xdr:colOff>165100</xdr:colOff>
      <xdr:row>38</xdr:row>
      <xdr:rowOff>158931</xdr:rowOff>
    </xdr:to>
    <xdr:sp macro="" textlink="">
      <xdr:nvSpPr>
        <xdr:cNvPr id="761" name="フローチャート: 判断 760"/>
        <xdr:cNvSpPr/>
      </xdr:nvSpPr>
      <xdr:spPr>
        <a:xfrm>
          <a:off x="19494500" y="657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4008</xdr:rowOff>
    </xdr:from>
    <xdr:ext cx="378565" cy="259045"/>
    <xdr:sp macro="" textlink="">
      <xdr:nvSpPr>
        <xdr:cNvPr id="762" name="テキスト ボックス 761"/>
        <xdr:cNvSpPr txBox="1"/>
      </xdr:nvSpPr>
      <xdr:spPr>
        <a:xfrm>
          <a:off x="19356017" y="63476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168910</xdr:rowOff>
    </xdr:from>
    <xdr:to>
      <xdr:col>98</xdr:col>
      <xdr:colOff>38100</xdr:colOff>
      <xdr:row>38</xdr:row>
      <xdr:rowOff>99060</xdr:rowOff>
    </xdr:to>
    <xdr:sp macro="" textlink="">
      <xdr:nvSpPr>
        <xdr:cNvPr id="763" name="フローチャート: 判断 762"/>
        <xdr:cNvSpPr/>
      </xdr:nvSpPr>
      <xdr:spPr>
        <a:xfrm>
          <a:off x="18605500" y="651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115587</xdr:rowOff>
    </xdr:from>
    <xdr:ext cx="378565" cy="259045"/>
    <xdr:sp macro="" textlink="">
      <xdr:nvSpPr>
        <xdr:cNvPr id="764" name="テキスト ボックス 763"/>
        <xdr:cNvSpPr txBox="1"/>
      </xdr:nvSpPr>
      <xdr:spPr>
        <a:xfrm>
          <a:off x="18467017" y="6287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71" name="諸支出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愛媛県平均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民生費は増加傾向にあるものの、住民一人当たり１５６，０２８円となっており、平成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９年度から５７１円の減となっている。主な要因としてはや介護給付費・訓練等給付費などが増加したものの、臨時福祉給付金支給事業（経済対策分）が終了したことによるものである。金額は類似団体、愛媛県平均、全国平均とも下回っている。</a:t>
          </a:r>
        </a:p>
        <a:p>
          <a:r>
            <a:rPr kumimoji="1" lang="ja-JP" altLang="en-US" sz="1300">
              <a:latin typeface="ＭＳ Ｐゴシック" panose="020B0600070205080204" pitchFamily="50" charset="-128"/>
              <a:ea typeface="ＭＳ Ｐゴシック" panose="020B0600070205080204" pitchFamily="50" charset="-128"/>
            </a:rPr>
            <a:t>　商工費は住民一人当たり１８，２５２円となっており、平成２９年度から８，３５３円の増となっている。主な要因としてはアウトドア活動拠点施設施設整備事業や四国西部エリア戦略型観光サービス創出事業を新たに行ったことなどがある。</a:t>
          </a:r>
        </a:p>
        <a:p>
          <a:r>
            <a:rPr kumimoji="1" lang="ja-JP" altLang="en-US" sz="1300">
              <a:latin typeface="ＭＳ Ｐゴシック" panose="020B0600070205080204" pitchFamily="50" charset="-128"/>
              <a:ea typeface="ＭＳ Ｐゴシック" panose="020B0600070205080204" pitchFamily="50" charset="-128"/>
            </a:rPr>
            <a:t>　農林水産業費は住民一人当たり１５，１３９円であり平成</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９年度から７，８７１円の減となっている。主な要因としては合板・製材生産性強化対策事業が終了したことによる。</a:t>
          </a:r>
        </a:p>
        <a:p>
          <a:r>
            <a:rPr kumimoji="1" lang="ja-JP" altLang="en-US" sz="1300">
              <a:latin typeface="ＭＳ Ｐゴシック" panose="020B0600070205080204" pitchFamily="50" charset="-128"/>
              <a:ea typeface="ＭＳ Ｐゴシック" panose="020B0600070205080204" pitchFamily="50" charset="-128"/>
            </a:rPr>
            <a:t>　土木費は住民一人当たり６３，４５３円となっており、平成２９年度から２，２７８円の増となっている。主な要因としては、喜多川朔日市線改良事業や楠浜北条線道路改良事業、（仮称）新泉町団地整備事業、古川玉津橋線道路改良事業などが増額となったためである。類似団体、愛媛県平均、全国平均を上回る状況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財政調整基金について</a:t>
          </a:r>
          <a:r>
            <a:rPr kumimoji="1" lang="en-US" altLang="ja-JP" sz="1300">
              <a:latin typeface="ＭＳ ゴシック" pitchFamily="49" charset="-128"/>
              <a:ea typeface="ＭＳ ゴシック" pitchFamily="49" charset="-128"/>
            </a:rPr>
            <a:t>10</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7</a:t>
          </a:r>
          <a:r>
            <a:rPr kumimoji="1" lang="ja-JP" altLang="en-US" sz="1300">
              <a:latin typeface="ＭＳ ゴシック" pitchFamily="49" charset="-128"/>
              <a:ea typeface="ＭＳ ゴシック" pitchFamily="49" charset="-128"/>
            </a:rPr>
            <a:t>千万円を積み立てたが、一般会計の財源不足に対応するため</a:t>
          </a:r>
          <a:r>
            <a:rPr kumimoji="1" lang="en-US" altLang="ja-JP" sz="1300">
              <a:latin typeface="ＭＳ ゴシック" pitchFamily="49" charset="-128"/>
              <a:ea typeface="ＭＳ ゴシック" pitchFamily="49" charset="-128"/>
            </a:rPr>
            <a:t>18</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千万円を取り崩したことから、実質単年度収支は</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億</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千万円の赤字となっている。実質収支比率は、</a:t>
          </a:r>
          <a:r>
            <a:rPr kumimoji="1" lang="en-US" altLang="ja-JP" sz="1300">
              <a:latin typeface="ＭＳ ゴシック" pitchFamily="49" charset="-128"/>
              <a:ea typeface="ＭＳ ゴシック" pitchFamily="49" charset="-128"/>
            </a:rPr>
            <a:t>9.08</a:t>
          </a:r>
          <a:r>
            <a:rPr kumimoji="1" lang="ja-JP" altLang="en-US" sz="1300">
              <a:latin typeface="ＭＳ ゴシック" pitchFamily="49" charset="-128"/>
              <a:ea typeface="ＭＳ ゴシック" pitchFamily="49" charset="-128"/>
            </a:rPr>
            <a:t>％であり、望ましいとされる</a:t>
          </a:r>
          <a:r>
            <a:rPr kumimoji="1" lang="en-US" altLang="ja-JP" sz="1300">
              <a:latin typeface="ＭＳ ゴシック" pitchFamily="49" charset="-128"/>
              <a:ea typeface="ＭＳ ゴシック" pitchFamily="49" charset="-128"/>
            </a:rPr>
            <a:t>3</a:t>
          </a:r>
          <a:r>
            <a:rPr kumimoji="1" lang="ja-JP" altLang="en-US" sz="1300">
              <a:latin typeface="ＭＳ ゴシック" pitchFamily="49" charset="-128"/>
              <a:ea typeface="ＭＳ ゴシック" pitchFamily="49" charset="-128"/>
            </a:rPr>
            <a:t>～</a:t>
          </a:r>
          <a:r>
            <a:rPr kumimoji="1" lang="en-US" altLang="ja-JP" sz="1300">
              <a:latin typeface="ＭＳ ゴシック" pitchFamily="49" charset="-128"/>
              <a:ea typeface="ＭＳ ゴシック" pitchFamily="49" charset="-128"/>
            </a:rPr>
            <a:t>5</a:t>
          </a:r>
          <a:r>
            <a:rPr kumimoji="1" lang="ja-JP" altLang="en-US" sz="1300">
              <a:latin typeface="ＭＳ ゴシック" pitchFamily="49" charset="-128"/>
              <a:ea typeface="ＭＳ ゴシック" pitchFamily="49" charset="-128"/>
            </a:rPr>
            <a:t>％を上回る状況となっている。</a:t>
          </a:r>
        </a:p>
        <a:p>
          <a:r>
            <a:rPr kumimoji="1" lang="ja-JP" altLang="en-US" sz="1300">
              <a:latin typeface="ＭＳ ゴシック" pitchFamily="49" charset="-128"/>
              <a:ea typeface="ＭＳ ゴシック" pitchFamily="49" charset="-128"/>
            </a:rPr>
            <a:t>　今後は、市税収入の大幅な伸びも期待できないことから、財政調整基金の減少も考えられ、慎重な取崩しとさらなる基金の積立てに留意する必要がある。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愛媛県西条市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全会計において黒字決算又は歳入歳出同額となっている。今後とも、健全で安定した財政運営に努める。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51504049</v>
      </c>
      <c r="BO4" s="461"/>
      <c r="BP4" s="461"/>
      <c r="BQ4" s="461"/>
      <c r="BR4" s="461"/>
      <c r="BS4" s="461"/>
      <c r="BT4" s="461"/>
      <c r="BU4" s="462"/>
      <c r="BV4" s="460">
        <v>51247148</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9.1</v>
      </c>
      <c r="CU4" s="642"/>
      <c r="CV4" s="642"/>
      <c r="CW4" s="642"/>
      <c r="CX4" s="642"/>
      <c r="CY4" s="642"/>
      <c r="CZ4" s="642"/>
      <c r="DA4" s="643"/>
      <c r="DB4" s="641">
        <v>7.2</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48934947</v>
      </c>
      <c r="BO5" s="466"/>
      <c r="BP5" s="466"/>
      <c r="BQ5" s="466"/>
      <c r="BR5" s="466"/>
      <c r="BS5" s="466"/>
      <c r="BT5" s="466"/>
      <c r="BU5" s="467"/>
      <c r="BV5" s="465">
        <v>49134436</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89.8</v>
      </c>
      <c r="CU5" s="436"/>
      <c r="CV5" s="436"/>
      <c r="CW5" s="436"/>
      <c r="CX5" s="436"/>
      <c r="CY5" s="436"/>
      <c r="CZ5" s="436"/>
      <c r="DA5" s="437"/>
      <c r="DB5" s="435">
        <v>87.8</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2569102</v>
      </c>
      <c r="BO6" s="466"/>
      <c r="BP6" s="466"/>
      <c r="BQ6" s="466"/>
      <c r="BR6" s="466"/>
      <c r="BS6" s="466"/>
      <c r="BT6" s="466"/>
      <c r="BU6" s="467"/>
      <c r="BV6" s="465">
        <v>2112712</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96</v>
      </c>
      <c r="CU6" s="616"/>
      <c r="CV6" s="616"/>
      <c r="CW6" s="616"/>
      <c r="CX6" s="616"/>
      <c r="CY6" s="616"/>
      <c r="CZ6" s="616"/>
      <c r="DA6" s="617"/>
      <c r="DB6" s="615">
        <v>94.1</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93904</v>
      </c>
      <c r="BO7" s="466"/>
      <c r="BP7" s="466"/>
      <c r="BQ7" s="466"/>
      <c r="BR7" s="466"/>
      <c r="BS7" s="466"/>
      <c r="BT7" s="466"/>
      <c r="BU7" s="467"/>
      <c r="BV7" s="465">
        <v>192664</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27259431</v>
      </c>
      <c r="CU7" s="466"/>
      <c r="CV7" s="466"/>
      <c r="CW7" s="466"/>
      <c r="CX7" s="466"/>
      <c r="CY7" s="466"/>
      <c r="CZ7" s="466"/>
      <c r="DA7" s="467"/>
      <c r="DB7" s="465">
        <v>26824263</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109</v>
      </c>
      <c r="AV8" s="523"/>
      <c r="AW8" s="523"/>
      <c r="AX8" s="523"/>
      <c r="AY8" s="445" t="s">
        <v>110</v>
      </c>
      <c r="AZ8" s="446"/>
      <c r="BA8" s="446"/>
      <c r="BB8" s="446"/>
      <c r="BC8" s="446"/>
      <c r="BD8" s="446"/>
      <c r="BE8" s="446"/>
      <c r="BF8" s="446"/>
      <c r="BG8" s="446"/>
      <c r="BH8" s="446"/>
      <c r="BI8" s="446"/>
      <c r="BJ8" s="446"/>
      <c r="BK8" s="446"/>
      <c r="BL8" s="446"/>
      <c r="BM8" s="447"/>
      <c r="BN8" s="465">
        <v>2475198</v>
      </c>
      <c r="BO8" s="466"/>
      <c r="BP8" s="466"/>
      <c r="BQ8" s="466"/>
      <c r="BR8" s="466"/>
      <c r="BS8" s="466"/>
      <c r="BT8" s="466"/>
      <c r="BU8" s="467"/>
      <c r="BV8" s="465">
        <v>1920048</v>
      </c>
      <c r="BW8" s="466"/>
      <c r="BX8" s="466"/>
      <c r="BY8" s="466"/>
      <c r="BZ8" s="466"/>
      <c r="CA8" s="466"/>
      <c r="CB8" s="466"/>
      <c r="CC8" s="467"/>
      <c r="CD8" s="474" t="s">
        <v>111</v>
      </c>
      <c r="CE8" s="475"/>
      <c r="CF8" s="475"/>
      <c r="CG8" s="475"/>
      <c r="CH8" s="475"/>
      <c r="CI8" s="475"/>
      <c r="CJ8" s="475"/>
      <c r="CK8" s="475"/>
      <c r="CL8" s="475"/>
      <c r="CM8" s="475"/>
      <c r="CN8" s="475"/>
      <c r="CO8" s="475"/>
      <c r="CP8" s="475"/>
      <c r="CQ8" s="475"/>
      <c r="CR8" s="475"/>
      <c r="CS8" s="476"/>
      <c r="CT8" s="578">
        <v>0.69</v>
      </c>
      <c r="CU8" s="579"/>
      <c r="CV8" s="579"/>
      <c r="CW8" s="579"/>
      <c r="CX8" s="579"/>
      <c r="CY8" s="579"/>
      <c r="CZ8" s="579"/>
      <c r="DA8" s="580"/>
      <c r="DB8" s="578">
        <v>0.69</v>
      </c>
      <c r="DC8" s="579"/>
      <c r="DD8" s="579"/>
      <c r="DE8" s="579"/>
      <c r="DF8" s="579"/>
      <c r="DG8" s="579"/>
      <c r="DH8" s="579"/>
      <c r="DI8" s="580"/>
      <c r="DJ8" s="185"/>
      <c r="DK8" s="185"/>
      <c r="DL8" s="185"/>
      <c r="DM8" s="185"/>
      <c r="DN8" s="185"/>
      <c r="DO8" s="185"/>
    </row>
    <row r="9" spans="1:119" ht="18.75" customHeight="1" thickBot="1" x14ac:dyDescent="0.2">
      <c r="A9" s="186"/>
      <c r="B9" s="604" t="s">
        <v>112</v>
      </c>
      <c r="C9" s="605"/>
      <c r="D9" s="605"/>
      <c r="E9" s="605"/>
      <c r="F9" s="605"/>
      <c r="G9" s="605"/>
      <c r="H9" s="605"/>
      <c r="I9" s="605"/>
      <c r="J9" s="605"/>
      <c r="K9" s="528"/>
      <c r="L9" s="606" t="s">
        <v>113</v>
      </c>
      <c r="M9" s="607"/>
      <c r="N9" s="607"/>
      <c r="O9" s="607"/>
      <c r="P9" s="607"/>
      <c r="Q9" s="608"/>
      <c r="R9" s="609">
        <v>108174</v>
      </c>
      <c r="S9" s="610"/>
      <c r="T9" s="610"/>
      <c r="U9" s="610"/>
      <c r="V9" s="611"/>
      <c r="W9" s="544" t="s">
        <v>114</v>
      </c>
      <c r="X9" s="545"/>
      <c r="Y9" s="545"/>
      <c r="Z9" s="545"/>
      <c r="AA9" s="545"/>
      <c r="AB9" s="545"/>
      <c r="AC9" s="545"/>
      <c r="AD9" s="545"/>
      <c r="AE9" s="545"/>
      <c r="AF9" s="545"/>
      <c r="AG9" s="545"/>
      <c r="AH9" s="545"/>
      <c r="AI9" s="545"/>
      <c r="AJ9" s="545"/>
      <c r="AK9" s="545"/>
      <c r="AL9" s="612"/>
      <c r="AM9" s="534" t="s">
        <v>115</v>
      </c>
      <c r="AN9" s="439"/>
      <c r="AO9" s="439"/>
      <c r="AP9" s="439"/>
      <c r="AQ9" s="439"/>
      <c r="AR9" s="439"/>
      <c r="AS9" s="439"/>
      <c r="AT9" s="440"/>
      <c r="AU9" s="522" t="s">
        <v>109</v>
      </c>
      <c r="AV9" s="523"/>
      <c r="AW9" s="523"/>
      <c r="AX9" s="523"/>
      <c r="AY9" s="445" t="s">
        <v>116</v>
      </c>
      <c r="AZ9" s="446"/>
      <c r="BA9" s="446"/>
      <c r="BB9" s="446"/>
      <c r="BC9" s="446"/>
      <c r="BD9" s="446"/>
      <c r="BE9" s="446"/>
      <c r="BF9" s="446"/>
      <c r="BG9" s="446"/>
      <c r="BH9" s="446"/>
      <c r="BI9" s="446"/>
      <c r="BJ9" s="446"/>
      <c r="BK9" s="446"/>
      <c r="BL9" s="446"/>
      <c r="BM9" s="447"/>
      <c r="BN9" s="465">
        <v>555150</v>
      </c>
      <c r="BO9" s="466"/>
      <c r="BP9" s="466"/>
      <c r="BQ9" s="466"/>
      <c r="BR9" s="466"/>
      <c r="BS9" s="466"/>
      <c r="BT9" s="466"/>
      <c r="BU9" s="467"/>
      <c r="BV9" s="465">
        <v>-115084</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12.1</v>
      </c>
      <c r="CU9" s="436"/>
      <c r="CV9" s="436"/>
      <c r="CW9" s="436"/>
      <c r="CX9" s="436"/>
      <c r="CY9" s="436"/>
      <c r="CZ9" s="436"/>
      <c r="DA9" s="437"/>
      <c r="DB9" s="435">
        <v>11.9</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112091</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94</v>
      </c>
      <c r="AV10" s="523"/>
      <c r="AW10" s="523"/>
      <c r="AX10" s="523"/>
      <c r="AY10" s="445" t="s">
        <v>120</v>
      </c>
      <c r="AZ10" s="446"/>
      <c r="BA10" s="446"/>
      <c r="BB10" s="446"/>
      <c r="BC10" s="446"/>
      <c r="BD10" s="446"/>
      <c r="BE10" s="446"/>
      <c r="BF10" s="446"/>
      <c r="BG10" s="446"/>
      <c r="BH10" s="446"/>
      <c r="BI10" s="446"/>
      <c r="BJ10" s="446"/>
      <c r="BK10" s="446"/>
      <c r="BL10" s="446"/>
      <c r="BM10" s="447"/>
      <c r="BN10" s="465">
        <v>1074424</v>
      </c>
      <c r="BO10" s="466"/>
      <c r="BP10" s="466"/>
      <c r="BQ10" s="466"/>
      <c r="BR10" s="466"/>
      <c r="BS10" s="466"/>
      <c r="BT10" s="466"/>
      <c r="BU10" s="467"/>
      <c r="BV10" s="465">
        <v>876565</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125</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15">
      <c r="A12" s="186"/>
      <c r="B12" s="581" t="s">
        <v>129</v>
      </c>
      <c r="C12" s="582"/>
      <c r="D12" s="582"/>
      <c r="E12" s="582"/>
      <c r="F12" s="582"/>
      <c r="G12" s="582"/>
      <c r="H12" s="582"/>
      <c r="I12" s="582"/>
      <c r="J12" s="582"/>
      <c r="K12" s="583"/>
      <c r="L12" s="590" t="s">
        <v>130</v>
      </c>
      <c r="M12" s="591"/>
      <c r="N12" s="591"/>
      <c r="O12" s="591"/>
      <c r="P12" s="591"/>
      <c r="Q12" s="592"/>
      <c r="R12" s="593">
        <v>109681</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94</v>
      </c>
      <c r="AV12" s="523"/>
      <c r="AW12" s="523"/>
      <c r="AX12" s="523"/>
      <c r="AY12" s="445" t="s">
        <v>134</v>
      </c>
      <c r="AZ12" s="446"/>
      <c r="BA12" s="446"/>
      <c r="BB12" s="446"/>
      <c r="BC12" s="446"/>
      <c r="BD12" s="446"/>
      <c r="BE12" s="446"/>
      <c r="BF12" s="446"/>
      <c r="BG12" s="446"/>
      <c r="BH12" s="446"/>
      <c r="BI12" s="446"/>
      <c r="BJ12" s="446"/>
      <c r="BK12" s="446"/>
      <c r="BL12" s="446"/>
      <c r="BM12" s="447"/>
      <c r="BN12" s="465">
        <v>1850000</v>
      </c>
      <c r="BO12" s="466"/>
      <c r="BP12" s="466"/>
      <c r="BQ12" s="466"/>
      <c r="BR12" s="466"/>
      <c r="BS12" s="466"/>
      <c r="BT12" s="466"/>
      <c r="BU12" s="467"/>
      <c r="BV12" s="465">
        <v>1700000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136</v>
      </c>
      <c r="CU12" s="579"/>
      <c r="CV12" s="579"/>
      <c r="CW12" s="579"/>
      <c r="CX12" s="579"/>
      <c r="CY12" s="579"/>
      <c r="CZ12" s="579"/>
      <c r="DA12" s="580"/>
      <c r="DB12" s="578" t="s">
        <v>128</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137</v>
      </c>
      <c r="N13" s="566"/>
      <c r="O13" s="566"/>
      <c r="P13" s="566"/>
      <c r="Q13" s="567"/>
      <c r="R13" s="568">
        <v>108382</v>
      </c>
      <c r="S13" s="569"/>
      <c r="T13" s="569"/>
      <c r="U13" s="569"/>
      <c r="V13" s="570"/>
      <c r="W13" s="556" t="s">
        <v>138</v>
      </c>
      <c r="X13" s="478"/>
      <c r="Y13" s="478"/>
      <c r="Z13" s="478"/>
      <c r="AA13" s="478"/>
      <c r="AB13" s="479"/>
      <c r="AC13" s="441">
        <v>3811</v>
      </c>
      <c r="AD13" s="442"/>
      <c r="AE13" s="442"/>
      <c r="AF13" s="442"/>
      <c r="AG13" s="443"/>
      <c r="AH13" s="441">
        <v>4240</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-220426</v>
      </c>
      <c r="BO13" s="466"/>
      <c r="BP13" s="466"/>
      <c r="BQ13" s="466"/>
      <c r="BR13" s="466"/>
      <c r="BS13" s="466"/>
      <c r="BT13" s="466"/>
      <c r="BU13" s="467"/>
      <c r="BV13" s="465">
        <v>-938519</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6.8</v>
      </c>
      <c r="CU13" s="436"/>
      <c r="CV13" s="436"/>
      <c r="CW13" s="436"/>
      <c r="CX13" s="436"/>
      <c r="CY13" s="436"/>
      <c r="CZ13" s="436"/>
      <c r="DA13" s="437"/>
      <c r="DB13" s="435">
        <v>7.2</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143</v>
      </c>
      <c r="M14" s="599"/>
      <c r="N14" s="599"/>
      <c r="O14" s="599"/>
      <c r="P14" s="599"/>
      <c r="Q14" s="600"/>
      <c r="R14" s="568">
        <v>110767</v>
      </c>
      <c r="S14" s="569"/>
      <c r="T14" s="569"/>
      <c r="U14" s="569"/>
      <c r="V14" s="570"/>
      <c r="W14" s="571"/>
      <c r="X14" s="481"/>
      <c r="Y14" s="481"/>
      <c r="Z14" s="481"/>
      <c r="AA14" s="481"/>
      <c r="AB14" s="482"/>
      <c r="AC14" s="561">
        <v>7.7</v>
      </c>
      <c r="AD14" s="562"/>
      <c r="AE14" s="562"/>
      <c r="AF14" s="562"/>
      <c r="AG14" s="563"/>
      <c r="AH14" s="561">
        <v>8.4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73.400000000000006</v>
      </c>
      <c r="CU14" s="573"/>
      <c r="CV14" s="573"/>
      <c r="CW14" s="573"/>
      <c r="CX14" s="573"/>
      <c r="CY14" s="573"/>
      <c r="CZ14" s="573"/>
      <c r="DA14" s="574"/>
      <c r="DB14" s="572">
        <v>67.8</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137</v>
      </c>
      <c r="N15" s="566"/>
      <c r="O15" s="566"/>
      <c r="P15" s="566"/>
      <c r="Q15" s="567"/>
      <c r="R15" s="568">
        <v>109435</v>
      </c>
      <c r="S15" s="569"/>
      <c r="T15" s="569"/>
      <c r="U15" s="569"/>
      <c r="V15" s="570"/>
      <c r="W15" s="556" t="s">
        <v>145</v>
      </c>
      <c r="X15" s="478"/>
      <c r="Y15" s="478"/>
      <c r="Z15" s="478"/>
      <c r="AA15" s="478"/>
      <c r="AB15" s="479"/>
      <c r="AC15" s="441">
        <v>16186</v>
      </c>
      <c r="AD15" s="442"/>
      <c r="AE15" s="442"/>
      <c r="AF15" s="442"/>
      <c r="AG15" s="443"/>
      <c r="AH15" s="441">
        <v>16891</v>
      </c>
      <c r="AI15" s="442"/>
      <c r="AJ15" s="442"/>
      <c r="AK15" s="442"/>
      <c r="AL15" s="444"/>
      <c r="AM15" s="534"/>
      <c r="AN15" s="439"/>
      <c r="AO15" s="439"/>
      <c r="AP15" s="439"/>
      <c r="AQ15" s="439"/>
      <c r="AR15" s="439"/>
      <c r="AS15" s="439"/>
      <c r="AT15" s="440"/>
      <c r="AU15" s="522"/>
      <c r="AV15" s="523"/>
      <c r="AW15" s="523"/>
      <c r="AX15" s="523"/>
      <c r="AY15" s="457" t="s">
        <v>146</v>
      </c>
      <c r="AZ15" s="458"/>
      <c r="BA15" s="458"/>
      <c r="BB15" s="458"/>
      <c r="BC15" s="458"/>
      <c r="BD15" s="458"/>
      <c r="BE15" s="458"/>
      <c r="BF15" s="458"/>
      <c r="BG15" s="458"/>
      <c r="BH15" s="458"/>
      <c r="BI15" s="458"/>
      <c r="BJ15" s="458"/>
      <c r="BK15" s="458"/>
      <c r="BL15" s="458"/>
      <c r="BM15" s="459"/>
      <c r="BN15" s="460">
        <v>14206311</v>
      </c>
      <c r="BO15" s="461"/>
      <c r="BP15" s="461"/>
      <c r="BQ15" s="461"/>
      <c r="BR15" s="461"/>
      <c r="BS15" s="461"/>
      <c r="BT15" s="461"/>
      <c r="BU15" s="462"/>
      <c r="BV15" s="460">
        <v>13771376</v>
      </c>
      <c r="BW15" s="461"/>
      <c r="BX15" s="461"/>
      <c r="BY15" s="461"/>
      <c r="BZ15" s="461"/>
      <c r="CA15" s="461"/>
      <c r="CB15" s="461"/>
      <c r="CC15" s="462"/>
      <c r="CD15" s="575" t="s">
        <v>147</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148</v>
      </c>
      <c r="M16" s="559"/>
      <c r="N16" s="559"/>
      <c r="O16" s="559"/>
      <c r="P16" s="559"/>
      <c r="Q16" s="560"/>
      <c r="R16" s="553" t="s">
        <v>149</v>
      </c>
      <c r="S16" s="554"/>
      <c r="T16" s="554"/>
      <c r="U16" s="554"/>
      <c r="V16" s="555"/>
      <c r="W16" s="571"/>
      <c r="X16" s="481"/>
      <c r="Y16" s="481"/>
      <c r="Z16" s="481"/>
      <c r="AA16" s="481"/>
      <c r="AB16" s="482"/>
      <c r="AC16" s="561">
        <v>32.5</v>
      </c>
      <c r="AD16" s="562"/>
      <c r="AE16" s="562"/>
      <c r="AF16" s="562"/>
      <c r="AG16" s="563"/>
      <c r="AH16" s="561">
        <v>33.299999999999997</v>
      </c>
      <c r="AI16" s="562"/>
      <c r="AJ16" s="562"/>
      <c r="AK16" s="562"/>
      <c r="AL16" s="564"/>
      <c r="AM16" s="534"/>
      <c r="AN16" s="439"/>
      <c r="AO16" s="439"/>
      <c r="AP16" s="439"/>
      <c r="AQ16" s="439"/>
      <c r="AR16" s="439"/>
      <c r="AS16" s="439"/>
      <c r="AT16" s="440"/>
      <c r="AU16" s="522"/>
      <c r="AV16" s="523"/>
      <c r="AW16" s="523"/>
      <c r="AX16" s="523"/>
      <c r="AY16" s="445" t="s">
        <v>150</v>
      </c>
      <c r="AZ16" s="446"/>
      <c r="BA16" s="446"/>
      <c r="BB16" s="446"/>
      <c r="BC16" s="446"/>
      <c r="BD16" s="446"/>
      <c r="BE16" s="446"/>
      <c r="BF16" s="446"/>
      <c r="BG16" s="446"/>
      <c r="BH16" s="446"/>
      <c r="BI16" s="446"/>
      <c r="BJ16" s="446"/>
      <c r="BK16" s="446"/>
      <c r="BL16" s="446"/>
      <c r="BM16" s="447"/>
      <c r="BN16" s="465">
        <v>20873676</v>
      </c>
      <c r="BO16" s="466"/>
      <c r="BP16" s="466"/>
      <c r="BQ16" s="466"/>
      <c r="BR16" s="466"/>
      <c r="BS16" s="466"/>
      <c r="BT16" s="466"/>
      <c r="BU16" s="467"/>
      <c r="BV16" s="465">
        <v>20333360</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151</v>
      </c>
      <c r="N17" s="551"/>
      <c r="O17" s="551"/>
      <c r="P17" s="551"/>
      <c r="Q17" s="552"/>
      <c r="R17" s="553" t="s">
        <v>152</v>
      </c>
      <c r="S17" s="554"/>
      <c r="T17" s="554"/>
      <c r="U17" s="554"/>
      <c r="V17" s="555"/>
      <c r="W17" s="556" t="s">
        <v>153</v>
      </c>
      <c r="X17" s="478"/>
      <c r="Y17" s="478"/>
      <c r="Z17" s="478"/>
      <c r="AA17" s="478"/>
      <c r="AB17" s="479"/>
      <c r="AC17" s="441">
        <v>29752</v>
      </c>
      <c r="AD17" s="442"/>
      <c r="AE17" s="442"/>
      <c r="AF17" s="442"/>
      <c r="AG17" s="443"/>
      <c r="AH17" s="441">
        <v>29559</v>
      </c>
      <c r="AI17" s="442"/>
      <c r="AJ17" s="442"/>
      <c r="AK17" s="442"/>
      <c r="AL17" s="444"/>
      <c r="AM17" s="534"/>
      <c r="AN17" s="439"/>
      <c r="AO17" s="439"/>
      <c r="AP17" s="439"/>
      <c r="AQ17" s="439"/>
      <c r="AR17" s="439"/>
      <c r="AS17" s="439"/>
      <c r="AT17" s="440"/>
      <c r="AU17" s="522"/>
      <c r="AV17" s="523"/>
      <c r="AW17" s="523"/>
      <c r="AX17" s="523"/>
      <c r="AY17" s="445" t="s">
        <v>154</v>
      </c>
      <c r="AZ17" s="446"/>
      <c r="BA17" s="446"/>
      <c r="BB17" s="446"/>
      <c r="BC17" s="446"/>
      <c r="BD17" s="446"/>
      <c r="BE17" s="446"/>
      <c r="BF17" s="446"/>
      <c r="BG17" s="446"/>
      <c r="BH17" s="446"/>
      <c r="BI17" s="446"/>
      <c r="BJ17" s="446"/>
      <c r="BK17" s="446"/>
      <c r="BL17" s="446"/>
      <c r="BM17" s="447"/>
      <c r="BN17" s="465">
        <v>18216317</v>
      </c>
      <c r="BO17" s="466"/>
      <c r="BP17" s="466"/>
      <c r="BQ17" s="466"/>
      <c r="BR17" s="466"/>
      <c r="BS17" s="466"/>
      <c r="BT17" s="466"/>
      <c r="BU17" s="467"/>
      <c r="BV17" s="465">
        <v>17654940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155</v>
      </c>
      <c r="C18" s="528"/>
      <c r="D18" s="528"/>
      <c r="E18" s="529"/>
      <c r="F18" s="529"/>
      <c r="G18" s="529"/>
      <c r="H18" s="529"/>
      <c r="I18" s="529"/>
      <c r="J18" s="529"/>
      <c r="K18" s="529"/>
      <c r="L18" s="530">
        <v>510.02</v>
      </c>
      <c r="M18" s="530"/>
      <c r="N18" s="530"/>
      <c r="O18" s="530"/>
      <c r="P18" s="530"/>
      <c r="Q18" s="530"/>
      <c r="R18" s="531"/>
      <c r="S18" s="531"/>
      <c r="T18" s="531"/>
      <c r="U18" s="531"/>
      <c r="V18" s="532"/>
      <c r="W18" s="546"/>
      <c r="X18" s="547"/>
      <c r="Y18" s="547"/>
      <c r="Z18" s="547"/>
      <c r="AA18" s="547"/>
      <c r="AB18" s="557"/>
      <c r="AC18" s="429">
        <v>59.8</v>
      </c>
      <c r="AD18" s="430"/>
      <c r="AE18" s="430"/>
      <c r="AF18" s="430"/>
      <c r="AG18" s="533"/>
      <c r="AH18" s="429">
        <v>58.3</v>
      </c>
      <c r="AI18" s="430"/>
      <c r="AJ18" s="430"/>
      <c r="AK18" s="430"/>
      <c r="AL18" s="431"/>
      <c r="AM18" s="534"/>
      <c r="AN18" s="439"/>
      <c r="AO18" s="439"/>
      <c r="AP18" s="439"/>
      <c r="AQ18" s="439"/>
      <c r="AR18" s="439"/>
      <c r="AS18" s="439"/>
      <c r="AT18" s="440"/>
      <c r="AU18" s="522"/>
      <c r="AV18" s="523"/>
      <c r="AW18" s="523"/>
      <c r="AX18" s="523"/>
      <c r="AY18" s="445" t="s">
        <v>156</v>
      </c>
      <c r="AZ18" s="446"/>
      <c r="BA18" s="446"/>
      <c r="BB18" s="446"/>
      <c r="BC18" s="446"/>
      <c r="BD18" s="446"/>
      <c r="BE18" s="446"/>
      <c r="BF18" s="446"/>
      <c r="BG18" s="446"/>
      <c r="BH18" s="446"/>
      <c r="BI18" s="446"/>
      <c r="BJ18" s="446"/>
      <c r="BK18" s="446"/>
      <c r="BL18" s="446"/>
      <c r="BM18" s="447"/>
      <c r="BN18" s="465">
        <v>24718096</v>
      </c>
      <c r="BO18" s="466"/>
      <c r="BP18" s="466"/>
      <c r="BQ18" s="466"/>
      <c r="BR18" s="466"/>
      <c r="BS18" s="466"/>
      <c r="BT18" s="466"/>
      <c r="BU18" s="467"/>
      <c r="BV18" s="465">
        <v>24238601</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157</v>
      </c>
      <c r="C19" s="528"/>
      <c r="D19" s="528"/>
      <c r="E19" s="529"/>
      <c r="F19" s="529"/>
      <c r="G19" s="529"/>
      <c r="H19" s="529"/>
      <c r="I19" s="529"/>
      <c r="J19" s="529"/>
      <c r="K19" s="529"/>
      <c r="L19" s="535">
        <v>212</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158</v>
      </c>
      <c r="AZ19" s="446"/>
      <c r="BA19" s="446"/>
      <c r="BB19" s="446"/>
      <c r="BC19" s="446"/>
      <c r="BD19" s="446"/>
      <c r="BE19" s="446"/>
      <c r="BF19" s="446"/>
      <c r="BG19" s="446"/>
      <c r="BH19" s="446"/>
      <c r="BI19" s="446"/>
      <c r="BJ19" s="446"/>
      <c r="BK19" s="446"/>
      <c r="BL19" s="446"/>
      <c r="BM19" s="447"/>
      <c r="BN19" s="465">
        <v>32893690</v>
      </c>
      <c r="BO19" s="466"/>
      <c r="BP19" s="466"/>
      <c r="BQ19" s="466"/>
      <c r="BR19" s="466"/>
      <c r="BS19" s="466"/>
      <c r="BT19" s="466"/>
      <c r="BU19" s="467"/>
      <c r="BV19" s="465">
        <v>33036213</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159</v>
      </c>
      <c r="C20" s="528"/>
      <c r="D20" s="528"/>
      <c r="E20" s="529"/>
      <c r="F20" s="529"/>
      <c r="G20" s="529"/>
      <c r="H20" s="529"/>
      <c r="I20" s="529"/>
      <c r="J20" s="529"/>
      <c r="K20" s="529"/>
      <c r="L20" s="535">
        <v>44595</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160</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161</v>
      </c>
      <c r="C22" s="495"/>
      <c r="D22" s="496"/>
      <c r="E22" s="503" t="s">
        <v>1</v>
      </c>
      <c r="F22" s="478"/>
      <c r="G22" s="478"/>
      <c r="H22" s="478"/>
      <c r="I22" s="478"/>
      <c r="J22" s="478"/>
      <c r="K22" s="479"/>
      <c r="L22" s="503" t="s">
        <v>162</v>
      </c>
      <c r="M22" s="478"/>
      <c r="N22" s="478"/>
      <c r="O22" s="478"/>
      <c r="P22" s="479"/>
      <c r="Q22" s="488" t="s">
        <v>163</v>
      </c>
      <c r="R22" s="489"/>
      <c r="S22" s="489"/>
      <c r="T22" s="489"/>
      <c r="U22" s="489"/>
      <c r="V22" s="504"/>
      <c r="W22" s="506" t="s">
        <v>164</v>
      </c>
      <c r="X22" s="495"/>
      <c r="Y22" s="496"/>
      <c r="Z22" s="503" t="s">
        <v>1</v>
      </c>
      <c r="AA22" s="478"/>
      <c r="AB22" s="478"/>
      <c r="AC22" s="478"/>
      <c r="AD22" s="478"/>
      <c r="AE22" s="478"/>
      <c r="AF22" s="478"/>
      <c r="AG22" s="479"/>
      <c r="AH22" s="477" t="s">
        <v>165</v>
      </c>
      <c r="AI22" s="478"/>
      <c r="AJ22" s="478"/>
      <c r="AK22" s="478"/>
      <c r="AL22" s="479"/>
      <c r="AM22" s="477" t="s">
        <v>166</v>
      </c>
      <c r="AN22" s="483"/>
      <c r="AO22" s="483"/>
      <c r="AP22" s="483"/>
      <c r="AQ22" s="483"/>
      <c r="AR22" s="484"/>
      <c r="AS22" s="488" t="s">
        <v>163</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167</v>
      </c>
      <c r="AZ23" s="458"/>
      <c r="BA23" s="458"/>
      <c r="BB23" s="458"/>
      <c r="BC23" s="458"/>
      <c r="BD23" s="458"/>
      <c r="BE23" s="458"/>
      <c r="BF23" s="458"/>
      <c r="BG23" s="458"/>
      <c r="BH23" s="458"/>
      <c r="BI23" s="458"/>
      <c r="BJ23" s="458"/>
      <c r="BK23" s="458"/>
      <c r="BL23" s="458"/>
      <c r="BM23" s="459"/>
      <c r="BN23" s="465">
        <v>56499892</v>
      </c>
      <c r="BO23" s="466"/>
      <c r="BP23" s="466"/>
      <c r="BQ23" s="466"/>
      <c r="BR23" s="466"/>
      <c r="BS23" s="466"/>
      <c r="BT23" s="466"/>
      <c r="BU23" s="467"/>
      <c r="BV23" s="465">
        <v>52403344</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168</v>
      </c>
      <c r="F24" s="439"/>
      <c r="G24" s="439"/>
      <c r="H24" s="439"/>
      <c r="I24" s="439"/>
      <c r="J24" s="439"/>
      <c r="K24" s="440"/>
      <c r="L24" s="441">
        <v>1</v>
      </c>
      <c r="M24" s="442"/>
      <c r="N24" s="442"/>
      <c r="O24" s="442"/>
      <c r="P24" s="443"/>
      <c r="Q24" s="441">
        <v>9130</v>
      </c>
      <c r="R24" s="442"/>
      <c r="S24" s="442"/>
      <c r="T24" s="442"/>
      <c r="U24" s="442"/>
      <c r="V24" s="443"/>
      <c r="W24" s="507"/>
      <c r="X24" s="498"/>
      <c r="Y24" s="499"/>
      <c r="Z24" s="438" t="s">
        <v>169</v>
      </c>
      <c r="AA24" s="439"/>
      <c r="AB24" s="439"/>
      <c r="AC24" s="439"/>
      <c r="AD24" s="439"/>
      <c r="AE24" s="439"/>
      <c r="AF24" s="439"/>
      <c r="AG24" s="440"/>
      <c r="AH24" s="441">
        <v>869</v>
      </c>
      <c r="AI24" s="442"/>
      <c r="AJ24" s="442"/>
      <c r="AK24" s="442"/>
      <c r="AL24" s="443"/>
      <c r="AM24" s="441">
        <v>2569633</v>
      </c>
      <c r="AN24" s="442"/>
      <c r="AO24" s="442"/>
      <c r="AP24" s="442"/>
      <c r="AQ24" s="442"/>
      <c r="AR24" s="443"/>
      <c r="AS24" s="441">
        <v>2957</v>
      </c>
      <c r="AT24" s="442"/>
      <c r="AU24" s="442"/>
      <c r="AV24" s="442"/>
      <c r="AW24" s="442"/>
      <c r="AX24" s="444"/>
      <c r="AY24" s="432" t="s">
        <v>170</v>
      </c>
      <c r="AZ24" s="433"/>
      <c r="BA24" s="433"/>
      <c r="BB24" s="433"/>
      <c r="BC24" s="433"/>
      <c r="BD24" s="433"/>
      <c r="BE24" s="433"/>
      <c r="BF24" s="433"/>
      <c r="BG24" s="433"/>
      <c r="BH24" s="433"/>
      <c r="BI24" s="433"/>
      <c r="BJ24" s="433"/>
      <c r="BK24" s="433"/>
      <c r="BL24" s="433"/>
      <c r="BM24" s="434"/>
      <c r="BN24" s="465">
        <v>40870549</v>
      </c>
      <c r="BO24" s="466"/>
      <c r="BP24" s="466"/>
      <c r="BQ24" s="466"/>
      <c r="BR24" s="466"/>
      <c r="BS24" s="466"/>
      <c r="BT24" s="466"/>
      <c r="BU24" s="467"/>
      <c r="BV24" s="465">
        <v>39487503</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171</v>
      </c>
      <c r="F25" s="439"/>
      <c r="G25" s="439"/>
      <c r="H25" s="439"/>
      <c r="I25" s="439"/>
      <c r="J25" s="439"/>
      <c r="K25" s="440"/>
      <c r="L25" s="441">
        <v>2</v>
      </c>
      <c r="M25" s="442"/>
      <c r="N25" s="442"/>
      <c r="O25" s="442"/>
      <c r="P25" s="443"/>
      <c r="Q25" s="441">
        <v>7210</v>
      </c>
      <c r="R25" s="442"/>
      <c r="S25" s="442"/>
      <c r="T25" s="442"/>
      <c r="U25" s="442"/>
      <c r="V25" s="443"/>
      <c r="W25" s="507"/>
      <c r="X25" s="498"/>
      <c r="Y25" s="499"/>
      <c r="Z25" s="438" t="s">
        <v>172</v>
      </c>
      <c r="AA25" s="439"/>
      <c r="AB25" s="439"/>
      <c r="AC25" s="439"/>
      <c r="AD25" s="439"/>
      <c r="AE25" s="439"/>
      <c r="AF25" s="439"/>
      <c r="AG25" s="440"/>
      <c r="AH25" s="441">
        <v>154</v>
      </c>
      <c r="AI25" s="442"/>
      <c r="AJ25" s="442"/>
      <c r="AK25" s="442"/>
      <c r="AL25" s="443"/>
      <c r="AM25" s="441">
        <v>420574</v>
      </c>
      <c r="AN25" s="442"/>
      <c r="AO25" s="442"/>
      <c r="AP25" s="442"/>
      <c r="AQ25" s="442"/>
      <c r="AR25" s="443"/>
      <c r="AS25" s="441">
        <v>2731</v>
      </c>
      <c r="AT25" s="442"/>
      <c r="AU25" s="442"/>
      <c r="AV25" s="442"/>
      <c r="AW25" s="442"/>
      <c r="AX25" s="444"/>
      <c r="AY25" s="457" t="s">
        <v>173</v>
      </c>
      <c r="AZ25" s="458"/>
      <c r="BA25" s="458"/>
      <c r="BB25" s="458"/>
      <c r="BC25" s="458"/>
      <c r="BD25" s="458"/>
      <c r="BE25" s="458"/>
      <c r="BF25" s="458"/>
      <c r="BG25" s="458"/>
      <c r="BH25" s="458"/>
      <c r="BI25" s="458"/>
      <c r="BJ25" s="458"/>
      <c r="BK25" s="458"/>
      <c r="BL25" s="458"/>
      <c r="BM25" s="459"/>
      <c r="BN25" s="460">
        <v>7095907</v>
      </c>
      <c r="BO25" s="461"/>
      <c r="BP25" s="461"/>
      <c r="BQ25" s="461"/>
      <c r="BR25" s="461"/>
      <c r="BS25" s="461"/>
      <c r="BT25" s="461"/>
      <c r="BU25" s="462"/>
      <c r="BV25" s="460">
        <v>4769519</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174</v>
      </c>
      <c r="F26" s="439"/>
      <c r="G26" s="439"/>
      <c r="H26" s="439"/>
      <c r="I26" s="439"/>
      <c r="J26" s="439"/>
      <c r="K26" s="440"/>
      <c r="L26" s="441">
        <v>1</v>
      </c>
      <c r="M26" s="442"/>
      <c r="N26" s="442"/>
      <c r="O26" s="442"/>
      <c r="P26" s="443"/>
      <c r="Q26" s="441">
        <v>6020</v>
      </c>
      <c r="R26" s="442"/>
      <c r="S26" s="442"/>
      <c r="T26" s="442"/>
      <c r="U26" s="442"/>
      <c r="V26" s="443"/>
      <c r="W26" s="507"/>
      <c r="X26" s="498"/>
      <c r="Y26" s="499"/>
      <c r="Z26" s="438" t="s">
        <v>175</v>
      </c>
      <c r="AA26" s="520"/>
      <c r="AB26" s="520"/>
      <c r="AC26" s="520"/>
      <c r="AD26" s="520"/>
      <c r="AE26" s="520"/>
      <c r="AF26" s="520"/>
      <c r="AG26" s="521"/>
      <c r="AH26" s="441">
        <v>49</v>
      </c>
      <c r="AI26" s="442"/>
      <c r="AJ26" s="442"/>
      <c r="AK26" s="442"/>
      <c r="AL26" s="443"/>
      <c r="AM26" s="441">
        <v>138817</v>
      </c>
      <c r="AN26" s="442"/>
      <c r="AO26" s="442"/>
      <c r="AP26" s="442"/>
      <c r="AQ26" s="442"/>
      <c r="AR26" s="443"/>
      <c r="AS26" s="441">
        <v>2833</v>
      </c>
      <c r="AT26" s="442"/>
      <c r="AU26" s="442"/>
      <c r="AV26" s="442"/>
      <c r="AW26" s="442"/>
      <c r="AX26" s="444"/>
      <c r="AY26" s="474" t="s">
        <v>176</v>
      </c>
      <c r="AZ26" s="475"/>
      <c r="BA26" s="475"/>
      <c r="BB26" s="475"/>
      <c r="BC26" s="475"/>
      <c r="BD26" s="475"/>
      <c r="BE26" s="475"/>
      <c r="BF26" s="475"/>
      <c r="BG26" s="475"/>
      <c r="BH26" s="475"/>
      <c r="BI26" s="475"/>
      <c r="BJ26" s="475"/>
      <c r="BK26" s="475"/>
      <c r="BL26" s="475"/>
      <c r="BM26" s="476"/>
      <c r="BN26" s="465" t="s">
        <v>136</v>
      </c>
      <c r="BO26" s="466"/>
      <c r="BP26" s="466"/>
      <c r="BQ26" s="466"/>
      <c r="BR26" s="466"/>
      <c r="BS26" s="466"/>
      <c r="BT26" s="466"/>
      <c r="BU26" s="467"/>
      <c r="BV26" s="465" t="s">
        <v>136</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177</v>
      </c>
      <c r="F27" s="439"/>
      <c r="G27" s="439"/>
      <c r="H27" s="439"/>
      <c r="I27" s="439"/>
      <c r="J27" s="439"/>
      <c r="K27" s="440"/>
      <c r="L27" s="441">
        <v>1</v>
      </c>
      <c r="M27" s="442"/>
      <c r="N27" s="442"/>
      <c r="O27" s="442"/>
      <c r="P27" s="443"/>
      <c r="Q27" s="441">
        <v>4560</v>
      </c>
      <c r="R27" s="442"/>
      <c r="S27" s="442"/>
      <c r="T27" s="442"/>
      <c r="U27" s="442"/>
      <c r="V27" s="443"/>
      <c r="W27" s="507"/>
      <c r="X27" s="498"/>
      <c r="Y27" s="499"/>
      <c r="Z27" s="438" t="s">
        <v>178</v>
      </c>
      <c r="AA27" s="439"/>
      <c r="AB27" s="439"/>
      <c r="AC27" s="439"/>
      <c r="AD27" s="439"/>
      <c r="AE27" s="439"/>
      <c r="AF27" s="439"/>
      <c r="AG27" s="440"/>
      <c r="AH27" s="441">
        <v>20</v>
      </c>
      <c r="AI27" s="442"/>
      <c r="AJ27" s="442"/>
      <c r="AK27" s="442"/>
      <c r="AL27" s="443"/>
      <c r="AM27" s="441">
        <v>65928</v>
      </c>
      <c r="AN27" s="442"/>
      <c r="AO27" s="442"/>
      <c r="AP27" s="442"/>
      <c r="AQ27" s="442"/>
      <c r="AR27" s="443"/>
      <c r="AS27" s="441">
        <v>3296</v>
      </c>
      <c r="AT27" s="442"/>
      <c r="AU27" s="442"/>
      <c r="AV27" s="442"/>
      <c r="AW27" s="442"/>
      <c r="AX27" s="444"/>
      <c r="AY27" s="471" t="s">
        <v>179</v>
      </c>
      <c r="AZ27" s="472"/>
      <c r="BA27" s="472"/>
      <c r="BB27" s="472"/>
      <c r="BC27" s="472"/>
      <c r="BD27" s="472"/>
      <c r="BE27" s="472"/>
      <c r="BF27" s="472"/>
      <c r="BG27" s="472"/>
      <c r="BH27" s="472"/>
      <c r="BI27" s="472"/>
      <c r="BJ27" s="472"/>
      <c r="BK27" s="472"/>
      <c r="BL27" s="472"/>
      <c r="BM27" s="473"/>
      <c r="BN27" s="468">
        <v>1549735</v>
      </c>
      <c r="BO27" s="469"/>
      <c r="BP27" s="469"/>
      <c r="BQ27" s="469"/>
      <c r="BR27" s="469"/>
      <c r="BS27" s="469"/>
      <c r="BT27" s="469"/>
      <c r="BU27" s="470"/>
      <c r="BV27" s="468">
        <v>1549494</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180</v>
      </c>
      <c r="F28" s="439"/>
      <c r="G28" s="439"/>
      <c r="H28" s="439"/>
      <c r="I28" s="439"/>
      <c r="J28" s="439"/>
      <c r="K28" s="440"/>
      <c r="L28" s="441">
        <v>1</v>
      </c>
      <c r="M28" s="442"/>
      <c r="N28" s="442"/>
      <c r="O28" s="442"/>
      <c r="P28" s="443"/>
      <c r="Q28" s="441">
        <v>3930</v>
      </c>
      <c r="R28" s="442"/>
      <c r="S28" s="442"/>
      <c r="T28" s="442"/>
      <c r="U28" s="442"/>
      <c r="V28" s="443"/>
      <c r="W28" s="507"/>
      <c r="X28" s="498"/>
      <c r="Y28" s="499"/>
      <c r="Z28" s="438" t="s">
        <v>181</v>
      </c>
      <c r="AA28" s="439"/>
      <c r="AB28" s="439"/>
      <c r="AC28" s="439"/>
      <c r="AD28" s="439"/>
      <c r="AE28" s="439"/>
      <c r="AF28" s="439"/>
      <c r="AG28" s="440"/>
      <c r="AH28" s="441" t="s">
        <v>136</v>
      </c>
      <c r="AI28" s="442"/>
      <c r="AJ28" s="442"/>
      <c r="AK28" s="442"/>
      <c r="AL28" s="443"/>
      <c r="AM28" s="441" t="s">
        <v>182</v>
      </c>
      <c r="AN28" s="442"/>
      <c r="AO28" s="442"/>
      <c r="AP28" s="442"/>
      <c r="AQ28" s="442"/>
      <c r="AR28" s="443"/>
      <c r="AS28" s="441" t="s">
        <v>136</v>
      </c>
      <c r="AT28" s="442"/>
      <c r="AU28" s="442"/>
      <c r="AV28" s="442"/>
      <c r="AW28" s="442"/>
      <c r="AX28" s="444"/>
      <c r="AY28" s="448" t="s">
        <v>183</v>
      </c>
      <c r="AZ28" s="449"/>
      <c r="BA28" s="449"/>
      <c r="BB28" s="450"/>
      <c r="BC28" s="457" t="s">
        <v>48</v>
      </c>
      <c r="BD28" s="458"/>
      <c r="BE28" s="458"/>
      <c r="BF28" s="458"/>
      <c r="BG28" s="458"/>
      <c r="BH28" s="458"/>
      <c r="BI28" s="458"/>
      <c r="BJ28" s="458"/>
      <c r="BK28" s="458"/>
      <c r="BL28" s="458"/>
      <c r="BM28" s="459"/>
      <c r="BN28" s="460">
        <v>5060153</v>
      </c>
      <c r="BO28" s="461"/>
      <c r="BP28" s="461"/>
      <c r="BQ28" s="461"/>
      <c r="BR28" s="461"/>
      <c r="BS28" s="461"/>
      <c r="BT28" s="461"/>
      <c r="BU28" s="462"/>
      <c r="BV28" s="460">
        <v>5835729</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184</v>
      </c>
      <c r="F29" s="439"/>
      <c r="G29" s="439"/>
      <c r="H29" s="439"/>
      <c r="I29" s="439"/>
      <c r="J29" s="439"/>
      <c r="K29" s="440"/>
      <c r="L29" s="441">
        <v>28</v>
      </c>
      <c r="M29" s="442"/>
      <c r="N29" s="442"/>
      <c r="O29" s="442"/>
      <c r="P29" s="443"/>
      <c r="Q29" s="441">
        <v>3660</v>
      </c>
      <c r="R29" s="442"/>
      <c r="S29" s="442"/>
      <c r="T29" s="442"/>
      <c r="U29" s="442"/>
      <c r="V29" s="443"/>
      <c r="W29" s="508"/>
      <c r="X29" s="509"/>
      <c r="Y29" s="510"/>
      <c r="Z29" s="438" t="s">
        <v>185</v>
      </c>
      <c r="AA29" s="439"/>
      <c r="AB29" s="439"/>
      <c r="AC29" s="439"/>
      <c r="AD29" s="439"/>
      <c r="AE29" s="439"/>
      <c r="AF29" s="439"/>
      <c r="AG29" s="440"/>
      <c r="AH29" s="441">
        <v>889</v>
      </c>
      <c r="AI29" s="442"/>
      <c r="AJ29" s="442"/>
      <c r="AK29" s="442"/>
      <c r="AL29" s="443"/>
      <c r="AM29" s="441">
        <v>2635561</v>
      </c>
      <c r="AN29" s="442"/>
      <c r="AO29" s="442"/>
      <c r="AP29" s="442"/>
      <c r="AQ29" s="442"/>
      <c r="AR29" s="443"/>
      <c r="AS29" s="441">
        <v>2965</v>
      </c>
      <c r="AT29" s="442"/>
      <c r="AU29" s="442"/>
      <c r="AV29" s="442"/>
      <c r="AW29" s="442"/>
      <c r="AX29" s="444"/>
      <c r="AY29" s="451"/>
      <c r="AZ29" s="452"/>
      <c r="BA29" s="452"/>
      <c r="BB29" s="453"/>
      <c r="BC29" s="445" t="s">
        <v>186</v>
      </c>
      <c r="BD29" s="446"/>
      <c r="BE29" s="446"/>
      <c r="BF29" s="446"/>
      <c r="BG29" s="446"/>
      <c r="BH29" s="446"/>
      <c r="BI29" s="446"/>
      <c r="BJ29" s="446"/>
      <c r="BK29" s="446"/>
      <c r="BL29" s="446"/>
      <c r="BM29" s="447"/>
      <c r="BN29" s="465">
        <v>1830758</v>
      </c>
      <c r="BO29" s="466"/>
      <c r="BP29" s="466"/>
      <c r="BQ29" s="466"/>
      <c r="BR29" s="466"/>
      <c r="BS29" s="466"/>
      <c r="BT29" s="466"/>
      <c r="BU29" s="467"/>
      <c r="BV29" s="465">
        <v>1849249</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187</v>
      </c>
      <c r="X30" s="518"/>
      <c r="Y30" s="518"/>
      <c r="Z30" s="518"/>
      <c r="AA30" s="518"/>
      <c r="AB30" s="518"/>
      <c r="AC30" s="518"/>
      <c r="AD30" s="518"/>
      <c r="AE30" s="518"/>
      <c r="AF30" s="518"/>
      <c r="AG30" s="519"/>
      <c r="AH30" s="429">
        <v>94.6</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3354289</v>
      </c>
      <c r="BO30" s="469"/>
      <c r="BP30" s="469"/>
      <c r="BQ30" s="469"/>
      <c r="BR30" s="469"/>
      <c r="BS30" s="469"/>
      <c r="BT30" s="469"/>
      <c r="BU30" s="470"/>
      <c r="BV30" s="468">
        <v>2184900</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188</v>
      </c>
      <c r="D32" s="213"/>
      <c r="E32" s="213"/>
      <c r="F32" s="210"/>
      <c r="G32" s="210"/>
      <c r="H32" s="210"/>
      <c r="I32" s="210"/>
      <c r="J32" s="210"/>
      <c r="K32" s="210"/>
      <c r="L32" s="210"/>
      <c r="M32" s="210"/>
      <c r="N32" s="210"/>
      <c r="O32" s="210"/>
      <c r="P32" s="210"/>
      <c r="Q32" s="210"/>
      <c r="R32" s="210"/>
      <c r="S32" s="210"/>
      <c r="T32" s="210"/>
      <c r="U32" s="210" t="s">
        <v>189</v>
      </c>
      <c r="V32" s="210"/>
      <c r="W32" s="210"/>
      <c r="X32" s="210"/>
      <c r="Y32" s="210"/>
      <c r="Z32" s="210"/>
      <c r="AA32" s="210"/>
      <c r="AB32" s="210"/>
      <c r="AC32" s="210"/>
      <c r="AD32" s="210"/>
      <c r="AE32" s="210"/>
      <c r="AF32" s="210"/>
      <c r="AG32" s="210"/>
      <c r="AH32" s="210"/>
      <c r="AI32" s="210"/>
      <c r="AJ32" s="210"/>
      <c r="AK32" s="210"/>
      <c r="AL32" s="210"/>
      <c r="AM32" s="214" t="s">
        <v>190</v>
      </c>
      <c r="AN32" s="210"/>
      <c r="AO32" s="210"/>
      <c r="AP32" s="210"/>
      <c r="AQ32" s="210"/>
      <c r="AR32" s="210"/>
      <c r="AS32" s="214"/>
      <c r="AT32" s="214"/>
      <c r="AU32" s="214"/>
      <c r="AV32" s="214"/>
      <c r="AW32" s="214"/>
      <c r="AX32" s="214"/>
      <c r="AY32" s="214"/>
      <c r="AZ32" s="214"/>
      <c r="BA32" s="214"/>
      <c r="BB32" s="210"/>
      <c r="BC32" s="214"/>
      <c r="BD32" s="210"/>
      <c r="BE32" s="214" t="s">
        <v>191</v>
      </c>
      <c r="BF32" s="210"/>
      <c r="BG32" s="210"/>
      <c r="BH32" s="210"/>
      <c r="BI32" s="210"/>
      <c r="BJ32" s="214"/>
      <c r="BK32" s="214"/>
      <c r="BL32" s="214"/>
      <c r="BM32" s="214"/>
      <c r="BN32" s="214"/>
      <c r="BO32" s="214"/>
      <c r="BP32" s="214"/>
      <c r="BQ32" s="214"/>
      <c r="BR32" s="210"/>
      <c r="BS32" s="210"/>
      <c r="BT32" s="210"/>
      <c r="BU32" s="210"/>
      <c r="BV32" s="210"/>
      <c r="BW32" s="210" t="s">
        <v>192</v>
      </c>
      <c r="BX32" s="210"/>
      <c r="BY32" s="210"/>
      <c r="BZ32" s="210"/>
      <c r="CA32" s="210"/>
      <c r="CB32" s="214"/>
      <c r="CC32" s="214"/>
      <c r="CD32" s="214"/>
      <c r="CE32" s="214"/>
      <c r="CF32" s="214"/>
      <c r="CG32" s="214"/>
      <c r="CH32" s="214"/>
      <c r="CI32" s="214"/>
      <c r="CJ32" s="214"/>
      <c r="CK32" s="214"/>
      <c r="CL32" s="214"/>
      <c r="CM32" s="214"/>
      <c r="CN32" s="214"/>
      <c r="CO32" s="214" t="s">
        <v>193</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194</v>
      </c>
      <c r="D33" s="428"/>
      <c r="E33" s="427" t="s">
        <v>195</v>
      </c>
      <c r="F33" s="427"/>
      <c r="G33" s="427"/>
      <c r="H33" s="427"/>
      <c r="I33" s="427"/>
      <c r="J33" s="427"/>
      <c r="K33" s="427"/>
      <c r="L33" s="427"/>
      <c r="M33" s="427"/>
      <c r="N33" s="427"/>
      <c r="O33" s="427"/>
      <c r="P33" s="427"/>
      <c r="Q33" s="427"/>
      <c r="R33" s="427"/>
      <c r="S33" s="427"/>
      <c r="T33" s="215"/>
      <c r="U33" s="428" t="s">
        <v>194</v>
      </c>
      <c r="V33" s="428"/>
      <c r="W33" s="427" t="s">
        <v>195</v>
      </c>
      <c r="X33" s="427"/>
      <c r="Y33" s="427"/>
      <c r="Z33" s="427"/>
      <c r="AA33" s="427"/>
      <c r="AB33" s="427"/>
      <c r="AC33" s="427"/>
      <c r="AD33" s="427"/>
      <c r="AE33" s="427"/>
      <c r="AF33" s="427"/>
      <c r="AG33" s="427"/>
      <c r="AH33" s="427"/>
      <c r="AI33" s="427"/>
      <c r="AJ33" s="427"/>
      <c r="AK33" s="427"/>
      <c r="AL33" s="215"/>
      <c r="AM33" s="428" t="s">
        <v>194</v>
      </c>
      <c r="AN33" s="428"/>
      <c r="AO33" s="427" t="s">
        <v>195</v>
      </c>
      <c r="AP33" s="427"/>
      <c r="AQ33" s="427"/>
      <c r="AR33" s="427"/>
      <c r="AS33" s="427"/>
      <c r="AT33" s="427"/>
      <c r="AU33" s="427"/>
      <c r="AV33" s="427"/>
      <c r="AW33" s="427"/>
      <c r="AX33" s="427"/>
      <c r="AY33" s="427"/>
      <c r="AZ33" s="427"/>
      <c r="BA33" s="427"/>
      <c r="BB33" s="427"/>
      <c r="BC33" s="427"/>
      <c r="BD33" s="216"/>
      <c r="BE33" s="427" t="s">
        <v>196</v>
      </c>
      <c r="BF33" s="427"/>
      <c r="BG33" s="427" t="s">
        <v>197</v>
      </c>
      <c r="BH33" s="427"/>
      <c r="BI33" s="427"/>
      <c r="BJ33" s="427"/>
      <c r="BK33" s="427"/>
      <c r="BL33" s="427"/>
      <c r="BM33" s="427"/>
      <c r="BN33" s="427"/>
      <c r="BO33" s="427"/>
      <c r="BP33" s="427"/>
      <c r="BQ33" s="427"/>
      <c r="BR33" s="427"/>
      <c r="BS33" s="427"/>
      <c r="BT33" s="427"/>
      <c r="BU33" s="427"/>
      <c r="BV33" s="216"/>
      <c r="BW33" s="428" t="s">
        <v>196</v>
      </c>
      <c r="BX33" s="428"/>
      <c r="BY33" s="427" t="s">
        <v>198</v>
      </c>
      <c r="BZ33" s="427"/>
      <c r="CA33" s="427"/>
      <c r="CB33" s="427"/>
      <c r="CC33" s="427"/>
      <c r="CD33" s="427"/>
      <c r="CE33" s="427"/>
      <c r="CF33" s="427"/>
      <c r="CG33" s="427"/>
      <c r="CH33" s="427"/>
      <c r="CI33" s="427"/>
      <c r="CJ33" s="427"/>
      <c r="CK33" s="427"/>
      <c r="CL33" s="427"/>
      <c r="CM33" s="427"/>
      <c r="CN33" s="215"/>
      <c r="CO33" s="428" t="s">
        <v>194</v>
      </c>
      <c r="CP33" s="428"/>
      <c r="CQ33" s="427" t="s">
        <v>199</v>
      </c>
      <c r="CR33" s="427"/>
      <c r="CS33" s="427"/>
      <c r="CT33" s="427"/>
      <c r="CU33" s="427"/>
      <c r="CV33" s="427"/>
      <c r="CW33" s="427"/>
      <c r="CX33" s="427"/>
      <c r="CY33" s="427"/>
      <c r="CZ33" s="427"/>
      <c r="DA33" s="427"/>
      <c r="DB33" s="427"/>
      <c r="DC33" s="427"/>
      <c r="DD33" s="427"/>
      <c r="DE33" s="427"/>
      <c r="DF33" s="215"/>
      <c r="DG33" s="426" t="s">
        <v>200</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6</v>
      </c>
      <c r="V34" s="424"/>
      <c r="W34" s="423" t="str">
        <f>IF('各会計、関係団体の財政状況及び健全化判断比率'!B28="","",'各会計、関係団体の財政状況及び健全化判断比率'!B28)</f>
        <v>国民健康保険特別会計</v>
      </c>
      <c r="X34" s="423"/>
      <c r="Y34" s="423"/>
      <c r="Z34" s="423"/>
      <c r="AA34" s="423"/>
      <c r="AB34" s="423"/>
      <c r="AC34" s="423"/>
      <c r="AD34" s="423"/>
      <c r="AE34" s="423"/>
      <c r="AF34" s="423"/>
      <c r="AG34" s="423"/>
      <c r="AH34" s="423"/>
      <c r="AI34" s="423"/>
      <c r="AJ34" s="423"/>
      <c r="AK34" s="423"/>
      <c r="AL34" s="213"/>
      <c r="AM34" s="424">
        <f>IF(AO34="","",MAX(C34:D43,U34:V43)+1)</f>
        <v>10</v>
      </c>
      <c r="AN34" s="424"/>
      <c r="AO34" s="423" t="str">
        <f>IF('各会計、関係団体の財政状況及び健全化判断比率'!B32="","",'各会計、関係団体の財政状況及び健全化判断比率'!B32)</f>
        <v>水道事業会計</v>
      </c>
      <c r="AP34" s="423"/>
      <c r="AQ34" s="423"/>
      <c r="AR34" s="423"/>
      <c r="AS34" s="423"/>
      <c r="AT34" s="423"/>
      <c r="AU34" s="423"/>
      <c r="AV34" s="423"/>
      <c r="AW34" s="423"/>
      <c r="AX34" s="423"/>
      <c r="AY34" s="423"/>
      <c r="AZ34" s="423"/>
      <c r="BA34" s="423"/>
      <c r="BB34" s="423"/>
      <c r="BC34" s="423"/>
      <c r="BD34" s="213"/>
      <c r="BE34" s="424">
        <f>IF(BG34="","",MAX(C34:D43,U34:V43,AM34:AN43)+1)</f>
        <v>12</v>
      </c>
      <c r="BF34" s="424"/>
      <c r="BG34" s="423" t="str">
        <f>IF('各会計、関係団体の財政状況及び健全化判断比率'!B34="","",'各会計、関係団体の財政状況及び健全化判断比率'!B34)</f>
        <v>簡易水道事業特別会計</v>
      </c>
      <c r="BH34" s="423"/>
      <c r="BI34" s="423"/>
      <c r="BJ34" s="423"/>
      <c r="BK34" s="423"/>
      <c r="BL34" s="423"/>
      <c r="BM34" s="423"/>
      <c r="BN34" s="423"/>
      <c r="BO34" s="423"/>
      <c r="BP34" s="423"/>
      <c r="BQ34" s="423"/>
      <c r="BR34" s="423"/>
      <c r="BS34" s="423"/>
      <c r="BT34" s="423"/>
      <c r="BU34" s="423"/>
      <c r="BV34" s="213"/>
      <c r="BW34" s="424">
        <f>IF(BY34="","",MAX(C34:D43,U34:V43,AM34:AN43,BE34:BF43)+1)</f>
        <v>17</v>
      </c>
      <c r="BX34" s="424"/>
      <c r="BY34" s="423" t="str">
        <f>IF('各会計、関係団体の財政状況及び健全化判断比率'!B68="","",'各会計、関係団体の財政状況及び健全化判断比率'!B68)</f>
        <v>愛媛県市町総合事務組合（消防補償事業分）</v>
      </c>
      <c r="BZ34" s="423"/>
      <c r="CA34" s="423"/>
      <c r="CB34" s="423"/>
      <c r="CC34" s="423"/>
      <c r="CD34" s="423"/>
      <c r="CE34" s="423"/>
      <c r="CF34" s="423"/>
      <c r="CG34" s="423"/>
      <c r="CH34" s="423"/>
      <c r="CI34" s="423"/>
      <c r="CJ34" s="423"/>
      <c r="CK34" s="423"/>
      <c r="CL34" s="423"/>
      <c r="CM34" s="423"/>
      <c r="CN34" s="213"/>
      <c r="CO34" s="424">
        <f>IF(CQ34="","",MAX(C34:D43,U34:V43,AM34:AN43,BE34:BF43,BW34:BX43)+1)</f>
        <v>22</v>
      </c>
      <c r="CP34" s="424"/>
      <c r="CQ34" s="423" t="str">
        <f>IF('各会計、関係団体の財政状況及び健全化判断比率'!BS7="","",'各会計、関係団体の財政状況及び健全化判断比率'!BS7)</f>
        <v>西条産業情報支援センター</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ひうち地域振興整備事業特別会計</v>
      </c>
      <c r="F35" s="423"/>
      <c r="G35" s="423"/>
      <c r="H35" s="423"/>
      <c r="I35" s="423"/>
      <c r="J35" s="423"/>
      <c r="K35" s="423"/>
      <c r="L35" s="423"/>
      <c r="M35" s="423"/>
      <c r="N35" s="423"/>
      <c r="O35" s="423"/>
      <c r="P35" s="423"/>
      <c r="Q35" s="423"/>
      <c r="R35" s="423"/>
      <c r="S35" s="423"/>
      <c r="T35" s="213"/>
      <c r="U35" s="424">
        <f>IF(W35="","",U34+1)</f>
        <v>7</v>
      </c>
      <c r="V35" s="424"/>
      <c r="W35" s="423" t="str">
        <f>IF('各会計、関係団体の財政状況及び健全化判断比率'!B29="","",'各会計、関係団体の財政状況及び健全化判断比率'!B29)</f>
        <v>介護保険特別会計（介護保険事業勘定）</v>
      </c>
      <c r="X35" s="423"/>
      <c r="Y35" s="423"/>
      <c r="Z35" s="423"/>
      <c r="AA35" s="423"/>
      <c r="AB35" s="423"/>
      <c r="AC35" s="423"/>
      <c r="AD35" s="423"/>
      <c r="AE35" s="423"/>
      <c r="AF35" s="423"/>
      <c r="AG35" s="423"/>
      <c r="AH35" s="423"/>
      <c r="AI35" s="423"/>
      <c r="AJ35" s="423"/>
      <c r="AK35" s="423"/>
      <c r="AL35" s="213"/>
      <c r="AM35" s="424">
        <f t="shared" ref="AM35:AM43" si="0">IF(AO35="","",AM34+1)</f>
        <v>11</v>
      </c>
      <c r="AN35" s="424"/>
      <c r="AO35" s="423" t="str">
        <f>IF('各会計、関係団体の財政状況及び健全化判断比率'!B33="","",'各会計、関係団体の財政状況及び健全化判断比率'!B33)</f>
        <v>病院事業会計</v>
      </c>
      <c r="AP35" s="423"/>
      <c r="AQ35" s="423"/>
      <c r="AR35" s="423"/>
      <c r="AS35" s="423"/>
      <c r="AT35" s="423"/>
      <c r="AU35" s="423"/>
      <c r="AV35" s="423"/>
      <c r="AW35" s="423"/>
      <c r="AX35" s="423"/>
      <c r="AY35" s="423"/>
      <c r="AZ35" s="423"/>
      <c r="BA35" s="423"/>
      <c r="BB35" s="423"/>
      <c r="BC35" s="423"/>
      <c r="BD35" s="213"/>
      <c r="BE35" s="424">
        <f t="shared" ref="BE35:BE43" si="1">IF(BG35="","",BE34+1)</f>
        <v>13</v>
      </c>
      <c r="BF35" s="424"/>
      <c r="BG35" s="423" t="str">
        <f>IF('各会計、関係団体の財政状況及び健全化判断比率'!B35="","",'各会計、関係団体の財政状況及び健全化判断比率'!B35)</f>
        <v>公共下水道事業特別会計</v>
      </c>
      <c r="BH35" s="423"/>
      <c r="BI35" s="423"/>
      <c r="BJ35" s="423"/>
      <c r="BK35" s="423"/>
      <c r="BL35" s="423"/>
      <c r="BM35" s="423"/>
      <c r="BN35" s="423"/>
      <c r="BO35" s="423"/>
      <c r="BP35" s="423"/>
      <c r="BQ35" s="423"/>
      <c r="BR35" s="423"/>
      <c r="BS35" s="423"/>
      <c r="BT35" s="423"/>
      <c r="BU35" s="423"/>
      <c r="BV35" s="213"/>
      <c r="BW35" s="424">
        <f t="shared" ref="BW35:BW43" si="2">IF(BY35="","",BW34+1)</f>
        <v>18</v>
      </c>
      <c r="BX35" s="424"/>
      <c r="BY35" s="423" t="str">
        <f>IF('各会計、関係団体の財政状況及び健全化判断比率'!B69="","",'各会計、関係団体の財政状況及び健全化判断比率'!B69)</f>
        <v>愛媛県市町総合事務組合（交通災害事業分）</v>
      </c>
      <c r="BZ35" s="423"/>
      <c r="CA35" s="423"/>
      <c r="CB35" s="423"/>
      <c r="CC35" s="423"/>
      <c r="CD35" s="423"/>
      <c r="CE35" s="423"/>
      <c r="CF35" s="423"/>
      <c r="CG35" s="423"/>
      <c r="CH35" s="423"/>
      <c r="CI35" s="423"/>
      <c r="CJ35" s="423"/>
      <c r="CK35" s="423"/>
      <c r="CL35" s="423"/>
      <c r="CM35" s="423"/>
      <c r="CN35" s="213"/>
      <c r="CO35" s="424">
        <f t="shared" ref="CO35:CO43" si="3">IF(CQ35="","",CO34+1)</f>
        <v>23</v>
      </c>
      <c r="CP35" s="424"/>
      <c r="CQ35" s="423" t="str">
        <f>IF('各会計、関係団体の財政状況及び健全化判断比率'!BS8="","",'各会計、関係団体の財政状況及び健全化判断比率'!BS8)</f>
        <v>西条市体育協会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土地開発事業特別会計</v>
      </c>
      <c r="F36" s="423"/>
      <c r="G36" s="423"/>
      <c r="H36" s="423"/>
      <c r="I36" s="423"/>
      <c r="J36" s="423"/>
      <c r="K36" s="423"/>
      <c r="L36" s="423"/>
      <c r="M36" s="423"/>
      <c r="N36" s="423"/>
      <c r="O36" s="423"/>
      <c r="P36" s="423"/>
      <c r="Q36" s="423"/>
      <c r="R36" s="423"/>
      <c r="S36" s="423"/>
      <c r="T36" s="213"/>
      <c r="U36" s="424">
        <f t="shared" ref="U36:U43" si="4">IF(W36="","",U35+1)</f>
        <v>8</v>
      </c>
      <c r="V36" s="424"/>
      <c r="W36" s="423" t="str">
        <f>IF('各会計、関係団体の財政状況及び健全化判断比率'!B30="","",'各会計、関係団体の財政状況及び健全化判断比率'!B30)</f>
        <v>介護保険特別会計（介護サービス事業勘定）</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14</v>
      </c>
      <c r="BF36" s="424"/>
      <c r="BG36" s="423" t="str">
        <f>IF('各会計、関係団体の財政状況及び健全化判断比率'!B36="","",'各会計、関係団体の財政状況及び健全化判断比率'!B36)</f>
        <v>港湾上屋事業特別会計</v>
      </c>
      <c r="BH36" s="423"/>
      <c r="BI36" s="423"/>
      <c r="BJ36" s="423"/>
      <c r="BK36" s="423"/>
      <c r="BL36" s="423"/>
      <c r="BM36" s="423"/>
      <c r="BN36" s="423"/>
      <c r="BO36" s="423"/>
      <c r="BP36" s="423"/>
      <c r="BQ36" s="423"/>
      <c r="BR36" s="423"/>
      <c r="BS36" s="423"/>
      <c r="BT36" s="423"/>
      <c r="BU36" s="423"/>
      <c r="BV36" s="213"/>
      <c r="BW36" s="424">
        <f t="shared" si="2"/>
        <v>19</v>
      </c>
      <c r="BX36" s="424"/>
      <c r="BY36" s="423" t="str">
        <f>IF('各会計、関係団体の財政状況及び健全化判断比率'!B70="","",'各会計、関係団体の財政状況及び健全化判断比率'!B70)</f>
        <v>愛媛地方税滞納整理機構</v>
      </c>
      <c r="BZ36" s="423"/>
      <c r="CA36" s="423"/>
      <c r="CB36" s="423"/>
      <c r="CC36" s="423"/>
      <c r="CD36" s="423"/>
      <c r="CE36" s="423"/>
      <c r="CF36" s="423"/>
      <c r="CG36" s="423"/>
      <c r="CH36" s="423"/>
      <c r="CI36" s="423"/>
      <c r="CJ36" s="423"/>
      <c r="CK36" s="423"/>
      <c r="CL36" s="423"/>
      <c r="CM36" s="423"/>
      <c r="CN36" s="213"/>
      <c r="CO36" s="424">
        <f t="shared" si="3"/>
        <v>24</v>
      </c>
      <c r="CP36" s="424"/>
      <c r="CQ36" s="423" t="str">
        <f>IF('各会計、関係団体の財政状況及び健全化判断比率'!BS9="","",'各会計、関係団体の財政状況及び健全化判断比率'!BS9)</f>
        <v>西条市土地開発公社</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住宅新築資金等貸付事業特別会計</v>
      </c>
      <c r="F37" s="423"/>
      <c r="G37" s="423"/>
      <c r="H37" s="423"/>
      <c r="I37" s="423"/>
      <c r="J37" s="423"/>
      <c r="K37" s="423"/>
      <c r="L37" s="423"/>
      <c r="M37" s="423"/>
      <c r="N37" s="423"/>
      <c r="O37" s="423"/>
      <c r="P37" s="423"/>
      <c r="Q37" s="423"/>
      <c r="R37" s="423"/>
      <c r="S37" s="423"/>
      <c r="T37" s="213"/>
      <c r="U37" s="424">
        <f t="shared" si="4"/>
        <v>9</v>
      </c>
      <c r="V37" s="424"/>
      <c r="W37" s="423" t="str">
        <f>IF('各会計、関係団体の財政状況及び健全化判断比率'!B31="","",'各会計、関係団体の財政状況及び健全化判断比率'!B31)</f>
        <v>後期高齢者医療保険特別会計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f t="shared" si="1"/>
        <v>15</v>
      </c>
      <c r="BF37" s="424"/>
      <c r="BG37" s="423" t="str">
        <f>IF('各会計、関係団体の財政状況及び健全化判断比率'!B37="","",'各会計、関係団体の財政状況及び健全化判断比率'!B37)</f>
        <v>小松地域交流事業特別会計</v>
      </c>
      <c r="BH37" s="423"/>
      <c r="BI37" s="423"/>
      <c r="BJ37" s="423"/>
      <c r="BK37" s="423"/>
      <c r="BL37" s="423"/>
      <c r="BM37" s="423"/>
      <c r="BN37" s="423"/>
      <c r="BO37" s="423"/>
      <c r="BP37" s="423"/>
      <c r="BQ37" s="423"/>
      <c r="BR37" s="423"/>
      <c r="BS37" s="423"/>
      <c r="BT37" s="423"/>
      <c r="BU37" s="423"/>
      <c r="BV37" s="213"/>
      <c r="BW37" s="424">
        <f t="shared" si="2"/>
        <v>20</v>
      </c>
      <c r="BX37" s="424"/>
      <c r="BY37" s="423" t="str">
        <f>IF('各会計、関係団体の財政状況及び健全化判断比率'!B71="","",'各会計、関係団体の財政状況及び健全化判断比率'!B71)</f>
        <v>愛媛県後期高齢者医療広域連合（一般会計）</v>
      </c>
      <c r="BZ37" s="423"/>
      <c r="CA37" s="423"/>
      <c r="CB37" s="423"/>
      <c r="CC37" s="423"/>
      <c r="CD37" s="423"/>
      <c r="CE37" s="423"/>
      <c r="CF37" s="423"/>
      <c r="CG37" s="423"/>
      <c r="CH37" s="423"/>
      <c r="CI37" s="423"/>
      <c r="CJ37" s="423"/>
      <c r="CK37" s="423"/>
      <c r="CL37" s="423"/>
      <c r="CM37" s="423"/>
      <c r="CN37" s="213"/>
      <c r="CO37" s="424">
        <f t="shared" si="3"/>
        <v>25</v>
      </c>
      <c r="CP37" s="424"/>
      <c r="CQ37" s="423" t="str">
        <f>IF('各会計、関係団体の財政状況及び健全化判断比率'!BS10="","",'各会計、関係団体の財政状況及び健全化判断比率'!BS10)</f>
        <v>佐伯記念育英会</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f t="shared" ref="C38:C43" si="5">IF(E38="","",C37+1)</f>
        <v>5</v>
      </c>
      <c r="D38" s="424"/>
      <c r="E38" s="423" t="str">
        <f>IF('各会計、関係団体の財政状況及び健全化判断比率'!B11="","",'各会計、関係団体の財政状況及び健全化判断比率'!B11)</f>
        <v>畑地かん水事業特別会計</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f t="shared" si="1"/>
        <v>16</v>
      </c>
      <c r="BF38" s="424"/>
      <c r="BG38" s="423" t="str">
        <f>IF('各会計、関係団体の財政状況及び健全化判断比率'!B38="","",'各会計、関係団体の財政状況及び健全化判断比率'!B38)</f>
        <v>本谷温泉事業特別会計</v>
      </c>
      <c r="BH38" s="423"/>
      <c r="BI38" s="423"/>
      <c r="BJ38" s="423"/>
      <c r="BK38" s="423"/>
      <c r="BL38" s="423"/>
      <c r="BM38" s="423"/>
      <c r="BN38" s="423"/>
      <c r="BO38" s="423"/>
      <c r="BP38" s="423"/>
      <c r="BQ38" s="423"/>
      <c r="BR38" s="423"/>
      <c r="BS38" s="423"/>
      <c r="BT38" s="423"/>
      <c r="BU38" s="423"/>
      <c r="BV38" s="213"/>
      <c r="BW38" s="424">
        <f t="shared" si="2"/>
        <v>21</v>
      </c>
      <c r="BX38" s="424"/>
      <c r="BY38" s="423" t="str">
        <f>IF('各会計、関係団体の財政状況及び健全化判断比率'!B72="","",'各会計、関係団体の財政状況及び健全化判断比率'!B72)</f>
        <v>愛媛県後期高齢者医療広域連合（後期高齢者医療特別会計）</v>
      </c>
      <c r="BZ38" s="423"/>
      <c r="CA38" s="423"/>
      <c r="CB38" s="423"/>
      <c r="CC38" s="423"/>
      <c r="CD38" s="423"/>
      <c r="CE38" s="423"/>
      <c r="CF38" s="423"/>
      <c r="CG38" s="423"/>
      <c r="CH38" s="423"/>
      <c r="CI38" s="423"/>
      <c r="CJ38" s="423"/>
      <c r="CK38" s="423"/>
      <c r="CL38" s="423"/>
      <c r="CM38" s="423"/>
      <c r="CN38" s="213"/>
      <c r="CO38" s="424">
        <f t="shared" si="3"/>
        <v>26</v>
      </c>
      <c r="CP38" s="424"/>
      <c r="CQ38" s="423" t="str">
        <f>IF('各会計、関係団体の財政状況及び健全化判断比率'!BS11="","",'各会計、関係団体の財政状況及び健全化判断比率'!BS11)</f>
        <v>ソラヤマいしづち</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t="str">
        <f t="shared" si="2"/>
        <v/>
      </c>
      <c r="BX39" s="424"/>
      <c r="BY39" s="423" t="str">
        <f>IF('各会計、関係団体の財政状況及び健全化判断比率'!B73="","",'各会計、関係団体の財政状況及び健全化判断比率'!B73)</f>
        <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201</v>
      </c>
      <c r="C46" s="185"/>
      <c r="D46" s="185"/>
      <c r="E46" s="185" t="s">
        <v>202</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203</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204</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205</v>
      </c>
    </row>
    <row r="50" spans="5:5" x14ac:dyDescent="0.15">
      <c r="E50" s="187" t="s">
        <v>206</v>
      </c>
    </row>
    <row r="51" spans="5:5" x14ac:dyDescent="0.15">
      <c r="E51" s="187" t="s">
        <v>207</v>
      </c>
    </row>
    <row r="52" spans="5:5" x14ac:dyDescent="0.15">
      <c r="E52" s="187" t="s">
        <v>208</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vRHyuE4xGSPT5w77jc9tFpsCT0OOHRKCro6b2odcBE5JVfooje0xX3E/iJVQb2m7OW/RIAT/ZyVjqUIcwxpDQ==" saltValue="VSmUK/aOd9lQFguAvEcVE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4294967295"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45" t="s">
        <v>575</v>
      </c>
      <c r="D34" s="1245"/>
      <c r="E34" s="1246"/>
      <c r="F34" s="32">
        <v>9.08</v>
      </c>
      <c r="G34" s="33">
        <v>11.71</v>
      </c>
      <c r="H34" s="33">
        <v>7.49</v>
      </c>
      <c r="I34" s="33">
        <v>7.07</v>
      </c>
      <c r="J34" s="34">
        <v>9.0299999999999994</v>
      </c>
      <c r="K34" s="22"/>
      <c r="L34" s="22"/>
      <c r="M34" s="22"/>
      <c r="N34" s="22"/>
      <c r="O34" s="22"/>
      <c r="P34" s="22"/>
    </row>
    <row r="35" spans="1:16" ht="39" customHeight="1" x14ac:dyDescent="0.15">
      <c r="A35" s="22"/>
      <c r="B35" s="35"/>
      <c r="C35" s="1239" t="s">
        <v>576</v>
      </c>
      <c r="D35" s="1240"/>
      <c r="E35" s="1241"/>
      <c r="F35" s="36">
        <v>5.26</v>
      </c>
      <c r="G35" s="37">
        <v>5.27</v>
      </c>
      <c r="H35" s="37">
        <v>5.46</v>
      </c>
      <c r="I35" s="37">
        <v>5.58</v>
      </c>
      <c r="J35" s="38">
        <v>5.74</v>
      </c>
      <c r="K35" s="22"/>
      <c r="L35" s="22"/>
      <c r="M35" s="22"/>
      <c r="N35" s="22"/>
      <c r="O35" s="22"/>
      <c r="P35" s="22"/>
    </row>
    <row r="36" spans="1:16" ht="39" customHeight="1" x14ac:dyDescent="0.15">
      <c r="A36" s="22"/>
      <c r="B36" s="35"/>
      <c r="C36" s="1239" t="s">
        <v>577</v>
      </c>
      <c r="D36" s="1240"/>
      <c r="E36" s="1241"/>
      <c r="F36" s="36" t="s">
        <v>578</v>
      </c>
      <c r="G36" s="37">
        <v>0.67</v>
      </c>
      <c r="H36" s="37">
        <v>1.29</v>
      </c>
      <c r="I36" s="37">
        <v>2.04</v>
      </c>
      <c r="J36" s="38">
        <v>1.44</v>
      </c>
      <c r="K36" s="22"/>
      <c r="L36" s="22"/>
      <c r="M36" s="22"/>
      <c r="N36" s="22"/>
      <c r="O36" s="22"/>
      <c r="P36" s="22"/>
    </row>
    <row r="37" spans="1:16" ht="39" customHeight="1" x14ac:dyDescent="0.15">
      <c r="A37" s="22"/>
      <c r="B37" s="35"/>
      <c r="C37" s="1239" t="s">
        <v>579</v>
      </c>
      <c r="D37" s="1240"/>
      <c r="E37" s="1241"/>
      <c r="F37" s="36">
        <v>0.54</v>
      </c>
      <c r="G37" s="37">
        <v>0.77</v>
      </c>
      <c r="H37" s="37">
        <v>1.08</v>
      </c>
      <c r="I37" s="37">
        <v>0.6</v>
      </c>
      <c r="J37" s="38">
        <v>0.28000000000000003</v>
      </c>
      <c r="K37" s="22"/>
      <c r="L37" s="22"/>
      <c r="M37" s="22"/>
      <c r="N37" s="22"/>
      <c r="O37" s="22"/>
      <c r="P37" s="22"/>
    </row>
    <row r="38" spans="1:16" ht="39" customHeight="1" x14ac:dyDescent="0.15">
      <c r="A38" s="22"/>
      <c r="B38" s="35"/>
      <c r="C38" s="1239" t="s">
        <v>580</v>
      </c>
      <c r="D38" s="1240"/>
      <c r="E38" s="1241"/>
      <c r="F38" s="36">
        <v>0.34</v>
      </c>
      <c r="G38" s="37">
        <v>0.33</v>
      </c>
      <c r="H38" s="37">
        <v>0.3</v>
      </c>
      <c r="I38" s="37">
        <v>0.3</v>
      </c>
      <c r="J38" s="38">
        <v>0.25</v>
      </c>
      <c r="K38" s="22"/>
      <c r="L38" s="22"/>
      <c r="M38" s="22"/>
      <c r="N38" s="22"/>
      <c r="O38" s="22"/>
      <c r="P38" s="22"/>
    </row>
    <row r="39" spans="1:16" ht="39" customHeight="1" x14ac:dyDescent="0.15">
      <c r="A39" s="22"/>
      <c r="B39" s="35"/>
      <c r="C39" s="1239" t="s">
        <v>581</v>
      </c>
      <c r="D39" s="1240"/>
      <c r="E39" s="1241"/>
      <c r="F39" s="36">
        <v>0.1</v>
      </c>
      <c r="G39" s="37">
        <v>0.09</v>
      </c>
      <c r="H39" s="37">
        <v>0.1</v>
      </c>
      <c r="I39" s="37">
        <v>0.1</v>
      </c>
      <c r="J39" s="38">
        <v>0.1</v>
      </c>
      <c r="K39" s="22"/>
      <c r="L39" s="22"/>
      <c r="M39" s="22"/>
      <c r="N39" s="22"/>
      <c r="O39" s="22"/>
      <c r="P39" s="22"/>
    </row>
    <row r="40" spans="1:16" ht="39" customHeight="1" x14ac:dyDescent="0.15">
      <c r="A40" s="22"/>
      <c r="B40" s="35"/>
      <c r="C40" s="1239" t="s">
        <v>582</v>
      </c>
      <c r="D40" s="1240"/>
      <c r="E40" s="1241"/>
      <c r="F40" s="36">
        <v>0.04</v>
      </c>
      <c r="G40" s="37">
        <v>0.04</v>
      </c>
      <c r="H40" s="37">
        <v>0.05</v>
      </c>
      <c r="I40" s="37">
        <v>0.04</v>
      </c>
      <c r="J40" s="38">
        <v>0.04</v>
      </c>
      <c r="K40" s="22"/>
      <c r="L40" s="22"/>
      <c r="M40" s="22"/>
      <c r="N40" s="22"/>
      <c r="O40" s="22"/>
      <c r="P40" s="22"/>
    </row>
    <row r="41" spans="1:16" ht="39" customHeight="1" x14ac:dyDescent="0.15">
      <c r="A41" s="22"/>
      <c r="B41" s="35"/>
      <c r="C41" s="1239" t="s">
        <v>583</v>
      </c>
      <c r="D41" s="1240"/>
      <c r="E41" s="1241"/>
      <c r="F41" s="36">
        <v>0.04</v>
      </c>
      <c r="G41" s="37">
        <v>0.04</v>
      </c>
      <c r="H41" s="37">
        <v>0.04</v>
      </c>
      <c r="I41" s="37">
        <v>0.04</v>
      </c>
      <c r="J41" s="38">
        <v>0.04</v>
      </c>
      <c r="K41" s="22"/>
      <c r="L41" s="22"/>
      <c r="M41" s="22"/>
      <c r="N41" s="22"/>
      <c r="O41" s="22"/>
      <c r="P41" s="22"/>
    </row>
    <row r="42" spans="1:16" ht="39" customHeight="1" x14ac:dyDescent="0.15">
      <c r="A42" s="22"/>
      <c r="B42" s="39"/>
      <c r="C42" s="1239" t="s">
        <v>584</v>
      </c>
      <c r="D42" s="1240"/>
      <c r="E42" s="1241"/>
      <c r="F42" s="36" t="s">
        <v>525</v>
      </c>
      <c r="G42" s="37" t="s">
        <v>525</v>
      </c>
      <c r="H42" s="37" t="s">
        <v>525</v>
      </c>
      <c r="I42" s="37" t="s">
        <v>525</v>
      </c>
      <c r="J42" s="38" t="s">
        <v>525</v>
      </c>
      <c r="K42" s="22"/>
      <c r="L42" s="22"/>
      <c r="M42" s="22"/>
      <c r="N42" s="22"/>
      <c r="O42" s="22"/>
      <c r="P42" s="22"/>
    </row>
    <row r="43" spans="1:16" ht="39" customHeight="1" thickBot="1" x14ac:dyDescent="0.2">
      <c r="A43" s="22"/>
      <c r="B43" s="40"/>
      <c r="C43" s="1242" t="s">
        <v>585</v>
      </c>
      <c r="D43" s="1243"/>
      <c r="E43" s="1244"/>
      <c r="F43" s="41">
        <v>0</v>
      </c>
      <c r="G43" s="42">
        <v>0.02</v>
      </c>
      <c r="H43" s="42">
        <v>0.4</v>
      </c>
      <c r="I43" s="42">
        <v>0.35</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MruFgQdYyyA8R81TjK1IHWjuX96Owq/EBLkqhDQVdSpUK5wzAh+BzrT8cH26zWZukyhv1OUgMz5mmR6Il+2ZIw==" saltValue="LXTxZ6uE5KSq40/Kh44w6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4294967295"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65" t="s">
        <v>11</v>
      </c>
      <c r="C45" s="1266"/>
      <c r="D45" s="58"/>
      <c r="E45" s="1271" t="s">
        <v>12</v>
      </c>
      <c r="F45" s="1271"/>
      <c r="G45" s="1271"/>
      <c r="H45" s="1271"/>
      <c r="I45" s="1271"/>
      <c r="J45" s="1272"/>
      <c r="K45" s="59">
        <v>4749</v>
      </c>
      <c r="L45" s="60">
        <v>4310</v>
      </c>
      <c r="M45" s="60">
        <v>4013</v>
      </c>
      <c r="N45" s="60">
        <v>4050</v>
      </c>
      <c r="O45" s="61">
        <v>4135</v>
      </c>
      <c r="P45" s="48"/>
      <c r="Q45" s="48"/>
      <c r="R45" s="48"/>
      <c r="S45" s="48"/>
      <c r="T45" s="48"/>
      <c r="U45" s="48"/>
    </row>
    <row r="46" spans="1:21" ht="30.75" customHeight="1" x14ac:dyDescent="0.15">
      <c r="A46" s="48"/>
      <c r="B46" s="1267"/>
      <c r="C46" s="1268"/>
      <c r="D46" s="62"/>
      <c r="E46" s="1249" t="s">
        <v>13</v>
      </c>
      <c r="F46" s="1249"/>
      <c r="G46" s="1249"/>
      <c r="H46" s="1249"/>
      <c r="I46" s="1249"/>
      <c r="J46" s="1250"/>
      <c r="K46" s="63" t="s">
        <v>525</v>
      </c>
      <c r="L46" s="64" t="s">
        <v>525</v>
      </c>
      <c r="M46" s="64" t="s">
        <v>525</v>
      </c>
      <c r="N46" s="64" t="s">
        <v>525</v>
      </c>
      <c r="O46" s="65" t="s">
        <v>525</v>
      </c>
      <c r="P46" s="48"/>
      <c r="Q46" s="48"/>
      <c r="R46" s="48"/>
      <c r="S46" s="48"/>
      <c r="T46" s="48"/>
      <c r="U46" s="48"/>
    </row>
    <row r="47" spans="1:21" ht="30.75" customHeight="1" x14ac:dyDescent="0.15">
      <c r="A47" s="48"/>
      <c r="B47" s="1267"/>
      <c r="C47" s="1268"/>
      <c r="D47" s="62"/>
      <c r="E47" s="1249" t="s">
        <v>14</v>
      </c>
      <c r="F47" s="1249"/>
      <c r="G47" s="1249"/>
      <c r="H47" s="1249"/>
      <c r="I47" s="1249"/>
      <c r="J47" s="1250"/>
      <c r="K47" s="63" t="s">
        <v>525</v>
      </c>
      <c r="L47" s="64" t="s">
        <v>525</v>
      </c>
      <c r="M47" s="64" t="s">
        <v>525</v>
      </c>
      <c r="N47" s="64" t="s">
        <v>525</v>
      </c>
      <c r="O47" s="65" t="s">
        <v>525</v>
      </c>
      <c r="P47" s="48"/>
      <c r="Q47" s="48"/>
      <c r="R47" s="48"/>
      <c r="S47" s="48"/>
      <c r="T47" s="48"/>
      <c r="U47" s="48"/>
    </row>
    <row r="48" spans="1:21" ht="30.75" customHeight="1" x14ac:dyDescent="0.15">
      <c r="A48" s="48"/>
      <c r="B48" s="1267"/>
      <c r="C48" s="1268"/>
      <c r="D48" s="62"/>
      <c r="E48" s="1249" t="s">
        <v>15</v>
      </c>
      <c r="F48" s="1249"/>
      <c r="G48" s="1249"/>
      <c r="H48" s="1249"/>
      <c r="I48" s="1249"/>
      <c r="J48" s="1250"/>
      <c r="K48" s="63">
        <v>1523</v>
      </c>
      <c r="L48" s="64">
        <v>1341</v>
      </c>
      <c r="M48" s="64">
        <v>1455</v>
      </c>
      <c r="N48" s="64">
        <v>1490</v>
      </c>
      <c r="O48" s="65">
        <v>1597</v>
      </c>
      <c r="P48" s="48"/>
      <c r="Q48" s="48"/>
      <c r="R48" s="48"/>
      <c r="S48" s="48"/>
      <c r="T48" s="48"/>
      <c r="U48" s="48"/>
    </row>
    <row r="49" spans="1:21" ht="30.75" customHeight="1" x14ac:dyDescent="0.15">
      <c r="A49" s="48"/>
      <c r="B49" s="1267"/>
      <c r="C49" s="1268"/>
      <c r="D49" s="62"/>
      <c r="E49" s="1249" t="s">
        <v>16</v>
      </c>
      <c r="F49" s="1249"/>
      <c r="G49" s="1249"/>
      <c r="H49" s="1249"/>
      <c r="I49" s="1249"/>
      <c r="J49" s="1250"/>
      <c r="K49" s="63" t="s">
        <v>525</v>
      </c>
      <c r="L49" s="64" t="s">
        <v>525</v>
      </c>
      <c r="M49" s="64" t="s">
        <v>525</v>
      </c>
      <c r="N49" s="64" t="s">
        <v>525</v>
      </c>
      <c r="O49" s="65" t="s">
        <v>525</v>
      </c>
      <c r="P49" s="48"/>
      <c r="Q49" s="48"/>
      <c r="R49" s="48"/>
      <c r="S49" s="48"/>
      <c r="T49" s="48"/>
      <c r="U49" s="48"/>
    </row>
    <row r="50" spans="1:21" ht="30.75" customHeight="1" x14ac:dyDescent="0.15">
      <c r="A50" s="48"/>
      <c r="B50" s="1267"/>
      <c r="C50" s="1268"/>
      <c r="D50" s="62"/>
      <c r="E50" s="1249" t="s">
        <v>17</v>
      </c>
      <c r="F50" s="1249"/>
      <c r="G50" s="1249"/>
      <c r="H50" s="1249"/>
      <c r="I50" s="1249"/>
      <c r="J50" s="1250"/>
      <c r="K50" s="63">
        <v>9</v>
      </c>
      <c r="L50" s="64">
        <v>9</v>
      </c>
      <c r="M50" s="64">
        <v>9</v>
      </c>
      <c r="N50" s="64">
        <v>9</v>
      </c>
      <c r="O50" s="65">
        <v>9</v>
      </c>
      <c r="P50" s="48"/>
      <c r="Q50" s="48"/>
      <c r="R50" s="48"/>
      <c r="S50" s="48"/>
      <c r="T50" s="48"/>
      <c r="U50" s="48"/>
    </row>
    <row r="51" spans="1:21" ht="30.75" customHeight="1" x14ac:dyDescent="0.15">
      <c r="A51" s="48"/>
      <c r="B51" s="1269"/>
      <c r="C51" s="1270"/>
      <c r="D51" s="66"/>
      <c r="E51" s="1249" t="s">
        <v>18</v>
      </c>
      <c r="F51" s="1249"/>
      <c r="G51" s="1249"/>
      <c r="H51" s="1249"/>
      <c r="I51" s="1249"/>
      <c r="J51" s="1250"/>
      <c r="K51" s="63" t="s">
        <v>525</v>
      </c>
      <c r="L51" s="64" t="s">
        <v>525</v>
      </c>
      <c r="M51" s="64" t="s">
        <v>525</v>
      </c>
      <c r="N51" s="64" t="s">
        <v>525</v>
      </c>
      <c r="O51" s="65" t="s">
        <v>525</v>
      </c>
      <c r="P51" s="48"/>
      <c r="Q51" s="48"/>
      <c r="R51" s="48"/>
      <c r="S51" s="48"/>
      <c r="T51" s="48"/>
      <c r="U51" s="48"/>
    </row>
    <row r="52" spans="1:21" ht="30.75" customHeight="1" x14ac:dyDescent="0.15">
      <c r="A52" s="48"/>
      <c r="B52" s="1247" t="s">
        <v>19</v>
      </c>
      <c r="C52" s="1248"/>
      <c r="D52" s="66"/>
      <c r="E52" s="1249" t="s">
        <v>20</v>
      </c>
      <c r="F52" s="1249"/>
      <c r="G52" s="1249"/>
      <c r="H52" s="1249"/>
      <c r="I52" s="1249"/>
      <c r="J52" s="1250"/>
      <c r="K52" s="63">
        <v>3847</v>
      </c>
      <c r="L52" s="64">
        <v>3779</v>
      </c>
      <c r="M52" s="64">
        <v>3800</v>
      </c>
      <c r="N52" s="64">
        <v>4021</v>
      </c>
      <c r="O52" s="65">
        <v>4225</v>
      </c>
      <c r="P52" s="48"/>
      <c r="Q52" s="48"/>
      <c r="R52" s="48"/>
      <c r="S52" s="48"/>
      <c r="T52" s="48"/>
      <c r="U52" s="48"/>
    </row>
    <row r="53" spans="1:21" ht="30.75" customHeight="1" thickBot="1" x14ac:dyDescent="0.2">
      <c r="A53" s="48"/>
      <c r="B53" s="1251" t="s">
        <v>21</v>
      </c>
      <c r="C53" s="1252"/>
      <c r="D53" s="67"/>
      <c r="E53" s="1253" t="s">
        <v>22</v>
      </c>
      <c r="F53" s="1253"/>
      <c r="G53" s="1253"/>
      <c r="H53" s="1253"/>
      <c r="I53" s="1253"/>
      <c r="J53" s="1254"/>
      <c r="K53" s="68">
        <v>2434</v>
      </c>
      <c r="L53" s="69">
        <v>1881</v>
      </c>
      <c r="M53" s="69">
        <v>1677</v>
      </c>
      <c r="N53" s="69">
        <v>1528</v>
      </c>
      <c r="O53" s="70">
        <v>1516</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586</v>
      </c>
      <c r="L56" s="80" t="s">
        <v>587</v>
      </c>
      <c r="M56" s="80" t="s">
        <v>588</v>
      </c>
      <c r="N56" s="80" t="s">
        <v>589</v>
      </c>
      <c r="O56" s="81" t="s">
        <v>590</v>
      </c>
      <c r="P56" s="48"/>
      <c r="Q56" s="48"/>
      <c r="R56" s="48"/>
      <c r="S56" s="48"/>
      <c r="T56" s="48"/>
      <c r="U56" s="48"/>
    </row>
    <row r="57" spans="1:21" ht="31.5" customHeight="1" x14ac:dyDescent="0.15">
      <c r="B57" s="1255" t="s">
        <v>25</v>
      </c>
      <c r="C57" s="1256"/>
      <c r="D57" s="1259" t="s">
        <v>26</v>
      </c>
      <c r="E57" s="1260"/>
      <c r="F57" s="1260"/>
      <c r="G57" s="1260"/>
      <c r="H57" s="1260"/>
      <c r="I57" s="1260"/>
      <c r="J57" s="1261"/>
      <c r="K57" s="82"/>
      <c r="L57" s="83"/>
      <c r="M57" s="83"/>
      <c r="N57" s="83"/>
      <c r="O57" s="84"/>
    </row>
    <row r="58" spans="1:21" ht="31.5" customHeight="1" thickBot="1" x14ac:dyDescent="0.2">
      <c r="B58" s="1257"/>
      <c r="C58" s="1258"/>
      <c r="D58" s="1262" t="s">
        <v>27</v>
      </c>
      <c r="E58" s="1263"/>
      <c r="F58" s="1263"/>
      <c r="G58" s="1263"/>
      <c r="H58" s="1263"/>
      <c r="I58" s="1263"/>
      <c r="J58" s="1264"/>
      <c r="K58" s="85"/>
      <c r="L58" s="86"/>
      <c r="M58" s="86"/>
      <c r="N58" s="86"/>
      <c r="O58" s="87"/>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Gf2KozN7A3gBkfPbwTNSgCG9mwia7z5aW7iRKbyvMX3WCxzI+jdMSuh2ydY7t1x1kdhZZMJSvntw9JZ7HoRDw==" saltValue="kDOIRx8hmiY9NOTWjRNMq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4294967295"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567</v>
      </c>
      <c r="J40" s="99" t="s">
        <v>568</v>
      </c>
      <c r="K40" s="99" t="s">
        <v>569</v>
      </c>
      <c r="L40" s="99" t="s">
        <v>570</v>
      </c>
      <c r="M40" s="100" t="s">
        <v>571</v>
      </c>
    </row>
    <row r="41" spans="2:13" ht="27.75" customHeight="1" x14ac:dyDescent="0.15">
      <c r="B41" s="1285" t="s">
        <v>30</v>
      </c>
      <c r="C41" s="1286"/>
      <c r="D41" s="101"/>
      <c r="E41" s="1287" t="s">
        <v>31</v>
      </c>
      <c r="F41" s="1287"/>
      <c r="G41" s="1287"/>
      <c r="H41" s="1288"/>
      <c r="I41" s="102">
        <v>46589</v>
      </c>
      <c r="J41" s="103">
        <v>49338</v>
      </c>
      <c r="K41" s="103">
        <v>50154</v>
      </c>
      <c r="L41" s="103">
        <v>52403</v>
      </c>
      <c r="M41" s="104">
        <v>56500</v>
      </c>
    </row>
    <row r="42" spans="2:13" ht="27.75" customHeight="1" x14ac:dyDescent="0.15">
      <c r="B42" s="1275"/>
      <c r="C42" s="1276"/>
      <c r="D42" s="105"/>
      <c r="E42" s="1279" t="s">
        <v>32</v>
      </c>
      <c r="F42" s="1279"/>
      <c r="G42" s="1279"/>
      <c r="H42" s="1280"/>
      <c r="I42" s="106">
        <v>30</v>
      </c>
      <c r="J42" s="107">
        <v>23</v>
      </c>
      <c r="K42" s="107">
        <v>15</v>
      </c>
      <c r="L42" s="107">
        <v>8</v>
      </c>
      <c r="M42" s="108" t="s">
        <v>525</v>
      </c>
    </row>
    <row r="43" spans="2:13" ht="27.75" customHeight="1" x14ac:dyDescent="0.15">
      <c r="B43" s="1275"/>
      <c r="C43" s="1276"/>
      <c r="D43" s="105"/>
      <c r="E43" s="1279" t="s">
        <v>33</v>
      </c>
      <c r="F43" s="1279"/>
      <c r="G43" s="1279"/>
      <c r="H43" s="1280"/>
      <c r="I43" s="106">
        <v>20079</v>
      </c>
      <c r="J43" s="107">
        <v>19257</v>
      </c>
      <c r="K43" s="107">
        <v>19153</v>
      </c>
      <c r="L43" s="107">
        <v>18899</v>
      </c>
      <c r="M43" s="108">
        <v>18596</v>
      </c>
    </row>
    <row r="44" spans="2:13" ht="27.75" customHeight="1" x14ac:dyDescent="0.15">
      <c r="B44" s="1275"/>
      <c r="C44" s="1276"/>
      <c r="D44" s="105"/>
      <c r="E44" s="1279" t="s">
        <v>34</v>
      </c>
      <c r="F44" s="1279"/>
      <c r="G44" s="1279"/>
      <c r="H44" s="1280"/>
      <c r="I44" s="106" t="s">
        <v>525</v>
      </c>
      <c r="J44" s="107" t="s">
        <v>525</v>
      </c>
      <c r="K44" s="107" t="s">
        <v>525</v>
      </c>
      <c r="L44" s="107" t="s">
        <v>525</v>
      </c>
      <c r="M44" s="108" t="s">
        <v>525</v>
      </c>
    </row>
    <row r="45" spans="2:13" ht="27.75" customHeight="1" x14ac:dyDescent="0.15">
      <c r="B45" s="1275"/>
      <c r="C45" s="1276"/>
      <c r="D45" s="105"/>
      <c r="E45" s="1279" t="s">
        <v>35</v>
      </c>
      <c r="F45" s="1279"/>
      <c r="G45" s="1279"/>
      <c r="H45" s="1280"/>
      <c r="I45" s="106">
        <v>7185</v>
      </c>
      <c r="J45" s="107">
        <v>7069</v>
      </c>
      <c r="K45" s="107">
        <v>7040</v>
      </c>
      <c r="L45" s="107">
        <v>6725</v>
      </c>
      <c r="M45" s="108">
        <v>6491</v>
      </c>
    </row>
    <row r="46" spans="2:13" ht="27.75" customHeight="1" x14ac:dyDescent="0.15">
      <c r="B46" s="1275"/>
      <c r="C46" s="1276"/>
      <c r="D46" s="109"/>
      <c r="E46" s="1279" t="s">
        <v>36</v>
      </c>
      <c r="F46" s="1279"/>
      <c r="G46" s="1279"/>
      <c r="H46" s="1280"/>
      <c r="I46" s="106" t="s">
        <v>525</v>
      </c>
      <c r="J46" s="107">
        <v>12</v>
      </c>
      <c r="K46" s="107">
        <v>17</v>
      </c>
      <c r="L46" s="107" t="s">
        <v>525</v>
      </c>
      <c r="M46" s="108">
        <v>21</v>
      </c>
    </row>
    <row r="47" spans="2:13" ht="27.75" customHeight="1" x14ac:dyDescent="0.15">
      <c r="B47" s="1275"/>
      <c r="C47" s="1276"/>
      <c r="D47" s="110"/>
      <c r="E47" s="1289" t="s">
        <v>37</v>
      </c>
      <c r="F47" s="1290"/>
      <c r="G47" s="1290"/>
      <c r="H47" s="1291"/>
      <c r="I47" s="106" t="s">
        <v>525</v>
      </c>
      <c r="J47" s="107" t="s">
        <v>525</v>
      </c>
      <c r="K47" s="107" t="s">
        <v>525</v>
      </c>
      <c r="L47" s="107" t="s">
        <v>525</v>
      </c>
      <c r="M47" s="108" t="s">
        <v>525</v>
      </c>
    </row>
    <row r="48" spans="2:13" ht="27.75" customHeight="1" x14ac:dyDescent="0.15">
      <c r="B48" s="1275"/>
      <c r="C48" s="1276"/>
      <c r="D48" s="105"/>
      <c r="E48" s="1279" t="s">
        <v>38</v>
      </c>
      <c r="F48" s="1279"/>
      <c r="G48" s="1279"/>
      <c r="H48" s="1280"/>
      <c r="I48" s="106" t="s">
        <v>525</v>
      </c>
      <c r="J48" s="107" t="s">
        <v>525</v>
      </c>
      <c r="K48" s="107" t="s">
        <v>525</v>
      </c>
      <c r="L48" s="107" t="s">
        <v>525</v>
      </c>
      <c r="M48" s="108" t="s">
        <v>525</v>
      </c>
    </row>
    <row r="49" spans="2:13" ht="27.75" customHeight="1" x14ac:dyDescent="0.15">
      <c r="B49" s="1277"/>
      <c r="C49" s="1278"/>
      <c r="D49" s="105"/>
      <c r="E49" s="1279" t="s">
        <v>39</v>
      </c>
      <c r="F49" s="1279"/>
      <c r="G49" s="1279"/>
      <c r="H49" s="1280"/>
      <c r="I49" s="106" t="s">
        <v>525</v>
      </c>
      <c r="J49" s="107" t="s">
        <v>525</v>
      </c>
      <c r="K49" s="107" t="s">
        <v>525</v>
      </c>
      <c r="L49" s="107" t="s">
        <v>525</v>
      </c>
      <c r="M49" s="108" t="s">
        <v>525</v>
      </c>
    </row>
    <row r="50" spans="2:13" ht="27.75" customHeight="1" x14ac:dyDescent="0.15">
      <c r="B50" s="1273" t="s">
        <v>40</v>
      </c>
      <c r="C50" s="1274"/>
      <c r="D50" s="111"/>
      <c r="E50" s="1279" t="s">
        <v>41</v>
      </c>
      <c r="F50" s="1279"/>
      <c r="G50" s="1279"/>
      <c r="H50" s="1280"/>
      <c r="I50" s="106">
        <v>9511</v>
      </c>
      <c r="J50" s="107">
        <v>9546</v>
      </c>
      <c r="K50" s="107">
        <v>10348</v>
      </c>
      <c r="L50" s="107">
        <v>10114</v>
      </c>
      <c r="M50" s="108">
        <v>10036</v>
      </c>
    </row>
    <row r="51" spans="2:13" ht="27.75" customHeight="1" x14ac:dyDescent="0.15">
      <c r="B51" s="1275"/>
      <c r="C51" s="1276"/>
      <c r="D51" s="105"/>
      <c r="E51" s="1279" t="s">
        <v>42</v>
      </c>
      <c r="F51" s="1279"/>
      <c r="G51" s="1279"/>
      <c r="H51" s="1280"/>
      <c r="I51" s="106">
        <v>1040</v>
      </c>
      <c r="J51" s="107">
        <v>936</v>
      </c>
      <c r="K51" s="107">
        <v>873</v>
      </c>
      <c r="L51" s="107">
        <v>860</v>
      </c>
      <c r="M51" s="108">
        <v>974</v>
      </c>
    </row>
    <row r="52" spans="2:13" ht="27.75" customHeight="1" x14ac:dyDescent="0.15">
      <c r="B52" s="1277"/>
      <c r="C52" s="1278"/>
      <c r="D52" s="105"/>
      <c r="E52" s="1279" t="s">
        <v>43</v>
      </c>
      <c r="F52" s="1279"/>
      <c r="G52" s="1279"/>
      <c r="H52" s="1280"/>
      <c r="I52" s="106">
        <v>48640</v>
      </c>
      <c r="J52" s="107">
        <v>50039</v>
      </c>
      <c r="K52" s="107">
        <v>50272</v>
      </c>
      <c r="L52" s="107">
        <v>51503</v>
      </c>
      <c r="M52" s="108">
        <v>53591</v>
      </c>
    </row>
    <row r="53" spans="2:13" ht="27.75" customHeight="1" thickBot="1" x14ac:dyDescent="0.2">
      <c r="B53" s="1281" t="s">
        <v>44</v>
      </c>
      <c r="C53" s="1282"/>
      <c r="D53" s="112"/>
      <c r="E53" s="1283" t="s">
        <v>45</v>
      </c>
      <c r="F53" s="1283"/>
      <c r="G53" s="1283"/>
      <c r="H53" s="1284"/>
      <c r="I53" s="113">
        <v>14693</v>
      </c>
      <c r="J53" s="114">
        <v>15177</v>
      </c>
      <c r="K53" s="114">
        <v>14885</v>
      </c>
      <c r="L53" s="114">
        <v>15557</v>
      </c>
      <c r="M53" s="115">
        <v>17007</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5NtUc+3f8+dGGlCJ7OiXkOclE+LNkE9sEKoZLvuQ0xbJvOQBv396vf0Q+Tcngkc6vo2WD85eZ/h2QmLkRKq2eg==" saltValue="+YMklvSoaSrNHC5dK15fn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4294967295"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569</v>
      </c>
      <c r="G54" s="124" t="s">
        <v>570</v>
      </c>
      <c r="H54" s="125" t="s">
        <v>571</v>
      </c>
    </row>
    <row r="55" spans="2:8" ht="52.5" customHeight="1" x14ac:dyDescent="0.15">
      <c r="B55" s="126"/>
      <c r="C55" s="1300" t="s">
        <v>48</v>
      </c>
      <c r="D55" s="1300"/>
      <c r="E55" s="1301"/>
      <c r="F55" s="127">
        <v>6659</v>
      </c>
      <c r="G55" s="127">
        <v>5836</v>
      </c>
      <c r="H55" s="128">
        <v>5060</v>
      </c>
    </row>
    <row r="56" spans="2:8" ht="52.5" customHeight="1" x14ac:dyDescent="0.15">
      <c r="B56" s="129"/>
      <c r="C56" s="1302" t="s">
        <v>49</v>
      </c>
      <c r="D56" s="1302"/>
      <c r="E56" s="1303"/>
      <c r="F56" s="130">
        <v>1057</v>
      </c>
      <c r="G56" s="130">
        <v>1849</v>
      </c>
      <c r="H56" s="131">
        <v>1831</v>
      </c>
    </row>
    <row r="57" spans="2:8" ht="53.25" customHeight="1" x14ac:dyDescent="0.15">
      <c r="B57" s="129"/>
      <c r="C57" s="1304" t="s">
        <v>50</v>
      </c>
      <c r="D57" s="1304"/>
      <c r="E57" s="1305"/>
      <c r="F57" s="132">
        <v>1263</v>
      </c>
      <c r="G57" s="132">
        <v>2185</v>
      </c>
      <c r="H57" s="133">
        <v>3354</v>
      </c>
    </row>
    <row r="58" spans="2:8" ht="45.75" customHeight="1" x14ac:dyDescent="0.15">
      <c r="B58" s="134"/>
      <c r="C58" s="1292" t="s">
        <v>591</v>
      </c>
      <c r="D58" s="1293"/>
      <c r="E58" s="1294"/>
      <c r="F58" s="135" t="s">
        <v>596</v>
      </c>
      <c r="G58" s="135">
        <v>1170</v>
      </c>
      <c r="H58" s="136">
        <v>2342</v>
      </c>
    </row>
    <row r="59" spans="2:8" ht="45.75" customHeight="1" x14ac:dyDescent="0.15">
      <c r="B59" s="134"/>
      <c r="C59" s="1292" t="s">
        <v>592</v>
      </c>
      <c r="D59" s="1293"/>
      <c r="E59" s="1294"/>
      <c r="F59" s="135">
        <v>500</v>
      </c>
      <c r="G59" s="135">
        <v>447</v>
      </c>
      <c r="H59" s="136">
        <v>423</v>
      </c>
    </row>
    <row r="60" spans="2:8" ht="45.75" customHeight="1" x14ac:dyDescent="0.15">
      <c r="B60" s="134"/>
      <c r="C60" s="1292" t="s">
        <v>593</v>
      </c>
      <c r="D60" s="1293"/>
      <c r="E60" s="1294"/>
      <c r="F60" s="135">
        <v>304</v>
      </c>
      <c r="G60" s="135">
        <v>273</v>
      </c>
      <c r="H60" s="136">
        <v>243</v>
      </c>
    </row>
    <row r="61" spans="2:8" ht="45.75" customHeight="1" x14ac:dyDescent="0.15">
      <c r="B61" s="134"/>
      <c r="C61" s="1292" t="s">
        <v>594</v>
      </c>
      <c r="D61" s="1293"/>
      <c r="E61" s="1294"/>
      <c r="F61" s="135">
        <v>144</v>
      </c>
      <c r="G61" s="135">
        <v>141</v>
      </c>
      <c r="H61" s="136">
        <v>138</v>
      </c>
    </row>
    <row r="62" spans="2:8" ht="45.75" customHeight="1" thickBot="1" x14ac:dyDescent="0.2">
      <c r="B62" s="137"/>
      <c r="C62" s="1295" t="s">
        <v>595</v>
      </c>
      <c r="D62" s="1296"/>
      <c r="E62" s="1297"/>
      <c r="F62" s="138">
        <v>68</v>
      </c>
      <c r="G62" s="138">
        <v>68</v>
      </c>
      <c r="H62" s="139">
        <v>68</v>
      </c>
    </row>
    <row r="63" spans="2:8" ht="52.5" customHeight="1" thickBot="1" x14ac:dyDescent="0.2">
      <c r="B63" s="140"/>
      <c r="C63" s="1298" t="s">
        <v>51</v>
      </c>
      <c r="D63" s="1298"/>
      <c r="E63" s="1299"/>
      <c r="F63" s="141">
        <v>8979</v>
      </c>
      <c r="G63" s="141">
        <v>9870</v>
      </c>
      <c r="H63" s="142">
        <v>10245</v>
      </c>
    </row>
    <row r="64" spans="2:8" ht="15" customHeight="1" x14ac:dyDescent="0.15"/>
    <row r="65" ht="0" hidden="1" customHeight="1" x14ac:dyDescent="0.15"/>
    <row r="66" ht="0" hidden="1" customHeight="1" x14ac:dyDescent="0.15"/>
  </sheetData>
  <sheetProtection algorithmName="SHA-512" hashValue="XrupBk4Hqa3izfEpxdF4c4lKceJWMGs5RrEwyu73CQVSyLJj0h0u9m/+wS2FlPmaodOuTfmQGUmeEM8R5BYrdQ==" saltValue="qgfFKakc55L8KTBU8U5fB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horizontalDpi="4294967294"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610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610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611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612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14" t="s">
        <v>613</v>
      </c>
      <c r="AO43" s="1315"/>
      <c r="AP43" s="1315"/>
      <c r="AQ43" s="1315"/>
      <c r="AR43" s="1315"/>
      <c r="AS43" s="1315"/>
      <c r="AT43" s="1315"/>
      <c r="AU43" s="1315"/>
      <c r="AV43" s="1315"/>
      <c r="AW43" s="1315"/>
      <c r="AX43" s="1315"/>
      <c r="AY43" s="1315"/>
      <c r="AZ43" s="1315"/>
      <c r="BA43" s="1315"/>
      <c r="BB43" s="1315"/>
      <c r="BC43" s="1315"/>
      <c r="BD43" s="1315"/>
      <c r="BE43" s="1315"/>
      <c r="BF43" s="1315"/>
      <c r="BG43" s="1315"/>
      <c r="BH43" s="1315"/>
      <c r="BI43" s="1315"/>
      <c r="BJ43" s="1315"/>
      <c r="BK43" s="1315"/>
      <c r="BL43" s="1315"/>
      <c r="BM43" s="1315"/>
      <c r="BN43" s="1315"/>
      <c r="BO43" s="1315"/>
      <c r="BP43" s="1315"/>
      <c r="BQ43" s="1315"/>
      <c r="BR43" s="1315"/>
      <c r="BS43" s="1315"/>
      <c r="BT43" s="1315"/>
      <c r="BU43" s="1315"/>
      <c r="BV43" s="1315"/>
      <c r="BW43" s="1315"/>
      <c r="BX43" s="1315"/>
      <c r="BY43" s="1315"/>
      <c r="BZ43" s="1315"/>
      <c r="CA43" s="1315"/>
      <c r="CB43" s="1315"/>
      <c r="CC43" s="1315"/>
      <c r="CD43" s="1315"/>
      <c r="CE43" s="1315"/>
      <c r="CF43" s="1315"/>
      <c r="CG43" s="1315"/>
      <c r="CH43" s="1315"/>
      <c r="CI43" s="1315"/>
      <c r="CJ43" s="1315"/>
      <c r="CK43" s="1315"/>
      <c r="CL43" s="1315"/>
      <c r="CM43" s="1315"/>
      <c r="CN43" s="1315"/>
      <c r="CO43" s="1315"/>
      <c r="CP43" s="1315"/>
      <c r="CQ43" s="1315"/>
      <c r="CR43" s="1315"/>
      <c r="CS43" s="1315"/>
      <c r="CT43" s="1315"/>
      <c r="CU43" s="1315"/>
      <c r="CV43" s="1315"/>
      <c r="CW43" s="1315"/>
      <c r="CX43" s="1315"/>
      <c r="CY43" s="1315"/>
      <c r="CZ43" s="1315"/>
      <c r="DA43" s="1315"/>
      <c r="DB43" s="1315"/>
      <c r="DC43" s="1316"/>
    </row>
    <row r="44" spans="2:109" x14ac:dyDescent="0.15">
      <c r="B44" s="394"/>
      <c r="AN44" s="1317"/>
      <c r="AO44" s="1318"/>
      <c r="AP44" s="1318"/>
      <c r="AQ44" s="1318"/>
      <c r="AR44" s="1318"/>
      <c r="AS44" s="1318"/>
      <c r="AT44" s="1318"/>
      <c r="AU44" s="1318"/>
      <c r="AV44" s="1318"/>
      <c r="AW44" s="1318"/>
      <c r="AX44" s="1318"/>
      <c r="AY44" s="1318"/>
      <c r="AZ44" s="1318"/>
      <c r="BA44" s="1318"/>
      <c r="BB44" s="1318"/>
      <c r="BC44" s="1318"/>
      <c r="BD44" s="1318"/>
      <c r="BE44" s="1318"/>
      <c r="BF44" s="1318"/>
      <c r="BG44" s="1318"/>
      <c r="BH44" s="1318"/>
      <c r="BI44" s="1318"/>
      <c r="BJ44" s="1318"/>
      <c r="BK44" s="1318"/>
      <c r="BL44" s="1318"/>
      <c r="BM44" s="1318"/>
      <c r="BN44" s="1318"/>
      <c r="BO44" s="1318"/>
      <c r="BP44" s="1318"/>
      <c r="BQ44" s="1318"/>
      <c r="BR44" s="1318"/>
      <c r="BS44" s="1318"/>
      <c r="BT44" s="1318"/>
      <c r="BU44" s="1318"/>
      <c r="BV44" s="1318"/>
      <c r="BW44" s="1318"/>
      <c r="BX44" s="1318"/>
      <c r="BY44" s="1318"/>
      <c r="BZ44" s="1318"/>
      <c r="CA44" s="1318"/>
      <c r="CB44" s="1318"/>
      <c r="CC44" s="1318"/>
      <c r="CD44" s="1318"/>
      <c r="CE44" s="1318"/>
      <c r="CF44" s="1318"/>
      <c r="CG44" s="1318"/>
      <c r="CH44" s="1318"/>
      <c r="CI44" s="1318"/>
      <c r="CJ44" s="1318"/>
      <c r="CK44" s="1318"/>
      <c r="CL44" s="1318"/>
      <c r="CM44" s="1318"/>
      <c r="CN44" s="1318"/>
      <c r="CO44" s="1318"/>
      <c r="CP44" s="1318"/>
      <c r="CQ44" s="1318"/>
      <c r="CR44" s="1318"/>
      <c r="CS44" s="1318"/>
      <c r="CT44" s="1318"/>
      <c r="CU44" s="1318"/>
      <c r="CV44" s="1318"/>
      <c r="CW44" s="1318"/>
      <c r="CX44" s="1318"/>
      <c r="CY44" s="1318"/>
      <c r="CZ44" s="1318"/>
      <c r="DA44" s="1318"/>
      <c r="DB44" s="1318"/>
      <c r="DC44" s="1319"/>
    </row>
    <row r="45" spans="2:109" x14ac:dyDescent="0.15">
      <c r="B45" s="394"/>
      <c r="AN45" s="1317"/>
      <c r="AO45" s="1318"/>
      <c r="AP45" s="1318"/>
      <c r="AQ45" s="1318"/>
      <c r="AR45" s="1318"/>
      <c r="AS45" s="1318"/>
      <c r="AT45" s="1318"/>
      <c r="AU45" s="1318"/>
      <c r="AV45" s="1318"/>
      <c r="AW45" s="1318"/>
      <c r="AX45" s="1318"/>
      <c r="AY45" s="1318"/>
      <c r="AZ45" s="1318"/>
      <c r="BA45" s="1318"/>
      <c r="BB45" s="1318"/>
      <c r="BC45" s="1318"/>
      <c r="BD45" s="1318"/>
      <c r="BE45" s="1318"/>
      <c r="BF45" s="1318"/>
      <c r="BG45" s="1318"/>
      <c r="BH45" s="1318"/>
      <c r="BI45" s="1318"/>
      <c r="BJ45" s="1318"/>
      <c r="BK45" s="1318"/>
      <c r="BL45" s="1318"/>
      <c r="BM45" s="1318"/>
      <c r="BN45" s="1318"/>
      <c r="BO45" s="1318"/>
      <c r="BP45" s="1318"/>
      <c r="BQ45" s="1318"/>
      <c r="BR45" s="1318"/>
      <c r="BS45" s="1318"/>
      <c r="BT45" s="1318"/>
      <c r="BU45" s="1318"/>
      <c r="BV45" s="1318"/>
      <c r="BW45" s="1318"/>
      <c r="BX45" s="1318"/>
      <c r="BY45" s="1318"/>
      <c r="BZ45" s="1318"/>
      <c r="CA45" s="1318"/>
      <c r="CB45" s="1318"/>
      <c r="CC45" s="1318"/>
      <c r="CD45" s="1318"/>
      <c r="CE45" s="1318"/>
      <c r="CF45" s="1318"/>
      <c r="CG45" s="1318"/>
      <c r="CH45" s="1318"/>
      <c r="CI45" s="1318"/>
      <c r="CJ45" s="1318"/>
      <c r="CK45" s="1318"/>
      <c r="CL45" s="1318"/>
      <c r="CM45" s="1318"/>
      <c r="CN45" s="1318"/>
      <c r="CO45" s="1318"/>
      <c r="CP45" s="1318"/>
      <c r="CQ45" s="1318"/>
      <c r="CR45" s="1318"/>
      <c r="CS45" s="1318"/>
      <c r="CT45" s="1318"/>
      <c r="CU45" s="1318"/>
      <c r="CV45" s="1318"/>
      <c r="CW45" s="1318"/>
      <c r="CX45" s="1318"/>
      <c r="CY45" s="1318"/>
      <c r="CZ45" s="1318"/>
      <c r="DA45" s="1318"/>
      <c r="DB45" s="1318"/>
      <c r="DC45" s="1319"/>
    </row>
    <row r="46" spans="2:109" x14ac:dyDescent="0.15">
      <c r="B46" s="394"/>
      <c r="AN46" s="1317"/>
      <c r="AO46" s="1318"/>
      <c r="AP46" s="1318"/>
      <c r="AQ46" s="1318"/>
      <c r="AR46" s="1318"/>
      <c r="AS46" s="1318"/>
      <c r="AT46" s="1318"/>
      <c r="AU46" s="1318"/>
      <c r="AV46" s="1318"/>
      <c r="AW46" s="1318"/>
      <c r="AX46" s="1318"/>
      <c r="AY46" s="1318"/>
      <c r="AZ46" s="1318"/>
      <c r="BA46" s="1318"/>
      <c r="BB46" s="1318"/>
      <c r="BC46" s="1318"/>
      <c r="BD46" s="1318"/>
      <c r="BE46" s="1318"/>
      <c r="BF46" s="1318"/>
      <c r="BG46" s="1318"/>
      <c r="BH46" s="1318"/>
      <c r="BI46" s="1318"/>
      <c r="BJ46" s="1318"/>
      <c r="BK46" s="1318"/>
      <c r="BL46" s="1318"/>
      <c r="BM46" s="1318"/>
      <c r="BN46" s="1318"/>
      <c r="BO46" s="1318"/>
      <c r="BP46" s="1318"/>
      <c r="BQ46" s="1318"/>
      <c r="BR46" s="1318"/>
      <c r="BS46" s="1318"/>
      <c r="BT46" s="1318"/>
      <c r="BU46" s="1318"/>
      <c r="BV46" s="1318"/>
      <c r="BW46" s="1318"/>
      <c r="BX46" s="1318"/>
      <c r="BY46" s="1318"/>
      <c r="BZ46" s="1318"/>
      <c r="CA46" s="1318"/>
      <c r="CB46" s="1318"/>
      <c r="CC46" s="1318"/>
      <c r="CD46" s="1318"/>
      <c r="CE46" s="1318"/>
      <c r="CF46" s="1318"/>
      <c r="CG46" s="1318"/>
      <c r="CH46" s="1318"/>
      <c r="CI46" s="1318"/>
      <c r="CJ46" s="1318"/>
      <c r="CK46" s="1318"/>
      <c r="CL46" s="1318"/>
      <c r="CM46" s="1318"/>
      <c r="CN46" s="1318"/>
      <c r="CO46" s="1318"/>
      <c r="CP46" s="1318"/>
      <c r="CQ46" s="1318"/>
      <c r="CR46" s="1318"/>
      <c r="CS46" s="1318"/>
      <c r="CT46" s="1318"/>
      <c r="CU46" s="1318"/>
      <c r="CV46" s="1318"/>
      <c r="CW46" s="1318"/>
      <c r="CX46" s="1318"/>
      <c r="CY46" s="1318"/>
      <c r="CZ46" s="1318"/>
      <c r="DA46" s="1318"/>
      <c r="DB46" s="1318"/>
      <c r="DC46" s="1319"/>
    </row>
    <row r="47" spans="2:109" x14ac:dyDescent="0.15">
      <c r="B47" s="394"/>
      <c r="AN47" s="1320"/>
      <c r="AO47" s="1321"/>
      <c r="AP47" s="1321"/>
      <c r="AQ47" s="1321"/>
      <c r="AR47" s="1321"/>
      <c r="AS47" s="1321"/>
      <c r="AT47" s="1321"/>
      <c r="AU47" s="1321"/>
      <c r="AV47" s="1321"/>
      <c r="AW47" s="1321"/>
      <c r="AX47" s="1321"/>
      <c r="AY47" s="1321"/>
      <c r="AZ47" s="1321"/>
      <c r="BA47" s="1321"/>
      <c r="BB47" s="1321"/>
      <c r="BC47" s="1321"/>
      <c r="BD47" s="1321"/>
      <c r="BE47" s="1321"/>
      <c r="BF47" s="1321"/>
      <c r="BG47" s="1321"/>
      <c r="BH47" s="1321"/>
      <c r="BI47" s="1321"/>
      <c r="BJ47" s="1321"/>
      <c r="BK47" s="1321"/>
      <c r="BL47" s="1321"/>
      <c r="BM47" s="1321"/>
      <c r="BN47" s="1321"/>
      <c r="BO47" s="1321"/>
      <c r="BP47" s="1321"/>
      <c r="BQ47" s="1321"/>
      <c r="BR47" s="1321"/>
      <c r="BS47" s="1321"/>
      <c r="BT47" s="1321"/>
      <c r="BU47" s="1321"/>
      <c r="BV47" s="1321"/>
      <c r="BW47" s="1321"/>
      <c r="BX47" s="1321"/>
      <c r="BY47" s="1321"/>
      <c r="BZ47" s="1321"/>
      <c r="CA47" s="1321"/>
      <c r="CB47" s="1321"/>
      <c r="CC47" s="1321"/>
      <c r="CD47" s="1321"/>
      <c r="CE47" s="1321"/>
      <c r="CF47" s="1321"/>
      <c r="CG47" s="1321"/>
      <c r="CH47" s="1321"/>
      <c r="CI47" s="1321"/>
      <c r="CJ47" s="1321"/>
      <c r="CK47" s="1321"/>
      <c r="CL47" s="1321"/>
      <c r="CM47" s="1321"/>
      <c r="CN47" s="1321"/>
      <c r="CO47" s="1321"/>
      <c r="CP47" s="1321"/>
      <c r="CQ47" s="1321"/>
      <c r="CR47" s="1321"/>
      <c r="CS47" s="1321"/>
      <c r="CT47" s="1321"/>
      <c r="CU47" s="1321"/>
      <c r="CV47" s="1321"/>
      <c r="CW47" s="1321"/>
      <c r="CX47" s="1321"/>
      <c r="CY47" s="1321"/>
      <c r="CZ47" s="1321"/>
      <c r="DA47" s="1321"/>
      <c r="DB47" s="1321"/>
      <c r="DC47" s="1322"/>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614</v>
      </c>
    </row>
    <row r="50" spans="1:109" x14ac:dyDescent="0.15">
      <c r="B50" s="394"/>
      <c r="G50" s="1306"/>
      <c r="H50" s="1306"/>
      <c r="I50" s="1306"/>
      <c r="J50" s="1306"/>
      <c r="K50" s="404"/>
      <c r="L50" s="404"/>
      <c r="M50" s="405"/>
      <c r="N50" s="405"/>
      <c r="AN50" s="1324"/>
      <c r="AO50" s="1325"/>
      <c r="AP50" s="1325"/>
      <c r="AQ50" s="1325"/>
      <c r="AR50" s="1325"/>
      <c r="AS50" s="1325"/>
      <c r="AT50" s="1325"/>
      <c r="AU50" s="1325"/>
      <c r="AV50" s="1325"/>
      <c r="AW50" s="1325"/>
      <c r="AX50" s="1325"/>
      <c r="AY50" s="1325"/>
      <c r="AZ50" s="1325"/>
      <c r="BA50" s="1325"/>
      <c r="BB50" s="1325"/>
      <c r="BC50" s="1325"/>
      <c r="BD50" s="1325"/>
      <c r="BE50" s="1325"/>
      <c r="BF50" s="1325"/>
      <c r="BG50" s="1325"/>
      <c r="BH50" s="1325"/>
      <c r="BI50" s="1325"/>
      <c r="BJ50" s="1325"/>
      <c r="BK50" s="1325"/>
      <c r="BL50" s="1325"/>
      <c r="BM50" s="1325"/>
      <c r="BN50" s="1325"/>
      <c r="BO50" s="1326"/>
      <c r="BP50" s="1312" t="s">
        <v>567</v>
      </c>
      <c r="BQ50" s="1312"/>
      <c r="BR50" s="1312"/>
      <c r="BS50" s="1312"/>
      <c r="BT50" s="1312"/>
      <c r="BU50" s="1312"/>
      <c r="BV50" s="1312"/>
      <c r="BW50" s="1312"/>
      <c r="BX50" s="1312" t="s">
        <v>568</v>
      </c>
      <c r="BY50" s="1312"/>
      <c r="BZ50" s="1312"/>
      <c r="CA50" s="1312"/>
      <c r="CB50" s="1312"/>
      <c r="CC50" s="1312"/>
      <c r="CD50" s="1312"/>
      <c r="CE50" s="1312"/>
      <c r="CF50" s="1312" t="s">
        <v>569</v>
      </c>
      <c r="CG50" s="1312"/>
      <c r="CH50" s="1312"/>
      <c r="CI50" s="1312"/>
      <c r="CJ50" s="1312"/>
      <c r="CK50" s="1312"/>
      <c r="CL50" s="1312"/>
      <c r="CM50" s="1312"/>
      <c r="CN50" s="1312" t="s">
        <v>570</v>
      </c>
      <c r="CO50" s="1312"/>
      <c r="CP50" s="1312"/>
      <c r="CQ50" s="1312"/>
      <c r="CR50" s="1312"/>
      <c r="CS50" s="1312"/>
      <c r="CT50" s="1312"/>
      <c r="CU50" s="1312"/>
      <c r="CV50" s="1312" t="s">
        <v>571</v>
      </c>
      <c r="CW50" s="1312"/>
      <c r="CX50" s="1312"/>
      <c r="CY50" s="1312"/>
      <c r="CZ50" s="1312"/>
      <c r="DA50" s="1312"/>
      <c r="DB50" s="1312"/>
      <c r="DC50" s="1312"/>
    </row>
    <row r="51" spans="1:109" ht="13.5" customHeight="1" x14ac:dyDescent="0.15">
      <c r="B51" s="394"/>
      <c r="G51" s="1323"/>
      <c r="H51" s="1323"/>
      <c r="I51" s="1328"/>
      <c r="J51" s="1328"/>
      <c r="K51" s="1313"/>
      <c r="L51" s="1313"/>
      <c r="M51" s="1313"/>
      <c r="N51" s="1313"/>
      <c r="AM51" s="403"/>
      <c r="AN51" s="1311" t="s">
        <v>615</v>
      </c>
      <c r="AO51" s="1311"/>
      <c r="AP51" s="1311"/>
      <c r="AQ51" s="1311"/>
      <c r="AR51" s="1311"/>
      <c r="AS51" s="1311"/>
      <c r="AT51" s="1311"/>
      <c r="AU51" s="1311"/>
      <c r="AV51" s="1311"/>
      <c r="AW51" s="1311"/>
      <c r="AX51" s="1311"/>
      <c r="AY51" s="1311"/>
      <c r="AZ51" s="1311"/>
      <c r="BA51" s="1311"/>
      <c r="BB51" s="1311" t="s">
        <v>616</v>
      </c>
      <c r="BC51" s="1311"/>
      <c r="BD51" s="1311"/>
      <c r="BE51" s="1311"/>
      <c r="BF51" s="1311"/>
      <c r="BG51" s="1311"/>
      <c r="BH51" s="1311"/>
      <c r="BI51" s="1311"/>
      <c r="BJ51" s="1311"/>
      <c r="BK51" s="1311"/>
      <c r="BL51" s="1311"/>
      <c r="BM51" s="1311"/>
      <c r="BN51" s="1311"/>
      <c r="BO51" s="1311"/>
      <c r="BP51" s="1327"/>
      <c r="BQ51" s="1308"/>
      <c r="BR51" s="1308"/>
      <c r="BS51" s="1308"/>
      <c r="BT51" s="1308"/>
      <c r="BU51" s="1308"/>
      <c r="BV51" s="1308"/>
      <c r="BW51" s="1308"/>
      <c r="BX51" s="1308">
        <v>64.2</v>
      </c>
      <c r="BY51" s="1308"/>
      <c r="BZ51" s="1308"/>
      <c r="CA51" s="1308"/>
      <c r="CB51" s="1308"/>
      <c r="CC51" s="1308"/>
      <c r="CD51" s="1308"/>
      <c r="CE51" s="1308"/>
      <c r="CF51" s="1308">
        <v>64.099999999999994</v>
      </c>
      <c r="CG51" s="1308"/>
      <c r="CH51" s="1308"/>
      <c r="CI51" s="1308"/>
      <c r="CJ51" s="1308"/>
      <c r="CK51" s="1308"/>
      <c r="CL51" s="1308"/>
      <c r="CM51" s="1308"/>
      <c r="CN51" s="1308">
        <v>67.8</v>
      </c>
      <c r="CO51" s="1308"/>
      <c r="CP51" s="1308"/>
      <c r="CQ51" s="1308"/>
      <c r="CR51" s="1308"/>
      <c r="CS51" s="1308"/>
      <c r="CT51" s="1308"/>
      <c r="CU51" s="1308"/>
      <c r="CV51" s="1308">
        <v>73.400000000000006</v>
      </c>
      <c r="CW51" s="1308"/>
      <c r="CX51" s="1308"/>
      <c r="CY51" s="1308"/>
      <c r="CZ51" s="1308"/>
      <c r="DA51" s="1308"/>
      <c r="DB51" s="1308"/>
      <c r="DC51" s="1308"/>
    </row>
    <row r="52" spans="1:109" x14ac:dyDescent="0.15">
      <c r="B52" s="394"/>
      <c r="G52" s="1323"/>
      <c r="H52" s="1323"/>
      <c r="I52" s="1328"/>
      <c r="J52" s="1328"/>
      <c r="K52" s="1313"/>
      <c r="L52" s="1313"/>
      <c r="M52" s="1313"/>
      <c r="N52" s="1313"/>
      <c r="AM52" s="403"/>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08"/>
      <c r="BQ52" s="1308"/>
      <c r="BR52" s="1308"/>
      <c r="BS52" s="1308"/>
      <c r="BT52" s="1308"/>
      <c r="BU52" s="1308"/>
      <c r="BV52" s="1308"/>
      <c r="BW52" s="1308"/>
      <c r="BX52" s="1308"/>
      <c r="BY52" s="1308"/>
      <c r="BZ52" s="1308"/>
      <c r="CA52" s="1308"/>
      <c r="CB52" s="1308"/>
      <c r="CC52" s="1308"/>
      <c r="CD52" s="1308"/>
      <c r="CE52" s="1308"/>
      <c r="CF52" s="1308"/>
      <c r="CG52" s="1308"/>
      <c r="CH52" s="1308"/>
      <c r="CI52" s="1308"/>
      <c r="CJ52" s="1308"/>
      <c r="CK52" s="1308"/>
      <c r="CL52" s="1308"/>
      <c r="CM52" s="1308"/>
      <c r="CN52" s="1308"/>
      <c r="CO52" s="1308"/>
      <c r="CP52" s="1308"/>
      <c r="CQ52" s="1308"/>
      <c r="CR52" s="1308"/>
      <c r="CS52" s="1308"/>
      <c r="CT52" s="1308"/>
      <c r="CU52" s="1308"/>
      <c r="CV52" s="1308"/>
      <c r="CW52" s="1308"/>
      <c r="CX52" s="1308"/>
      <c r="CY52" s="1308"/>
      <c r="CZ52" s="1308"/>
      <c r="DA52" s="1308"/>
      <c r="DB52" s="1308"/>
      <c r="DC52" s="1308"/>
    </row>
    <row r="53" spans="1:109" x14ac:dyDescent="0.15">
      <c r="A53" s="402"/>
      <c r="B53" s="394"/>
      <c r="G53" s="1323"/>
      <c r="H53" s="1323"/>
      <c r="I53" s="1306"/>
      <c r="J53" s="1306"/>
      <c r="K53" s="1313"/>
      <c r="L53" s="1313"/>
      <c r="M53" s="1313"/>
      <c r="N53" s="1313"/>
      <c r="AM53" s="403"/>
      <c r="AN53" s="1311"/>
      <c r="AO53" s="1311"/>
      <c r="AP53" s="1311"/>
      <c r="AQ53" s="1311"/>
      <c r="AR53" s="1311"/>
      <c r="AS53" s="1311"/>
      <c r="AT53" s="1311"/>
      <c r="AU53" s="1311"/>
      <c r="AV53" s="1311"/>
      <c r="AW53" s="1311"/>
      <c r="AX53" s="1311"/>
      <c r="AY53" s="1311"/>
      <c r="AZ53" s="1311"/>
      <c r="BA53" s="1311"/>
      <c r="BB53" s="1311" t="s">
        <v>617</v>
      </c>
      <c r="BC53" s="1311"/>
      <c r="BD53" s="1311"/>
      <c r="BE53" s="1311"/>
      <c r="BF53" s="1311"/>
      <c r="BG53" s="1311"/>
      <c r="BH53" s="1311"/>
      <c r="BI53" s="1311"/>
      <c r="BJ53" s="1311"/>
      <c r="BK53" s="1311"/>
      <c r="BL53" s="1311"/>
      <c r="BM53" s="1311"/>
      <c r="BN53" s="1311"/>
      <c r="BO53" s="1311"/>
      <c r="BP53" s="1327"/>
      <c r="BQ53" s="1308"/>
      <c r="BR53" s="1308"/>
      <c r="BS53" s="1308"/>
      <c r="BT53" s="1308"/>
      <c r="BU53" s="1308"/>
      <c r="BV53" s="1308"/>
      <c r="BW53" s="1308"/>
      <c r="BX53" s="1308">
        <v>65.400000000000006</v>
      </c>
      <c r="BY53" s="1308"/>
      <c r="BZ53" s="1308"/>
      <c r="CA53" s="1308"/>
      <c r="CB53" s="1308"/>
      <c r="CC53" s="1308"/>
      <c r="CD53" s="1308"/>
      <c r="CE53" s="1308"/>
      <c r="CF53" s="1308">
        <v>65.2</v>
      </c>
      <c r="CG53" s="1308"/>
      <c r="CH53" s="1308"/>
      <c r="CI53" s="1308"/>
      <c r="CJ53" s="1308"/>
      <c r="CK53" s="1308"/>
      <c r="CL53" s="1308"/>
      <c r="CM53" s="1308"/>
      <c r="CN53" s="1308">
        <v>66.2</v>
      </c>
      <c r="CO53" s="1308"/>
      <c r="CP53" s="1308"/>
      <c r="CQ53" s="1308"/>
      <c r="CR53" s="1308"/>
      <c r="CS53" s="1308"/>
      <c r="CT53" s="1308"/>
      <c r="CU53" s="1308"/>
      <c r="CV53" s="1308">
        <v>66</v>
      </c>
      <c r="CW53" s="1308"/>
      <c r="CX53" s="1308"/>
      <c r="CY53" s="1308"/>
      <c r="CZ53" s="1308"/>
      <c r="DA53" s="1308"/>
      <c r="DB53" s="1308"/>
      <c r="DC53" s="1308"/>
    </row>
    <row r="54" spans="1:109" x14ac:dyDescent="0.15">
      <c r="A54" s="402"/>
      <c r="B54" s="394"/>
      <c r="G54" s="1323"/>
      <c r="H54" s="1323"/>
      <c r="I54" s="1306"/>
      <c r="J54" s="1306"/>
      <c r="K54" s="1313"/>
      <c r="L54" s="1313"/>
      <c r="M54" s="1313"/>
      <c r="N54" s="1313"/>
      <c r="AM54" s="403"/>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08"/>
      <c r="BQ54" s="1308"/>
      <c r="BR54" s="1308"/>
      <c r="BS54" s="1308"/>
      <c r="BT54" s="1308"/>
      <c r="BU54" s="1308"/>
      <c r="BV54" s="1308"/>
      <c r="BW54" s="1308"/>
      <c r="BX54" s="1308"/>
      <c r="BY54" s="1308"/>
      <c r="BZ54" s="1308"/>
      <c r="CA54" s="1308"/>
      <c r="CB54" s="1308"/>
      <c r="CC54" s="1308"/>
      <c r="CD54" s="1308"/>
      <c r="CE54" s="1308"/>
      <c r="CF54" s="1308"/>
      <c r="CG54" s="1308"/>
      <c r="CH54" s="1308"/>
      <c r="CI54" s="1308"/>
      <c r="CJ54" s="1308"/>
      <c r="CK54" s="1308"/>
      <c r="CL54" s="1308"/>
      <c r="CM54" s="1308"/>
      <c r="CN54" s="1308"/>
      <c r="CO54" s="1308"/>
      <c r="CP54" s="1308"/>
      <c r="CQ54" s="1308"/>
      <c r="CR54" s="1308"/>
      <c r="CS54" s="1308"/>
      <c r="CT54" s="1308"/>
      <c r="CU54" s="1308"/>
      <c r="CV54" s="1308"/>
      <c r="CW54" s="1308"/>
      <c r="CX54" s="1308"/>
      <c r="CY54" s="1308"/>
      <c r="CZ54" s="1308"/>
      <c r="DA54" s="1308"/>
      <c r="DB54" s="1308"/>
      <c r="DC54" s="1308"/>
    </row>
    <row r="55" spans="1:109" x14ac:dyDescent="0.15">
      <c r="A55" s="402"/>
      <c r="B55" s="394"/>
      <c r="G55" s="1306"/>
      <c r="H55" s="1306"/>
      <c r="I55" s="1306"/>
      <c r="J55" s="1306"/>
      <c r="K55" s="1313"/>
      <c r="L55" s="1313"/>
      <c r="M55" s="1313"/>
      <c r="N55" s="1313"/>
      <c r="AN55" s="1312" t="s">
        <v>618</v>
      </c>
      <c r="AO55" s="1312"/>
      <c r="AP55" s="1312"/>
      <c r="AQ55" s="1312"/>
      <c r="AR55" s="1312"/>
      <c r="AS55" s="1312"/>
      <c r="AT55" s="1312"/>
      <c r="AU55" s="1312"/>
      <c r="AV55" s="1312"/>
      <c r="AW55" s="1312"/>
      <c r="AX55" s="1312"/>
      <c r="AY55" s="1312"/>
      <c r="AZ55" s="1312"/>
      <c r="BA55" s="1312"/>
      <c r="BB55" s="1311" t="s">
        <v>616</v>
      </c>
      <c r="BC55" s="1311"/>
      <c r="BD55" s="1311"/>
      <c r="BE55" s="1311"/>
      <c r="BF55" s="1311"/>
      <c r="BG55" s="1311"/>
      <c r="BH55" s="1311"/>
      <c r="BI55" s="1311"/>
      <c r="BJ55" s="1311"/>
      <c r="BK55" s="1311"/>
      <c r="BL55" s="1311"/>
      <c r="BM55" s="1311"/>
      <c r="BN55" s="1311"/>
      <c r="BO55" s="1311"/>
      <c r="BP55" s="1327"/>
      <c r="BQ55" s="1308"/>
      <c r="BR55" s="1308"/>
      <c r="BS55" s="1308"/>
      <c r="BT55" s="1308"/>
      <c r="BU55" s="1308"/>
      <c r="BV55" s="1308"/>
      <c r="BW55" s="1308"/>
      <c r="BX55" s="1308">
        <v>34.9</v>
      </c>
      <c r="BY55" s="1308"/>
      <c r="BZ55" s="1308"/>
      <c r="CA55" s="1308"/>
      <c r="CB55" s="1308"/>
      <c r="CC55" s="1308"/>
      <c r="CD55" s="1308"/>
      <c r="CE55" s="1308"/>
      <c r="CF55" s="1308">
        <v>53.1</v>
      </c>
      <c r="CG55" s="1308"/>
      <c r="CH55" s="1308"/>
      <c r="CI55" s="1308"/>
      <c r="CJ55" s="1308"/>
      <c r="CK55" s="1308"/>
      <c r="CL55" s="1308"/>
      <c r="CM55" s="1308"/>
      <c r="CN55" s="1308">
        <v>51.2</v>
      </c>
      <c r="CO55" s="1308"/>
      <c r="CP55" s="1308"/>
      <c r="CQ55" s="1308"/>
      <c r="CR55" s="1308"/>
      <c r="CS55" s="1308"/>
      <c r="CT55" s="1308"/>
      <c r="CU55" s="1308"/>
      <c r="CV55" s="1308">
        <v>47.2</v>
      </c>
      <c r="CW55" s="1308"/>
      <c r="CX55" s="1308"/>
      <c r="CY55" s="1308"/>
      <c r="CZ55" s="1308"/>
      <c r="DA55" s="1308"/>
      <c r="DB55" s="1308"/>
      <c r="DC55" s="1308"/>
    </row>
    <row r="56" spans="1:109" x14ac:dyDescent="0.15">
      <c r="A56" s="402"/>
      <c r="B56" s="394"/>
      <c r="G56" s="1306"/>
      <c r="H56" s="1306"/>
      <c r="I56" s="1306"/>
      <c r="J56" s="1306"/>
      <c r="K56" s="1313"/>
      <c r="L56" s="1313"/>
      <c r="M56" s="1313"/>
      <c r="N56" s="1313"/>
      <c r="AN56" s="1312"/>
      <c r="AO56" s="1312"/>
      <c r="AP56" s="1312"/>
      <c r="AQ56" s="1312"/>
      <c r="AR56" s="1312"/>
      <c r="AS56" s="1312"/>
      <c r="AT56" s="1312"/>
      <c r="AU56" s="1312"/>
      <c r="AV56" s="1312"/>
      <c r="AW56" s="1312"/>
      <c r="AX56" s="1312"/>
      <c r="AY56" s="1312"/>
      <c r="AZ56" s="1312"/>
      <c r="BA56" s="1312"/>
      <c r="BB56" s="1311"/>
      <c r="BC56" s="1311"/>
      <c r="BD56" s="1311"/>
      <c r="BE56" s="1311"/>
      <c r="BF56" s="1311"/>
      <c r="BG56" s="1311"/>
      <c r="BH56" s="1311"/>
      <c r="BI56" s="1311"/>
      <c r="BJ56" s="1311"/>
      <c r="BK56" s="1311"/>
      <c r="BL56" s="1311"/>
      <c r="BM56" s="1311"/>
      <c r="BN56" s="1311"/>
      <c r="BO56" s="1311"/>
      <c r="BP56" s="1308"/>
      <c r="BQ56" s="1308"/>
      <c r="BR56" s="1308"/>
      <c r="BS56" s="1308"/>
      <c r="BT56" s="1308"/>
      <c r="BU56" s="1308"/>
      <c r="BV56" s="1308"/>
      <c r="BW56" s="1308"/>
      <c r="BX56" s="1308"/>
      <c r="BY56" s="1308"/>
      <c r="BZ56" s="1308"/>
      <c r="CA56" s="1308"/>
      <c r="CB56" s="1308"/>
      <c r="CC56" s="1308"/>
      <c r="CD56" s="1308"/>
      <c r="CE56" s="1308"/>
      <c r="CF56" s="1308"/>
      <c r="CG56" s="1308"/>
      <c r="CH56" s="1308"/>
      <c r="CI56" s="1308"/>
      <c r="CJ56" s="1308"/>
      <c r="CK56" s="1308"/>
      <c r="CL56" s="1308"/>
      <c r="CM56" s="1308"/>
      <c r="CN56" s="1308"/>
      <c r="CO56" s="1308"/>
      <c r="CP56" s="1308"/>
      <c r="CQ56" s="1308"/>
      <c r="CR56" s="1308"/>
      <c r="CS56" s="1308"/>
      <c r="CT56" s="1308"/>
      <c r="CU56" s="1308"/>
      <c r="CV56" s="1308"/>
      <c r="CW56" s="1308"/>
      <c r="CX56" s="1308"/>
      <c r="CY56" s="1308"/>
      <c r="CZ56" s="1308"/>
      <c r="DA56" s="1308"/>
      <c r="DB56" s="1308"/>
      <c r="DC56" s="1308"/>
    </row>
    <row r="57" spans="1:109" s="402" customFormat="1" x14ac:dyDescent="0.15">
      <c r="B57" s="406"/>
      <c r="G57" s="1306"/>
      <c r="H57" s="1306"/>
      <c r="I57" s="1309"/>
      <c r="J57" s="1309"/>
      <c r="K57" s="1313"/>
      <c r="L57" s="1313"/>
      <c r="M57" s="1313"/>
      <c r="N57" s="1313"/>
      <c r="AM57" s="387"/>
      <c r="AN57" s="1312"/>
      <c r="AO57" s="1312"/>
      <c r="AP57" s="1312"/>
      <c r="AQ57" s="1312"/>
      <c r="AR57" s="1312"/>
      <c r="AS57" s="1312"/>
      <c r="AT57" s="1312"/>
      <c r="AU57" s="1312"/>
      <c r="AV57" s="1312"/>
      <c r="AW57" s="1312"/>
      <c r="AX57" s="1312"/>
      <c r="AY57" s="1312"/>
      <c r="AZ57" s="1312"/>
      <c r="BA57" s="1312"/>
      <c r="BB57" s="1311" t="s">
        <v>617</v>
      </c>
      <c r="BC57" s="1311"/>
      <c r="BD57" s="1311"/>
      <c r="BE57" s="1311"/>
      <c r="BF57" s="1311"/>
      <c r="BG57" s="1311"/>
      <c r="BH57" s="1311"/>
      <c r="BI57" s="1311"/>
      <c r="BJ57" s="1311"/>
      <c r="BK57" s="1311"/>
      <c r="BL57" s="1311"/>
      <c r="BM57" s="1311"/>
      <c r="BN57" s="1311"/>
      <c r="BO57" s="1311"/>
      <c r="BP57" s="1327"/>
      <c r="BQ57" s="1308"/>
      <c r="BR57" s="1308"/>
      <c r="BS57" s="1308"/>
      <c r="BT57" s="1308"/>
      <c r="BU57" s="1308"/>
      <c r="BV57" s="1308"/>
      <c r="BW57" s="1308"/>
      <c r="BX57" s="1308">
        <v>60.2</v>
      </c>
      <c r="BY57" s="1308"/>
      <c r="BZ57" s="1308"/>
      <c r="CA57" s="1308"/>
      <c r="CB57" s="1308"/>
      <c r="CC57" s="1308"/>
      <c r="CD57" s="1308"/>
      <c r="CE57" s="1308"/>
      <c r="CF57" s="1308">
        <v>57.4</v>
      </c>
      <c r="CG57" s="1308"/>
      <c r="CH57" s="1308"/>
      <c r="CI57" s="1308"/>
      <c r="CJ57" s="1308"/>
      <c r="CK57" s="1308"/>
      <c r="CL57" s="1308"/>
      <c r="CM57" s="1308"/>
      <c r="CN57" s="1308">
        <v>58.7</v>
      </c>
      <c r="CO57" s="1308"/>
      <c r="CP57" s="1308"/>
      <c r="CQ57" s="1308"/>
      <c r="CR57" s="1308"/>
      <c r="CS57" s="1308"/>
      <c r="CT57" s="1308"/>
      <c r="CU57" s="1308"/>
      <c r="CV57" s="1308">
        <v>59.8</v>
      </c>
      <c r="CW57" s="1308"/>
      <c r="CX57" s="1308"/>
      <c r="CY57" s="1308"/>
      <c r="CZ57" s="1308"/>
      <c r="DA57" s="1308"/>
      <c r="DB57" s="1308"/>
      <c r="DC57" s="1308"/>
      <c r="DD57" s="407"/>
      <c r="DE57" s="406"/>
    </row>
    <row r="58" spans="1:109" s="402" customFormat="1" x14ac:dyDescent="0.15">
      <c r="A58" s="387"/>
      <c r="B58" s="406"/>
      <c r="G58" s="1306"/>
      <c r="H58" s="1306"/>
      <c r="I58" s="1309"/>
      <c r="J58" s="1309"/>
      <c r="K58" s="1313"/>
      <c r="L58" s="1313"/>
      <c r="M58" s="1313"/>
      <c r="N58" s="1313"/>
      <c r="AM58" s="387"/>
      <c r="AN58" s="1312"/>
      <c r="AO58" s="1312"/>
      <c r="AP58" s="1312"/>
      <c r="AQ58" s="1312"/>
      <c r="AR58" s="1312"/>
      <c r="AS58" s="1312"/>
      <c r="AT58" s="1312"/>
      <c r="AU58" s="1312"/>
      <c r="AV58" s="1312"/>
      <c r="AW58" s="1312"/>
      <c r="AX58" s="1312"/>
      <c r="AY58" s="1312"/>
      <c r="AZ58" s="1312"/>
      <c r="BA58" s="1312"/>
      <c r="BB58" s="1311"/>
      <c r="BC58" s="1311"/>
      <c r="BD58" s="1311"/>
      <c r="BE58" s="1311"/>
      <c r="BF58" s="1311"/>
      <c r="BG58" s="1311"/>
      <c r="BH58" s="1311"/>
      <c r="BI58" s="1311"/>
      <c r="BJ58" s="1311"/>
      <c r="BK58" s="1311"/>
      <c r="BL58" s="1311"/>
      <c r="BM58" s="1311"/>
      <c r="BN58" s="1311"/>
      <c r="BO58" s="1311"/>
      <c r="BP58" s="1308"/>
      <c r="BQ58" s="1308"/>
      <c r="BR58" s="1308"/>
      <c r="BS58" s="1308"/>
      <c r="BT58" s="1308"/>
      <c r="BU58" s="1308"/>
      <c r="BV58" s="1308"/>
      <c r="BW58" s="1308"/>
      <c r="BX58" s="1308"/>
      <c r="BY58" s="1308"/>
      <c r="BZ58" s="1308"/>
      <c r="CA58" s="1308"/>
      <c r="CB58" s="1308"/>
      <c r="CC58" s="1308"/>
      <c r="CD58" s="1308"/>
      <c r="CE58" s="1308"/>
      <c r="CF58" s="1308"/>
      <c r="CG58" s="1308"/>
      <c r="CH58" s="1308"/>
      <c r="CI58" s="1308"/>
      <c r="CJ58" s="1308"/>
      <c r="CK58" s="1308"/>
      <c r="CL58" s="1308"/>
      <c r="CM58" s="1308"/>
      <c r="CN58" s="1308"/>
      <c r="CO58" s="1308"/>
      <c r="CP58" s="1308"/>
      <c r="CQ58" s="1308"/>
      <c r="CR58" s="1308"/>
      <c r="CS58" s="1308"/>
      <c r="CT58" s="1308"/>
      <c r="CU58" s="1308"/>
      <c r="CV58" s="1308"/>
      <c r="CW58" s="1308"/>
      <c r="CX58" s="1308"/>
      <c r="CY58" s="1308"/>
      <c r="CZ58" s="1308"/>
      <c r="DA58" s="1308"/>
      <c r="DB58" s="1308"/>
      <c r="DC58" s="1308"/>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619</v>
      </c>
    </row>
    <row r="64" spans="1:109" x14ac:dyDescent="0.15">
      <c r="B64" s="394"/>
      <c r="G64" s="401"/>
      <c r="I64" s="414"/>
      <c r="J64" s="414"/>
      <c r="K64" s="414"/>
      <c r="L64" s="414"/>
      <c r="M64" s="414"/>
      <c r="N64" s="415"/>
      <c r="AM64" s="401"/>
      <c r="AN64" s="401" t="s">
        <v>612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4" t="s">
        <v>621</v>
      </c>
      <c r="AO65" s="1315"/>
      <c r="AP65" s="1315"/>
      <c r="AQ65" s="1315"/>
      <c r="AR65" s="1315"/>
      <c r="AS65" s="1315"/>
      <c r="AT65" s="1315"/>
      <c r="AU65" s="1315"/>
      <c r="AV65" s="1315"/>
      <c r="AW65" s="1315"/>
      <c r="AX65" s="1315"/>
      <c r="AY65" s="1315"/>
      <c r="AZ65" s="1315"/>
      <c r="BA65" s="1315"/>
      <c r="BB65" s="1315"/>
      <c r="BC65" s="1315"/>
      <c r="BD65" s="1315"/>
      <c r="BE65" s="1315"/>
      <c r="BF65" s="1315"/>
      <c r="BG65" s="1315"/>
      <c r="BH65" s="1315"/>
      <c r="BI65" s="1315"/>
      <c r="BJ65" s="1315"/>
      <c r="BK65" s="1315"/>
      <c r="BL65" s="1315"/>
      <c r="BM65" s="1315"/>
      <c r="BN65" s="1315"/>
      <c r="BO65" s="1315"/>
      <c r="BP65" s="1315"/>
      <c r="BQ65" s="1315"/>
      <c r="BR65" s="1315"/>
      <c r="BS65" s="1315"/>
      <c r="BT65" s="1315"/>
      <c r="BU65" s="1315"/>
      <c r="BV65" s="1315"/>
      <c r="BW65" s="1315"/>
      <c r="BX65" s="1315"/>
      <c r="BY65" s="1315"/>
      <c r="BZ65" s="1315"/>
      <c r="CA65" s="1315"/>
      <c r="CB65" s="1315"/>
      <c r="CC65" s="1315"/>
      <c r="CD65" s="1315"/>
      <c r="CE65" s="1315"/>
      <c r="CF65" s="1315"/>
      <c r="CG65" s="1315"/>
      <c r="CH65" s="1315"/>
      <c r="CI65" s="1315"/>
      <c r="CJ65" s="1315"/>
      <c r="CK65" s="1315"/>
      <c r="CL65" s="1315"/>
      <c r="CM65" s="1315"/>
      <c r="CN65" s="1315"/>
      <c r="CO65" s="1315"/>
      <c r="CP65" s="1315"/>
      <c r="CQ65" s="1315"/>
      <c r="CR65" s="1315"/>
      <c r="CS65" s="1315"/>
      <c r="CT65" s="1315"/>
      <c r="CU65" s="1315"/>
      <c r="CV65" s="1315"/>
      <c r="CW65" s="1315"/>
      <c r="CX65" s="1315"/>
      <c r="CY65" s="1315"/>
      <c r="CZ65" s="1315"/>
      <c r="DA65" s="1315"/>
      <c r="DB65" s="1315"/>
      <c r="DC65" s="1316"/>
    </row>
    <row r="66" spans="2:107" x14ac:dyDescent="0.15">
      <c r="B66" s="394"/>
      <c r="AN66" s="1317"/>
      <c r="AO66" s="1318"/>
      <c r="AP66" s="1318"/>
      <c r="AQ66" s="1318"/>
      <c r="AR66" s="1318"/>
      <c r="AS66" s="1318"/>
      <c r="AT66" s="1318"/>
      <c r="AU66" s="1318"/>
      <c r="AV66" s="1318"/>
      <c r="AW66" s="1318"/>
      <c r="AX66" s="1318"/>
      <c r="AY66" s="1318"/>
      <c r="AZ66" s="1318"/>
      <c r="BA66" s="1318"/>
      <c r="BB66" s="1318"/>
      <c r="BC66" s="1318"/>
      <c r="BD66" s="1318"/>
      <c r="BE66" s="1318"/>
      <c r="BF66" s="1318"/>
      <c r="BG66" s="1318"/>
      <c r="BH66" s="1318"/>
      <c r="BI66" s="1318"/>
      <c r="BJ66" s="1318"/>
      <c r="BK66" s="1318"/>
      <c r="BL66" s="1318"/>
      <c r="BM66" s="1318"/>
      <c r="BN66" s="1318"/>
      <c r="BO66" s="1318"/>
      <c r="BP66" s="1318"/>
      <c r="BQ66" s="1318"/>
      <c r="BR66" s="1318"/>
      <c r="BS66" s="1318"/>
      <c r="BT66" s="1318"/>
      <c r="BU66" s="1318"/>
      <c r="BV66" s="1318"/>
      <c r="BW66" s="1318"/>
      <c r="BX66" s="1318"/>
      <c r="BY66" s="1318"/>
      <c r="BZ66" s="1318"/>
      <c r="CA66" s="1318"/>
      <c r="CB66" s="1318"/>
      <c r="CC66" s="1318"/>
      <c r="CD66" s="1318"/>
      <c r="CE66" s="1318"/>
      <c r="CF66" s="1318"/>
      <c r="CG66" s="1318"/>
      <c r="CH66" s="1318"/>
      <c r="CI66" s="1318"/>
      <c r="CJ66" s="1318"/>
      <c r="CK66" s="1318"/>
      <c r="CL66" s="1318"/>
      <c r="CM66" s="1318"/>
      <c r="CN66" s="1318"/>
      <c r="CO66" s="1318"/>
      <c r="CP66" s="1318"/>
      <c r="CQ66" s="1318"/>
      <c r="CR66" s="1318"/>
      <c r="CS66" s="1318"/>
      <c r="CT66" s="1318"/>
      <c r="CU66" s="1318"/>
      <c r="CV66" s="1318"/>
      <c r="CW66" s="1318"/>
      <c r="CX66" s="1318"/>
      <c r="CY66" s="1318"/>
      <c r="CZ66" s="1318"/>
      <c r="DA66" s="1318"/>
      <c r="DB66" s="1318"/>
      <c r="DC66" s="1319"/>
    </row>
    <row r="67" spans="2:107" x14ac:dyDescent="0.15">
      <c r="B67" s="394"/>
      <c r="AN67" s="1317"/>
      <c r="AO67" s="1318"/>
      <c r="AP67" s="1318"/>
      <c r="AQ67" s="1318"/>
      <c r="AR67" s="1318"/>
      <c r="AS67" s="1318"/>
      <c r="AT67" s="1318"/>
      <c r="AU67" s="1318"/>
      <c r="AV67" s="1318"/>
      <c r="AW67" s="1318"/>
      <c r="AX67" s="1318"/>
      <c r="AY67" s="1318"/>
      <c r="AZ67" s="1318"/>
      <c r="BA67" s="1318"/>
      <c r="BB67" s="1318"/>
      <c r="BC67" s="1318"/>
      <c r="BD67" s="1318"/>
      <c r="BE67" s="1318"/>
      <c r="BF67" s="1318"/>
      <c r="BG67" s="1318"/>
      <c r="BH67" s="1318"/>
      <c r="BI67" s="1318"/>
      <c r="BJ67" s="1318"/>
      <c r="BK67" s="1318"/>
      <c r="BL67" s="1318"/>
      <c r="BM67" s="1318"/>
      <c r="BN67" s="1318"/>
      <c r="BO67" s="1318"/>
      <c r="BP67" s="1318"/>
      <c r="BQ67" s="1318"/>
      <c r="BR67" s="1318"/>
      <c r="BS67" s="1318"/>
      <c r="BT67" s="1318"/>
      <c r="BU67" s="1318"/>
      <c r="BV67" s="1318"/>
      <c r="BW67" s="1318"/>
      <c r="BX67" s="1318"/>
      <c r="BY67" s="1318"/>
      <c r="BZ67" s="1318"/>
      <c r="CA67" s="1318"/>
      <c r="CB67" s="1318"/>
      <c r="CC67" s="1318"/>
      <c r="CD67" s="1318"/>
      <c r="CE67" s="1318"/>
      <c r="CF67" s="1318"/>
      <c r="CG67" s="1318"/>
      <c r="CH67" s="1318"/>
      <c r="CI67" s="1318"/>
      <c r="CJ67" s="1318"/>
      <c r="CK67" s="1318"/>
      <c r="CL67" s="1318"/>
      <c r="CM67" s="1318"/>
      <c r="CN67" s="1318"/>
      <c r="CO67" s="1318"/>
      <c r="CP67" s="1318"/>
      <c r="CQ67" s="1318"/>
      <c r="CR67" s="1318"/>
      <c r="CS67" s="1318"/>
      <c r="CT67" s="1318"/>
      <c r="CU67" s="1318"/>
      <c r="CV67" s="1318"/>
      <c r="CW67" s="1318"/>
      <c r="CX67" s="1318"/>
      <c r="CY67" s="1318"/>
      <c r="CZ67" s="1318"/>
      <c r="DA67" s="1318"/>
      <c r="DB67" s="1318"/>
      <c r="DC67" s="1319"/>
    </row>
    <row r="68" spans="2:107" x14ac:dyDescent="0.15">
      <c r="B68" s="394"/>
      <c r="AN68" s="1317"/>
      <c r="AO68" s="1318"/>
      <c r="AP68" s="1318"/>
      <c r="AQ68" s="1318"/>
      <c r="AR68" s="1318"/>
      <c r="AS68" s="1318"/>
      <c r="AT68" s="1318"/>
      <c r="AU68" s="1318"/>
      <c r="AV68" s="1318"/>
      <c r="AW68" s="1318"/>
      <c r="AX68" s="1318"/>
      <c r="AY68" s="1318"/>
      <c r="AZ68" s="1318"/>
      <c r="BA68" s="1318"/>
      <c r="BB68" s="1318"/>
      <c r="BC68" s="1318"/>
      <c r="BD68" s="1318"/>
      <c r="BE68" s="1318"/>
      <c r="BF68" s="1318"/>
      <c r="BG68" s="1318"/>
      <c r="BH68" s="1318"/>
      <c r="BI68" s="1318"/>
      <c r="BJ68" s="1318"/>
      <c r="BK68" s="1318"/>
      <c r="BL68" s="1318"/>
      <c r="BM68" s="1318"/>
      <c r="BN68" s="1318"/>
      <c r="BO68" s="1318"/>
      <c r="BP68" s="1318"/>
      <c r="BQ68" s="1318"/>
      <c r="BR68" s="1318"/>
      <c r="BS68" s="1318"/>
      <c r="BT68" s="1318"/>
      <c r="BU68" s="1318"/>
      <c r="BV68" s="1318"/>
      <c r="BW68" s="1318"/>
      <c r="BX68" s="1318"/>
      <c r="BY68" s="1318"/>
      <c r="BZ68" s="1318"/>
      <c r="CA68" s="1318"/>
      <c r="CB68" s="1318"/>
      <c r="CC68" s="1318"/>
      <c r="CD68" s="1318"/>
      <c r="CE68" s="1318"/>
      <c r="CF68" s="1318"/>
      <c r="CG68" s="1318"/>
      <c r="CH68" s="1318"/>
      <c r="CI68" s="1318"/>
      <c r="CJ68" s="1318"/>
      <c r="CK68" s="1318"/>
      <c r="CL68" s="1318"/>
      <c r="CM68" s="1318"/>
      <c r="CN68" s="1318"/>
      <c r="CO68" s="1318"/>
      <c r="CP68" s="1318"/>
      <c r="CQ68" s="1318"/>
      <c r="CR68" s="1318"/>
      <c r="CS68" s="1318"/>
      <c r="CT68" s="1318"/>
      <c r="CU68" s="1318"/>
      <c r="CV68" s="1318"/>
      <c r="CW68" s="1318"/>
      <c r="CX68" s="1318"/>
      <c r="CY68" s="1318"/>
      <c r="CZ68" s="1318"/>
      <c r="DA68" s="1318"/>
      <c r="DB68" s="1318"/>
      <c r="DC68" s="1319"/>
    </row>
    <row r="69" spans="2:107" x14ac:dyDescent="0.15">
      <c r="B69" s="394"/>
      <c r="AN69" s="1320"/>
      <c r="AO69" s="1321"/>
      <c r="AP69" s="1321"/>
      <c r="AQ69" s="1321"/>
      <c r="AR69" s="1321"/>
      <c r="AS69" s="1321"/>
      <c r="AT69" s="1321"/>
      <c r="AU69" s="1321"/>
      <c r="AV69" s="1321"/>
      <c r="AW69" s="1321"/>
      <c r="AX69" s="1321"/>
      <c r="AY69" s="1321"/>
      <c r="AZ69" s="1321"/>
      <c r="BA69" s="1321"/>
      <c r="BB69" s="1321"/>
      <c r="BC69" s="1321"/>
      <c r="BD69" s="1321"/>
      <c r="BE69" s="1321"/>
      <c r="BF69" s="1321"/>
      <c r="BG69" s="1321"/>
      <c r="BH69" s="1321"/>
      <c r="BI69" s="1321"/>
      <c r="BJ69" s="1321"/>
      <c r="BK69" s="1321"/>
      <c r="BL69" s="1321"/>
      <c r="BM69" s="1321"/>
      <c r="BN69" s="1321"/>
      <c r="BO69" s="1321"/>
      <c r="BP69" s="1321"/>
      <c r="BQ69" s="1321"/>
      <c r="BR69" s="1321"/>
      <c r="BS69" s="1321"/>
      <c r="BT69" s="1321"/>
      <c r="BU69" s="1321"/>
      <c r="BV69" s="1321"/>
      <c r="BW69" s="1321"/>
      <c r="BX69" s="1321"/>
      <c r="BY69" s="1321"/>
      <c r="BZ69" s="1321"/>
      <c r="CA69" s="1321"/>
      <c r="CB69" s="1321"/>
      <c r="CC69" s="1321"/>
      <c r="CD69" s="1321"/>
      <c r="CE69" s="1321"/>
      <c r="CF69" s="1321"/>
      <c r="CG69" s="1321"/>
      <c r="CH69" s="1321"/>
      <c r="CI69" s="1321"/>
      <c r="CJ69" s="1321"/>
      <c r="CK69" s="1321"/>
      <c r="CL69" s="1321"/>
      <c r="CM69" s="1321"/>
      <c r="CN69" s="1321"/>
      <c r="CO69" s="1321"/>
      <c r="CP69" s="1321"/>
      <c r="CQ69" s="1321"/>
      <c r="CR69" s="1321"/>
      <c r="CS69" s="1321"/>
      <c r="CT69" s="1321"/>
      <c r="CU69" s="1321"/>
      <c r="CV69" s="1321"/>
      <c r="CW69" s="1321"/>
      <c r="CX69" s="1321"/>
      <c r="CY69" s="1321"/>
      <c r="CZ69" s="1321"/>
      <c r="DA69" s="1321"/>
      <c r="DB69" s="1321"/>
      <c r="DC69" s="1322"/>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614</v>
      </c>
    </row>
    <row r="72" spans="2:107" x14ac:dyDescent="0.15">
      <c r="B72" s="394"/>
      <c r="G72" s="1306"/>
      <c r="H72" s="1306"/>
      <c r="I72" s="1306"/>
      <c r="J72" s="1306"/>
      <c r="K72" s="404"/>
      <c r="L72" s="404"/>
      <c r="M72" s="405"/>
      <c r="N72" s="405"/>
      <c r="AN72" s="1324"/>
      <c r="AO72" s="1325"/>
      <c r="AP72" s="1325"/>
      <c r="AQ72" s="1325"/>
      <c r="AR72" s="1325"/>
      <c r="AS72" s="1325"/>
      <c r="AT72" s="1325"/>
      <c r="AU72" s="1325"/>
      <c r="AV72" s="1325"/>
      <c r="AW72" s="1325"/>
      <c r="AX72" s="1325"/>
      <c r="AY72" s="1325"/>
      <c r="AZ72" s="1325"/>
      <c r="BA72" s="1325"/>
      <c r="BB72" s="1325"/>
      <c r="BC72" s="1325"/>
      <c r="BD72" s="1325"/>
      <c r="BE72" s="1325"/>
      <c r="BF72" s="1325"/>
      <c r="BG72" s="1325"/>
      <c r="BH72" s="1325"/>
      <c r="BI72" s="1325"/>
      <c r="BJ72" s="1325"/>
      <c r="BK72" s="1325"/>
      <c r="BL72" s="1325"/>
      <c r="BM72" s="1325"/>
      <c r="BN72" s="1325"/>
      <c r="BO72" s="1326"/>
      <c r="BP72" s="1312" t="s">
        <v>567</v>
      </c>
      <c r="BQ72" s="1312"/>
      <c r="BR72" s="1312"/>
      <c r="BS72" s="1312"/>
      <c r="BT72" s="1312"/>
      <c r="BU72" s="1312"/>
      <c r="BV72" s="1312"/>
      <c r="BW72" s="1312"/>
      <c r="BX72" s="1312" t="s">
        <v>568</v>
      </c>
      <c r="BY72" s="1312"/>
      <c r="BZ72" s="1312"/>
      <c r="CA72" s="1312"/>
      <c r="CB72" s="1312"/>
      <c r="CC72" s="1312"/>
      <c r="CD72" s="1312"/>
      <c r="CE72" s="1312"/>
      <c r="CF72" s="1312" t="s">
        <v>569</v>
      </c>
      <c r="CG72" s="1312"/>
      <c r="CH72" s="1312"/>
      <c r="CI72" s="1312"/>
      <c r="CJ72" s="1312"/>
      <c r="CK72" s="1312"/>
      <c r="CL72" s="1312"/>
      <c r="CM72" s="1312"/>
      <c r="CN72" s="1312" t="s">
        <v>570</v>
      </c>
      <c r="CO72" s="1312"/>
      <c r="CP72" s="1312"/>
      <c r="CQ72" s="1312"/>
      <c r="CR72" s="1312"/>
      <c r="CS72" s="1312"/>
      <c r="CT72" s="1312"/>
      <c r="CU72" s="1312"/>
      <c r="CV72" s="1312" t="s">
        <v>571</v>
      </c>
      <c r="CW72" s="1312"/>
      <c r="CX72" s="1312"/>
      <c r="CY72" s="1312"/>
      <c r="CZ72" s="1312"/>
      <c r="DA72" s="1312"/>
      <c r="DB72" s="1312"/>
      <c r="DC72" s="1312"/>
    </row>
    <row r="73" spans="2:107" x14ac:dyDescent="0.15">
      <c r="B73" s="394"/>
      <c r="G73" s="1323"/>
      <c r="H73" s="1323"/>
      <c r="I73" s="1323"/>
      <c r="J73" s="1323"/>
      <c r="K73" s="1307"/>
      <c r="L73" s="1307"/>
      <c r="M73" s="1307"/>
      <c r="N73" s="1307"/>
      <c r="AM73" s="403"/>
      <c r="AN73" s="1311" t="s">
        <v>615</v>
      </c>
      <c r="AO73" s="1311"/>
      <c r="AP73" s="1311"/>
      <c r="AQ73" s="1311"/>
      <c r="AR73" s="1311"/>
      <c r="AS73" s="1311"/>
      <c r="AT73" s="1311"/>
      <c r="AU73" s="1311"/>
      <c r="AV73" s="1311"/>
      <c r="AW73" s="1311"/>
      <c r="AX73" s="1311"/>
      <c r="AY73" s="1311"/>
      <c r="AZ73" s="1311"/>
      <c r="BA73" s="1311"/>
      <c r="BB73" s="1311" t="s">
        <v>616</v>
      </c>
      <c r="BC73" s="1311"/>
      <c r="BD73" s="1311"/>
      <c r="BE73" s="1311"/>
      <c r="BF73" s="1311"/>
      <c r="BG73" s="1311"/>
      <c r="BH73" s="1311"/>
      <c r="BI73" s="1311"/>
      <c r="BJ73" s="1311"/>
      <c r="BK73" s="1311"/>
      <c r="BL73" s="1311"/>
      <c r="BM73" s="1311"/>
      <c r="BN73" s="1311"/>
      <c r="BO73" s="1311"/>
      <c r="BP73" s="1308">
        <v>62.1</v>
      </c>
      <c r="BQ73" s="1308"/>
      <c r="BR73" s="1308"/>
      <c r="BS73" s="1308"/>
      <c r="BT73" s="1308"/>
      <c r="BU73" s="1308"/>
      <c r="BV73" s="1308"/>
      <c r="BW73" s="1308"/>
      <c r="BX73" s="1308">
        <v>64.2</v>
      </c>
      <c r="BY73" s="1308"/>
      <c r="BZ73" s="1308"/>
      <c r="CA73" s="1308"/>
      <c r="CB73" s="1308"/>
      <c r="CC73" s="1308"/>
      <c r="CD73" s="1308"/>
      <c r="CE73" s="1308"/>
      <c r="CF73" s="1308">
        <v>64.099999999999994</v>
      </c>
      <c r="CG73" s="1308"/>
      <c r="CH73" s="1308"/>
      <c r="CI73" s="1308"/>
      <c r="CJ73" s="1308"/>
      <c r="CK73" s="1308"/>
      <c r="CL73" s="1308"/>
      <c r="CM73" s="1308"/>
      <c r="CN73" s="1308">
        <v>67.8</v>
      </c>
      <c r="CO73" s="1308"/>
      <c r="CP73" s="1308"/>
      <c r="CQ73" s="1308"/>
      <c r="CR73" s="1308"/>
      <c r="CS73" s="1308"/>
      <c r="CT73" s="1308"/>
      <c r="CU73" s="1308"/>
      <c r="CV73" s="1308">
        <v>73.400000000000006</v>
      </c>
      <c r="CW73" s="1308"/>
      <c r="CX73" s="1308"/>
      <c r="CY73" s="1308"/>
      <c r="CZ73" s="1308"/>
      <c r="DA73" s="1308"/>
      <c r="DB73" s="1308"/>
      <c r="DC73" s="1308"/>
    </row>
    <row r="74" spans="2:107" x14ac:dyDescent="0.15">
      <c r="B74" s="394"/>
      <c r="G74" s="1323"/>
      <c r="H74" s="1323"/>
      <c r="I74" s="1323"/>
      <c r="J74" s="1323"/>
      <c r="K74" s="1307"/>
      <c r="L74" s="1307"/>
      <c r="M74" s="1307"/>
      <c r="N74" s="1307"/>
      <c r="AM74" s="403"/>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08"/>
      <c r="BQ74" s="1308"/>
      <c r="BR74" s="1308"/>
      <c r="BS74" s="1308"/>
      <c r="BT74" s="1308"/>
      <c r="BU74" s="1308"/>
      <c r="BV74" s="1308"/>
      <c r="BW74" s="1308"/>
      <c r="BX74" s="1308"/>
      <c r="BY74" s="1308"/>
      <c r="BZ74" s="1308"/>
      <c r="CA74" s="1308"/>
      <c r="CB74" s="1308"/>
      <c r="CC74" s="1308"/>
      <c r="CD74" s="1308"/>
      <c r="CE74" s="1308"/>
      <c r="CF74" s="1308"/>
      <c r="CG74" s="1308"/>
      <c r="CH74" s="1308"/>
      <c r="CI74" s="1308"/>
      <c r="CJ74" s="1308"/>
      <c r="CK74" s="1308"/>
      <c r="CL74" s="1308"/>
      <c r="CM74" s="1308"/>
      <c r="CN74" s="1308"/>
      <c r="CO74" s="1308"/>
      <c r="CP74" s="1308"/>
      <c r="CQ74" s="1308"/>
      <c r="CR74" s="1308"/>
      <c r="CS74" s="1308"/>
      <c r="CT74" s="1308"/>
      <c r="CU74" s="1308"/>
      <c r="CV74" s="1308"/>
      <c r="CW74" s="1308"/>
      <c r="CX74" s="1308"/>
      <c r="CY74" s="1308"/>
      <c r="CZ74" s="1308"/>
      <c r="DA74" s="1308"/>
      <c r="DB74" s="1308"/>
      <c r="DC74" s="1308"/>
    </row>
    <row r="75" spans="2:107" x14ac:dyDescent="0.15">
      <c r="B75" s="394"/>
      <c r="G75" s="1323"/>
      <c r="H75" s="1323"/>
      <c r="I75" s="1306"/>
      <c r="J75" s="1306"/>
      <c r="K75" s="1313"/>
      <c r="L75" s="1313"/>
      <c r="M75" s="1313"/>
      <c r="N75" s="1313"/>
      <c r="AM75" s="403"/>
      <c r="AN75" s="1311"/>
      <c r="AO75" s="1311"/>
      <c r="AP75" s="1311"/>
      <c r="AQ75" s="1311"/>
      <c r="AR75" s="1311"/>
      <c r="AS75" s="1311"/>
      <c r="AT75" s="1311"/>
      <c r="AU75" s="1311"/>
      <c r="AV75" s="1311"/>
      <c r="AW75" s="1311"/>
      <c r="AX75" s="1311"/>
      <c r="AY75" s="1311"/>
      <c r="AZ75" s="1311"/>
      <c r="BA75" s="1311"/>
      <c r="BB75" s="1311" t="s">
        <v>620</v>
      </c>
      <c r="BC75" s="1311"/>
      <c r="BD75" s="1311"/>
      <c r="BE75" s="1311"/>
      <c r="BF75" s="1311"/>
      <c r="BG75" s="1311"/>
      <c r="BH75" s="1311"/>
      <c r="BI75" s="1311"/>
      <c r="BJ75" s="1311"/>
      <c r="BK75" s="1311"/>
      <c r="BL75" s="1311"/>
      <c r="BM75" s="1311"/>
      <c r="BN75" s="1311"/>
      <c r="BO75" s="1311"/>
      <c r="BP75" s="1308">
        <v>10.9</v>
      </c>
      <c r="BQ75" s="1308"/>
      <c r="BR75" s="1308"/>
      <c r="BS75" s="1308"/>
      <c r="BT75" s="1308"/>
      <c r="BU75" s="1308"/>
      <c r="BV75" s="1308"/>
      <c r="BW75" s="1308"/>
      <c r="BX75" s="1308">
        <v>9.6</v>
      </c>
      <c r="BY75" s="1308"/>
      <c r="BZ75" s="1308"/>
      <c r="CA75" s="1308"/>
      <c r="CB75" s="1308"/>
      <c r="CC75" s="1308"/>
      <c r="CD75" s="1308"/>
      <c r="CE75" s="1308"/>
      <c r="CF75" s="1308">
        <v>8.4</v>
      </c>
      <c r="CG75" s="1308"/>
      <c r="CH75" s="1308"/>
      <c r="CI75" s="1308"/>
      <c r="CJ75" s="1308"/>
      <c r="CK75" s="1308"/>
      <c r="CL75" s="1308"/>
      <c r="CM75" s="1308"/>
      <c r="CN75" s="1308">
        <v>7.2</v>
      </c>
      <c r="CO75" s="1308"/>
      <c r="CP75" s="1308"/>
      <c r="CQ75" s="1308"/>
      <c r="CR75" s="1308"/>
      <c r="CS75" s="1308"/>
      <c r="CT75" s="1308"/>
      <c r="CU75" s="1308"/>
      <c r="CV75" s="1308">
        <v>6.8</v>
      </c>
      <c r="CW75" s="1308"/>
      <c r="CX75" s="1308"/>
      <c r="CY75" s="1308"/>
      <c r="CZ75" s="1308"/>
      <c r="DA75" s="1308"/>
      <c r="DB75" s="1308"/>
      <c r="DC75" s="1308"/>
    </row>
    <row r="76" spans="2:107" x14ac:dyDescent="0.15">
      <c r="B76" s="394"/>
      <c r="G76" s="1323"/>
      <c r="H76" s="1323"/>
      <c r="I76" s="1306"/>
      <c r="J76" s="1306"/>
      <c r="K76" s="1313"/>
      <c r="L76" s="1313"/>
      <c r="M76" s="1313"/>
      <c r="N76" s="1313"/>
      <c r="AM76" s="403"/>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08"/>
      <c r="BQ76" s="1308"/>
      <c r="BR76" s="1308"/>
      <c r="BS76" s="1308"/>
      <c r="BT76" s="1308"/>
      <c r="BU76" s="1308"/>
      <c r="BV76" s="1308"/>
      <c r="BW76" s="1308"/>
      <c r="BX76" s="1308"/>
      <c r="BY76" s="1308"/>
      <c r="BZ76" s="1308"/>
      <c r="CA76" s="1308"/>
      <c r="CB76" s="1308"/>
      <c r="CC76" s="1308"/>
      <c r="CD76" s="1308"/>
      <c r="CE76" s="1308"/>
      <c r="CF76" s="1308"/>
      <c r="CG76" s="1308"/>
      <c r="CH76" s="1308"/>
      <c r="CI76" s="1308"/>
      <c r="CJ76" s="1308"/>
      <c r="CK76" s="1308"/>
      <c r="CL76" s="1308"/>
      <c r="CM76" s="1308"/>
      <c r="CN76" s="1308"/>
      <c r="CO76" s="1308"/>
      <c r="CP76" s="1308"/>
      <c r="CQ76" s="1308"/>
      <c r="CR76" s="1308"/>
      <c r="CS76" s="1308"/>
      <c r="CT76" s="1308"/>
      <c r="CU76" s="1308"/>
      <c r="CV76" s="1308"/>
      <c r="CW76" s="1308"/>
      <c r="CX76" s="1308"/>
      <c r="CY76" s="1308"/>
      <c r="CZ76" s="1308"/>
      <c r="DA76" s="1308"/>
      <c r="DB76" s="1308"/>
      <c r="DC76" s="1308"/>
    </row>
    <row r="77" spans="2:107" x14ac:dyDescent="0.15">
      <c r="B77" s="394"/>
      <c r="G77" s="1306"/>
      <c r="H77" s="1306"/>
      <c r="I77" s="1306"/>
      <c r="J77" s="1306"/>
      <c r="K77" s="1307"/>
      <c r="L77" s="1307"/>
      <c r="M77" s="1307"/>
      <c r="N77" s="1307"/>
      <c r="AN77" s="1312" t="s">
        <v>618</v>
      </c>
      <c r="AO77" s="1312"/>
      <c r="AP77" s="1312"/>
      <c r="AQ77" s="1312"/>
      <c r="AR77" s="1312"/>
      <c r="AS77" s="1312"/>
      <c r="AT77" s="1312"/>
      <c r="AU77" s="1312"/>
      <c r="AV77" s="1312"/>
      <c r="AW77" s="1312"/>
      <c r="AX77" s="1312"/>
      <c r="AY77" s="1312"/>
      <c r="AZ77" s="1312"/>
      <c r="BA77" s="1312"/>
      <c r="BB77" s="1311" t="s">
        <v>616</v>
      </c>
      <c r="BC77" s="1311"/>
      <c r="BD77" s="1311"/>
      <c r="BE77" s="1311"/>
      <c r="BF77" s="1311"/>
      <c r="BG77" s="1311"/>
      <c r="BH77" s="1311"/>
      <c r="BI77" s="1311"/>
      <c r="BJ77" s="1311"/>
      <c r="BK77" s="1311"/>
      <c r="BL77" s="1311"/>
      <c r="BM77" s="1311"/>
      <c r="BN77" s="1311"/>
      <c r="BO77" s="1311"/>
      <c r="BP77" s="1308">
        <v>33.799999999999997</v>
      </c>
      <c r="BQ77" s="1308"/>
      <c r="BR77" s="1308"/>
      <c r="BS77" s="1308"/>
      <c r="BT77" s="1308"/>
      <c r="BU77" s="1308"/>
      <c r="BV77" s="1308"/>
      <c r="BW77" s="1308"/>
      <c r="BX77" s="1308">
        <v>34.9</v>
      </c>
      <c r="BY77" s="1308"/>
      <c r="BZ77" s="1308"/>
      <c r="CA77" s="1308"/>
      <c r="CB77" s="1308"/>
      <c r="CC77" s="1308"/>
      <c r="CD77" s="1308"/>
      <c r="CE77" s="1308"/>
      <c r="CF77" s="1308">
        <v>53.1</v>
      </c>
      <c r="CG77" s="1308"/>
      <c r="CH77" s="1308"/>
      <c r="CI77" s="1308"/>
      <c r="CJ77" s="1308"/>
      <c r="CK77" s="1308"/>
      <c r="CL77" s="1308"/>
      <c r="CM77" s="1308"/>
      <c r="CN77" s="1308">
        <v>51.2</v>
      </c>
      <c r="CO77" s="1308"/>
      <c r="CP77" s="1308"/>
      <c r="CQ77" s="1308"/>
      <c r="CR77" s="1308"/>
      <c r="CS77" s="1308"/>
      <c r="CT77" s="1308"/>
      <c r="CU77" s="1308"/>
      <c r="CV77" s="1308">
        <v>47.2</v>
      </c>
      <c r="CW77" s="1308"/>
      <c r="CX77" s="1308"/>
      <c r="CY77" s="1308"/>
      <c r="CZ77" s="1308"/>
      <c r="DA77" s="1308"/>
      <c r="DB77" s="1308"/>
      <c r="DC77" s="1308"/>
    </row>
    <row r="78" spans="2:107" x14ac:dyDescent="0.15">
      <c r="B78" s="394"/>
      <c r="G78" s="1306"/>
      <c r="H78" s="1306"/>
      <c r="I78" s="1306"/>
      <c r="J78" s="1306"/>
      <c r="K78" s="1307"/>
      <c r="L78" s="1307"/>
      <c r="M78" s="1307"/>
      <c r="N78" s="1307"/>
      <c r="AN78" s="1312"/>
      <c r="AO78" s="1312"/>
      <c r="AP78" s="1312"/>
      <c r="AQ78" s="1312"/>
      <c r="AR78" s="1312"/>
      <c r="AS78" s="1312"/>
      <c r="AT78" s="1312"/>
      <c r="AU78" s="1312"/>
      <c r="AV78" s="1312"/>
      <c r="AW78" s="1312"/>
      <c r="AX78" s="1312"/>
      <c r="AY78" s="1312"/>
      <c r="AZ78" s="1312"/>
      <c r="BA78" s="1312"/>
      <c r="BB78" s="1311"/>
      <c r="BC78" s="1311"/>
      <c r="BD78" s="1311"/>
      <c r="BE78" s="1311"/>
      <c r="BF78" s="1311"/>
      <c r="BG78" s="1311"/>
      <c r="BH78" s="1311"/>
      <c r="BI78" s="1311"/>
      <c r="BJ78" s="1311"/>
      <c r="BK78" s="1311"/>
      <c r="BL78" s="1311"/>
      <c r="BM78" s="1311"/>
      <c r="BN78" s="1311"/>
      <c r="BO78" s="1311"/>
      <c r="BP78" s="1308"/>
      <c r="BQ78" s="1308"/>
      <c r="BR78" s="1308"/>
      <c r="BS78" s="1308"/>
      <c r="BT78" s="1308"/>
      <c r="BU78" s="1308"/>
      <c r="BV78" s="1308"/>
      <c r="BW78" s="1308"/>
      <c r="BX78" s="1308"/>
      <c r="BY78" s="1308"/>
      <c r="BZ78" s="1308"/>
      <c r="CA78" s="1308"/>
      <c r="CB78" s="1308"/>
      <c r="CC78" s="1308"/>
      <c r="CD78" s="1308"/>
      <c r="CE78" s="1308"/>
      <c r="CF78" s="1308"/>
      <c r="CG78" s="1308"/>
      <c r="CH78" s="1308"/>
      <c r="CI78" s="1308"/>
      <c r="CJ78" s="1308"/>
      <c r="CK78" s="1308"/>
      <c r="CL78" s="1308"/>
      <c r="CM78" s="1308"/>
      <c r="CN78" s="1308"/>
      <c r="CO78" s="1308"/>
      <c r="CP78" s="1308"/>
      <c r="CQ78" s="1308"/>
      <c r="CR78" s="1308"/>
      <c r="CS78" s="1308"/>
      <c r="CT78" s="1308"/>
      <c r="CU78" s="1308"/>
      <c r="CV78" s="1308"/>
      <c r="CW78" s="1308"/>
      <c r="CX78" s="1308"/>
      <c r="CY78" s="1308"/>
      <c r="CZ78" s="1308"/>
      <c r="DA78" s="1308"/>
      <c r="DB78" s="1308"/>
      <c r="DC78" s="1308"/>
    </row>
    <row r="79" spans="2:107" x14ac:dyDescent="0.15">
      <c r="B79" s="394"/>
      <c r="G79" s="1306"/>
      <c r="H79" s="1306"/>
      <c r="I79" s="1309"/>
      <c r="J79" s="1309"/>
      <c r="K79" s="1310"/>
      <c r="L79" s="1310"/>
      <c r="M79" s="1310"/>
      <c r="N79" s="1310"/>
      <c r="AN79" s="1312"/>
      <c r="AO79" s="1312"/>
      <c r="AP79" s="1312"/>
      <c r="AQ79" s="1312"/>
      <c r="AR79" s="1312"/>
      <c r="AS79" s="1312"/>
      <c r="AT79" s="1312"/>
      <c r="AU79" s="1312"/>
      <c r="AV79" s="1312"/>
      <c r="AW79" s="1312"/>
      <c r="AX79" s="1312"/>
      <c r="AY79" s="1312"/>
      <c r="AZ79" s="1312"/>
      <c r="BA79" s="1312"/>
      <c r="BB79" s="1311" t="s">
        <v>620</v>
      </c>
      <c r="BC79" s="1311"/>
      <c r="BD79" s="1311"/>
      <c r="BE79" s="1311"/>
      <c r="BF79" s="1311"/>
      <c r="BG79" s="1311"/>
      <c r="BH79" s="1311"/>
      <c r="BI79" s="1311"/>
      <c r="BJ79" s="1311"/>
      <c r="BK79" s="1311"/>
      <c r="BL79" s="1311"/>
      <c r="BM79" s="1311"/>
      <c r="BN79" s="1311"/>
      <c r="BO79" s="1311"/>
      <c r="BP79" s="1308">
        <v>7.1</v>
      </c>
      <c r="BQ79" s="1308"/>
      <c r="BR79" s="1308"/>
      <c r="BS79" s="1308"/>
      <c r="BT79" s="1308"/>
      <c r="BU79" s="1308"/>
      <c r="BV79" s="1308"/>
      <c r="BW79" s="1308"/>
      <c r="BX79" s="1308">
        <v>7.2</v>
      </c>
      <c r="BY79" s="1308"/>
      <c r="BZ79" s="1308"/>
      <c r="CA79" s="1308"/>
      <c r="CB79" s="1308"/>
      <c r="CC79" s="1308"/>
      <c r="CD79" s="1308"/>
      <c r="CE79" s="1308"/>
      <c r="CF79" s="1308">
        <v>8.6</v>
      </c>
      <c r="CG79" s="1308"/>
      <c r="CH79" s="1308"/>
      <c r="CI79" s="1308"/>
      <c r="CJ79" s="1308"/>
      <c r="CK79" s="1308"/>
      <c r="CL79" s="1308"/>
      <c r="CM79" s="1308"/>
      <c r="CN79" s="1308">
        <v>8.1999999999999993</v>
      </c>
      <c r="CO79" s="1308"/>
      <c r="CP79" s="1308"/>
      <c r="CQ79" s="1308"/>
      <c r="CR79" s="1308"/>
      <c r="CS79" s="1308"/>
      <c r="CT79" s="1308"/>
      <c r="CU79" s="1308"/>
      <c r="CV79" s="1308">
        <v>7.8</v>
      </c>
      <c r="CW79" s="1308"/>
      <c r="CX79" s="1308"/>
      <c r="CY79" s="1308"/>
      <c r="CZ79" s="1308"/>
      <c r="DA79" s="1308"/>
      <c r="DB79" s="1308"/>
      <c r="DC79" s="1308"/>
    </row>
    <row r="80" spans="2:107" x14ac:dyDescent="0.15">
      <c r="B80" s="394"/>
      <c r="G80" s="1306"/>
      <c r="H80" s="1306"/>
      <c r="I80" s="1309"/>
      <c r="J80" s="1309"/>
      <c r="K80" s="1310"/>
      <c r="L80" s="1310"/>
      <c r="M80" s="1310"/>
      <c r="N80" s="1310"/>
      <c r="AN80" s="1312"/>
      <c r="AO80" s="1312"/>
      <c r="AP80" s="1312"/>
      <c r="AQ80" s="1312"/>
      <c r="AR80" s="1312"/>
      <c r="AS80" s="1312"/>
      <c r="AT80" s="1312"/>
      <c r="AU80" s="1312"/>
      <c r="AV80" s="1312"/>
      <c r="AW80" s="1312"/>
      <c r="AX80" s="1312"/>
      <c r="AY80" s="1312"/>
      <c r="AZ80" s="1312"/>
      <c r="BA80" s="1312"/>
      <c r="BB80" s="1311"/>
      <c r="BC80" s="1311"/>
      <c r="BD80" s="1311"/>
      <c r="BE80" s="1311"/>
      <c r="BF80" s="1311"/>
      <c r="BG80" s="1311"/>
      <c r="BH80" s="1311"/>
      <c r="BI80" s="1311"/>
      <c r="BJ80" s="1311"/>
      <c r="BK80" s="1311"/>
      <c r="BL80" s="1311"/>
      <c r="BM80" s="1311"/>
      <c r="BN80" s="1311"/>
      <c r="BO80" s="1311"/>
      <c r="BP80" s="1308"/>
      <c r="BQ80" s="1308"/>
      <c r="BR80" s="1308"/>
      <c r="BS80" s="1308"/>
      <c r="BT80" s="1308"/>
      <c r="BU80" s="1308"/>
      <c r="BV80" s="1308"/>
      <c r="BW80" s="1308"/>
      <c r="BX80" s="1308"/>
      <c r="BY80" s="1308"/>
      <c r="BZ80" s="1308"/>
      <c r="CA80" s="1308"/>
      <c r="CB80" s="1308"/>
      <c r="CC80" s="1308"/>
      <c r="CD80" s="1308"/>
      <c r="CE80" s="1308"/>
      <c r="CF80" s="1308"/>
      <c r="CG80" s="1308"/>
      <c r="CH80" s="1308"/>
      <c r="CI80" s="1308"/>
      <c r="CJ80" s="1308"/>
      <c r="CK80" s="1308"/>
      <c r="CL80" s="1308"/>
      <c r="CM80" s="1308"/>
      <c r="CN80" s="1308"/>
      <c r="CO80" s="1308"/>
      <c r="CP80" s="1308"/>
      <c r="CQ80" s="1308"/>
      <c r="CR80" s="1308"/>
      <c r="CS80" s="1308"/>
      <c r="CT80" s="1308"/>
      <c r="CU80" s="1308"/>
      <c r="CV80" s="1308"/>
      <c r="CW80" s="1308"/>
      <c r="CX80" s="1308"/>
      <c r="CY80" s="1308"/>
      <c r="CZ80" s="1308"/>
      <c r="DA80" s="1308"/>
      <c r="DB80" s="1308"/>
      <c r="DC80" s="1308"/>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PSFNoRUc3FAU2/JbWoK09guhN3YsImxJypve/6ujsGSKX1kGPb4l5NdyA4utgaHDAgiITilvsja1eWaopJec2g==" saltValue="YQKHwN/iPj3PuHlfCgRXCg=="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1fD34Yf/WMBdn9RRA7Dp1KV/FjizPVlPOyl4UjQ2/HsFuofwqB6cHtGMmNqjoVRQc+ymBBBFppTdEgrja+AQg==" saltValue="5rWhdycf8htHl4VKiLqH/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5" zoomScaleNormal="85"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513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lY7Y2nlSGvwCetAZuUoaW7V/JRoq4FiJTa27lw7oPqBzRf0UyhoKQx8yk04yka0XdNL1hq/mjQfAHv7rPvbb1g==" saltValue="HAs8PC1ac4h+wLq5DUhXTg=="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564</v>
      </c>
      <c r="G2" s="156"/>
      <c r="H2" s="157"/>
    </row>
    <row r="3" spans="1:8" x14ac:dyDescent="0.15">
      <c r="A3" s="153" t="s">
        <v>557</v>
      </c>
      <c r="B3" s="158"/>
      <c r="C3" s="159"/>
      <c r="D3" s="160">
        <v>77155</v>
      </c>
      <c r="E3" s="161"/>
      <c r="F3" s="162">
        <v>53605</v>
      </c>
      <c r="G3" s="163"/>
      <c r="H3" s="164"/>
    </row>
    <row r="4" spans="1:8" x14ac:dyDescent="0.15">
      <c r="A4" s="165"/>
      <c r="B4" s="166"/>
      <c r="C4" s="167"/>
      <c r="D4" s="168">
        <v>30040</v>
      </c>
      <c r="E4" s="169"/>
      <c r="F4" s="170">
        <v>28343</v>
      </c>
      <c r="G4" s="171"/>
      <c r="H4" s="172"/>
    </row>
    <row r="5" spans="1:8" x14ac:dyDescent="0.15">
      <c r="A5" s="153" t="s">
        <v>559</v>
      </c>
      <c r="B5" s="158"/>
      <c r="C5" s="159"/>
      <c r="D5" s="160">
        <v>67600</v>
      </c>
      <c r="E5" s="161"/>
      <c r="F5" s="162">
        <v>58051</v>
      </c>
      <c r="G5" s="163"/>
      <c r="H5" s="164"/>
    </row>
    <row r="6" spans="1:8" x14ac:dyDescent="0.15">
      <c r="A6" s="165"/>
      <c r="B6" s="166"/>
      <c r="C6" s="167"/>
      <c r="D6" s="168">
        <v>30567</v>
      </c>
      <c r="E6" s="169"/>
      <c r="F6" s="170">
        <v>32143</v>
      </c>
      <c r="G6" s="171"/>
      <c r="H6" s="172"/>
    </row>
    <row r="7" spans="1:8" x14ac:dyDescent="0.15">
      <c r="A7" s="153" t="s">
        <v>560</v>
      </c>
      <c r="B7" s="158"/>
      <c r="C7" s="159"/>
      <c r="D7" s="160">
        <v>90738</v>
      </c>
      <c r="E7" s="161"/>
      <c r="F7" s="162">
        <v>65942</v>
      </c>
      <c r="G7" s="163"/>
      <c r="H7" s="164"/>
    </row>
    <row r="8" spans="1:8" x14ac:dyDescent="0.15">
      <c r="A8" s="165"/>
      <c r="B8" s="166"/>
      <c r="C8" s="167"/>
      <c r="D8" s="168">
        <v>41615</v>
      </c>
      <c r="E8" s="169"/>
      <c r="F8" s="170">
        <v>32778</v>
      </c>
      <c r="G8" s="171"/>
      <c r="H8" s="172"/>
    </row>
    <row r="9" spans="1:8" x14ac:dyDescent="0.15">
      <c r="A9" s="153" t="s">
        <v>561</v>
      </c>
      <c r="B9" s="158"/>
      <c r="C9" s="159"/>
      <c r="D9" s="160">
        <v>75143</v>
      </c>
      <c r="E9" s="161"/>
      <c r="F9" s="162">
        <v>68655</v>
      </c>
      <c r="G9" s="163"/>
      <c r="H9" s="164"/>
    </row>
    <row r="10" spans="1:8" x14ac:dyDescent="0.15">
      <c r="A10" s="165"/>
      <c r="B10" s="166"/>
      <c r="C10" s="167"/>
      <c r="D10" s="168">
        <v>35368</v>
      </c>
      <c r="E10" s="169"/>
      <c r="F10" s="170">
        <v>32316</v>
      </c>
      <c r="G10" s="171"/>
      <c r="H10" s="172"/>
    </row>
    <row r="11" spans="1:8" x14ac:dyDescent="0.15">
      <c r="A11" s="153" t="s">
        <v>562</v>
      </c>
      <c r="B11" s="158"/>
      <c r="C11" s="159"/>
      <c r="D11" s="160">
        <v>76834</v>
      </c>
      <c r="E11" s="161"/>
      <c r="F11" s="162">
        <v>66863</v>
      </c>
      <c r="G11" s="163"/>
      <c r="H11" s="164"/>
    </row>
    <row r="12" spans="1:8" x14ac:dyDescent="0.15">
      <c r="A12" s="165"/>
      <c r="B12" s="166"/>
      <c r="C12" s="173"/>
      <c r="D12" s="168">
        <v>35681</v>
      </c>
      <c r="E12" s="169"/>
      <c r="F12" s="170">
        <v>32770</v>
      </c>
      <c r="G12" s="171"/>
      <c r="H12" s="172"/>
    </row>
    <row r="13" spans="1:8" x14ac:dyDescent="0.15">
      <c r="A13" s="153"/>
      <c r="B13" s="158"/>
      <c r="C13" s="174"/>
      <c r="D13" s="175">
        <v>77494</v>
      </c>
      <c r="E13" s="176"/>
      <c r="F13" s="177">
        <v>62623</v>
      </c>
      <c r="G13" s="178"/>
      <c r="H13" s="164"/>
    </row>
    <row r="14" spans="1:8" x14ac:dyDescent="0.15">
      <c r="A14" s="165"/>
      <c r="B14" s="166"/>
      <c r="C14" s="167"/>
      <c r="D14" s="168">
        <v>34654</v>
      </c>
      <c r="E14" s="169"/>
      <c r="F14" s="170">
        <v>31670</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9.1300000000000008</v>
      </c>
      <c r="C19" s="179">
        <f>ROUND(VALUE(SUBSTITUTE(実質収支比率等に係る経年分析!G$48,"▲","-")),2)</f>
        <v>11.78</v>
      </c>
      <c r="D19" s="179">
        <f>ROUND(VALUE(SUBSTITUTE(実質収支比率等に係る経年分析!H$48,"▲","-")),2)</f>
        <v>7.57</v>
      </c>
      <c r="E19" s="179">
        <f>ROUND(VALUE(SUBSTITUTE(実質収支比率等に係る経年分析!I$48,"▲","-")),2)</f>
        <v>7.16</v>
      </c>
      <c r="F19" s="179">
        <f>ROUND(VALUE(SUBSTITUTE(実質収支比率等に係る経年分析!J$48,"▲","-")),2)</f>
        <v>9.08</v>
      </c>
    </row>
    <row r="20" spans="1:11" x14ac:dyDescent="0.15">
      <c r="A20" s="179" t="s">
        <v>55</v>
      </c>
      <c r="B20" s="179">
        <f>ROUND(VALUE(SUBSTITUTE(実質収支比率等に係る経年分析!F$47,"▲","-")),2)</f>
        <v>18.149999999999999</v>
      </c>
      <c r="C20" s="179">
        <f>ROUND(VALUE(SUBSTITUTE(実質収支比率等に係る経年分析!G$47,"▲","-")),2)</f>
        <v>18.73</v>
      </c>
      <c r="D20" s="179">
        <f>ROUND(VALUE(SUBSTITUTE(実質収支比率等に係る経年分析!H$47,"▲","-")),2)</f>
        <v>24.78</v>
      </c>
      <c r="E20" s="179">
        <f>ROUND(VALUE(SUBSTITUTE(実質収支比率等に係る経年分析!I$47,"▲","-")),2)</f>
        <v>21.76</v>
      </c>
      <c r="F20" s="179">
        <f>ROUND(VALUE(SUBSTITUTE(実質収支比率等に係る経年分析!J$47,"▲","-")),2)</f>
        <v>18.559999999999999</v>
      </c>
    </row>
    <row r="21" spans="1:11" x14ac:dyDescent="0.15">
      <c r="A21" s="179" t="s">
        <v>56</v>
      </c>
      <c r="B21" s="179">
        <f>IF(ISNUMBER(VALUE(SUBSTITUTE(実質収支比率等に係る経年分析!F$49,"▲","-"))),ROUND(VALUE(SUBSTITUTE(実質収支比率等に係る経年分析!F$49,"▲","-")),2),NA())</f>
        <v>-0.8</v>
      </c>
      <c r="C21" s="179">
        <f>IF(ISNUMBER(VALUE(SUBSTITUTE(実質収支比率等に係る経年分析!G$49,"▲","-"))),ROUND(VALUE(SUBSTITUTE(実質収支比率等に係る経年分析!G$49,"▲","-")),2),NA())</f>
        <v>3.17</v>
      </c>
      <c r="D21" s="179">
        <f>IF(ISNUMBER(VALUE(SUBSTITUTE(実質収支比率等に係る経年分析!H$49,"▲","-"))),ROUND(VALUE(SUBSTITUTE(実質収支比率等に係る経年分析!H$49,"▲","-")),2),NA())</f>
        <v>1.38</v>
      </c>
      <c r="E21" s="179">
        <f>IF(ISNUMBER(VALUE(SUBSTITUTE(実質収支比率等に係る経年分析!I$49,"▲","-"))),ROUND(VALUE(SUBSTITUTE(実質収支比率等に係る経年分析!I$49,"▲","-")),2),NA())</f>
        <v>-3.5</v>
      </c>
      <c r="F21" s="179">
        <f>IF(ISNUMBER(VALUE(SUBSTITUTE(実質収支比率等に係る経年分析!J$49,"▲","-"))),ROUND(VALUE(SUBSTITUTE(実質収支比率等に係る経年分析!J$49,"▲","-")),2),NA())</f>
        <v>-0.81</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0.02</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0.4</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0.35</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畑地かん水事業特別会計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0.04</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0.04</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0.04</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0.04</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0.04</v>
      </c>
    </row>
    <row r="30" spans="1:11" x14ac:dyDescent="0.15">
      <c r="A30" s="180" t="str">
        <f>IF(連結実質赤字比率に係る赤字・黒字の構成分析!C$40="",NA(),連結実質赤字比率に係る赤字・黒字の構成分析!C$40)</f>
        <v>病院事業会計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0.04</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0.04</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0.05</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0.04</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後期高齢者医療保険特別会計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0.1</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0.09</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v>
      </c>
    </row>
    <row r="32" spans="1:11" x14ac:dyDescent="0.15">
      <c r="A32" s="180" t="str">
        <f>IF(連結実質赤字比率に係る赤字・黒字の構成分析!C$38="",NA(),連結実質赤字比率に係る赤字・黒字の構成分析!C$38)</f>
        <v>介護保険特別会計（介護サービス事業勘定）</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0.34</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0.33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0.3</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0.25</v>
      </c>
    </row>
    <row r="33" spans="1:16" x14ac:dyDescent="0.15">
      <c r="A33" s="180" t="str">
        <f>IF(連結実質赤字比率に係る赤字・黒字の構成分析!C$37="",NA(),連結実質赤字比率に係る赤字・黒字の構成分析!C$37)</f>
        <v>介護保険特別会計（介護保険事業勘定）</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0.54</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0.77</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1.08</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0.28000000000000003</v>
      </c>
    </row>
    <row r="34" spans="1:16" x14ac:dyDescent="0.15">
      <c r="A34" s="180" t="str">
        <f>IF(連結実質赤字比率に係る赤字・黒字の構成分析!C$36="",NA(),連結実質赤字比率に係る赤字・黒字の構成分析!C$36)</f>
        <v>国民健康保険特別会計</v>
      </c>
      <c r="B34" s="180">
        <f>IF(ROUND(VALUE(SUBSTITUTE(連結実質赤字比率に係る赤字・黒字の構成分析!F$36,"▲", "-")), 2) &lt; 0, ABS(ROUND(VALUE(SUBSTITUTE(連結実質赤字比率に係る赤字・黒字の構成分析!F$36,"▲", "-")), 2)), NA())</f>
        <v>0.86</v>
      </c>
      <c r="C34" s="180" t="e">
        <f>IF(ROUND(VALUE(SUBSTITUTE(連結実質赤字比率に係る赤字・黒字の構成分析!F$36,"▲", "-")), 2) &gt;= 0, ABS(ROUND(VALUE(SUBSTITUTE(連結実質赤字比率に係る赤字・黒字の構成分析!F$36,"▲", "-")), 2)), NA())</f>
        <v>#N/A</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0.67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1.29</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2.04</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1.44</v>
      </c>
    </row>
    <row r="35" spans="1:16" x14ac:dyDescent="0.15">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5.26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5.27</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5.46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5.58</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5.74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9.08</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11.71</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7.49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7.07</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9.0299999999999994</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3847</v>
      </c>
      <c r="E42" s="181"/>
      <c r="F42" s="181"/>
      <c r="G42" s="181">
        <f>'実質公債費比率（分子）の構造'!L$52</f>
        <v>3779</v>
      </c>
      <c r="H42" s="181"/>
      <c r="I42" s="181"/>
      <c r="J42" s="181">
        <f>'実質公債費比率（分子）の構造'!M$52</f>
        <v>3800</v>
      </c>
      <c r="K42" s="181"/>
      <c r="L42" s="181"/>
      <c r="M42" s="181">
        <f>'実質公債費比率（分子）の構造'!N$52</f>
        <v>4021</v>
      </c>
      <c r="N42" s="181"/>
      <c r="O42" s="181"/>
      <c r="P42" s="181">
        <f>'実質公債費比率（分子）の構造'!O$52</f>
        <v>4225</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9</v>
      </c>
      <c r="C44" s="181"/>
      <c r="D44" s="181"/>
      <c r="E44" s="181">
        <f>'実質公債費比率（分子）の構造'!L$50</f>
        <v>9</v>
      </c>
      <c r="F44" s="181"/>
      <c r="G44" s="181"/>
      <c r="H44" s="181">
        <f>'実質公債費比率（分子）の構造'!M$50</f>
        <v>9</v>
      </c>
      <c r="I44" s="181"/>
      <c r="J44" s="181"/>
      <c r="K44" s="181">
        <f>'実質公債費比率（分子）の構造'!N$50</f>
        <v>9</v>
      </c>
      <c r="L44" s="181"/>
      <c r="M44" s="181"/>
      <c r="N44" s="181">
        <f>'実質公債費比率（分子）の構造'!O$50</f>
        <v>9</v>
      </c>
      <c r="O44" s="181"/>
      <c r="P44" s="181"/>
    </row>
    <row r="45" spans="1:16" x14ac:dyDescent="0.15">
      <c r="A45" s="181" t="s">
        <v>66</v>
      </c>
      <c r="B45" s="181" t="str">
        <f>'実質公債費比率（分子）の構造'!K$49</f>
        <v>-</v>
      </c>
      <c r="C45" s="181"/>
      <c r="D45" s="181"/>
      <c r="E45" s="181" t="str">
        <f>'実質公債費比率（分子）の構造'!L$49</f>
        <v>-</v>
      </c>
      <c r="F45" s="181"/>
      <c r="G45" s="181"/>
      <c r="H45" s="181" t="str">
        <f>'実質公債費比率（分子）の構造'!M$49</f>
        <v>-</v>
      </c>
      <c r="I45" s="181"/>
      <c r="J45" s="181"/>
      <c r="K45" s="181" t="str">
        <f>'実質公債費比率（分子）の構造'!N$49</f>
        <v>-</v>
      </c>
      <c r="L45" s="181"/>
      <c r="M45" s="181"/>
      <c r="N45" s="181" t="str">
        <f>'実質公債費比率（分子）の構造'!O$49</f>
        <v>-</v>
      </c>
      <c r="O45" s="181"/>
      <c r="P45" s="181"/>
    </row>
    <row r="46" spans="1:16" x14ac:dyDescent="0.15">
      <c r="A46" s="181" t="s">
        <v>67</v>
      </c>
      <c r="B46" s="181">
        <f>'実質公債費比率（分子）の構造'!K$48</f>
        <v>1523</v>
      </c>
      <c r="C46" s="181"/>
      <c r="D46" s="181"/>
      <c r="E46" s="181">
        <f>'実質公債費比率（分子）の構造'!L$48</f>
        <v>1341</v>
      </c>
      <c r="F46" s="181"/>
      <c r="G46" s="181"/>
      <c r="H46" s="181">
        <f>'実質公債費比率（分子）の構造'!M$48</f>
        <v>1455</v>
      </c>
      <c r="I46" s="181"/>
      <c r="J46" s="181"/>
      <c r="K46" s="181">
        <f>'実質公債費比率（分子）の構造'!N$48</f>
        <v>1490</v>
      </c>
      <c r="L46" s="181"/>
      <c r="M46" s="181"/>
      <c r="N46" s="181">
        <f>'実質公債費比率（分子）の構造'!O$48</f>
        <v>1597</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4749</v>
      </c>
      <c r="C49" s="181"/>
      <c r="D49" s="181"/>
      <c r="E49" s="181">
        <f>'実質公債費比率（分子）の構造'!L$45</f>
        <v>4310</v>
      </c>
      <c r="F49" s="181"/>
      <c r="G49" s="181"/>
      <c r="H49" s="181">
        <f>'実質公債費比率（分子）の構造'!M$45</f>
        <v>4013</v>
      </c>
      <c r="I49" s="181"/>
      <c r="J49" s="181"/>
      <c r="K49" s="181">
        <f>'実質公債費比率（分子）の構造'!N$45</f>
        <v>4050</v>
      </c>
      <c r="L49" s="181"/>
      <c r="M49" s="181"/>
      <c r="N49" s="181">
        <f>'実質公債費比率（分子）の構造'!O$45</f>
        <v>4135</v>
      </c>
      <c r="O49" s="181"/>
      <c r="P49" s="181"/>
    </row>
    <row r="50" spans="1:16" x14ac:dyDescent="0.15">
      <c r="A50" s="181" t="s">
        <v>71</v>
      </c>
      <c r="B50" s="181" t="e">
        <f>NA()</f>
        <v>#N/A</v>
      </c>
      <c r="C50" s="181">
        <f>IF(ISNUMBER('実質公債費比率（分子）の構造'!K$53),'実質公債費比率（分子）の構造'!K$53,NA())</f>
        <v>2434</v>
      </c>
      <c r="D50" s="181" t="e">
        <f>NA()</f>
        <v>#N/A</v>
      </c>
      <c r="E50" s="181" t="e">
        <f>NA()</f>
        <v>#N/A</v>
      </c>
      <c r="F50" s="181">
        <f>IF(ISNUMBER('実質公債費比率（分子）の構造'!L$53),'実質公債費比率（分子）の構造'!L$53,NA())</f>
        <v>1881</v>
      </c>
      <c r="G50" s="181" t="e">
        <f>NA()</f>
        <v>#N/A</v>
      </c>
      <c r="H50" s="181" t="e">
        <f>NA()</f>
        <v>#N/A</v>
      </c>
      <c r="I50" s="181">
        <f>IF(ISNUMBER('実質公債費比率（分子）の構造'!M$53),'実質公債費比率（分子）の構造'!M$53,NA())</f>
        <v>1677</v>
      </c>
      <c r="J50" s="181" t="e">
        <f>NA()</f>
        <v>#N/A</v>
      </c>
      <c r="K50" s="181" t="e">
        <f>NA()</f>
        <v>#N/A</v>
      </c>
      <c r="L50" s="181">
        <f>IF(ISNUMBER('実質公債費比率（分子）の構造'!N$53),'実質公債費比率（分子）の構造'!N$53,NA())</f>
        <v>1528</v>
      </c>
      <c r="M50" s="181" t="e">
        <f>NA()</f>
        <v>#N/A</v>
      </c>
      <c r="N50" s="181" t="e">
        <f>NA()</f>
        <v>#N/A</v>
      </c>
      <c r="O50" s="181">
        <f>IF(ISNUMBER('実質公債費比率（分子）の構造'!O$53),'実質公債費比率（分子）の構造'!O$53,NA())</f>
        <v>1516</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48640</v>
      </c>
      <c r="E56" s="180"/>
      <c r="F56" s="180"/>
      <c r="G56" s="180">
        <f>'将来負担比率（分子）の構造'!J$52</f>
        <v>50039</v>
      </c>
      <c r="H56" s="180"/>
      <c r="I56" s="180"/>
      <c r="J56" s="180">
        <f>'将来負担比率（分子）の構造'!K$52</f>
        <v>50272</v>
      </c>
      <c r="K56" s="180"/>
      <c r="L56" s="180"/>
      <c r="M56" s="180">
        <f>'将来負担比率（分子）の構造'!L$52</f>
        <v>51503</v>
      </c>
      <c r="N56" s="180"/>
      <c r="O56" s="180"/>
      <c r="P56" s="180">
        <f>'将来負担比率（分子）の構造'!M$52</f>
        <v>53591</v>
      </c>
    </row>
    <row r="57" spans="1:16" x14ac:dyDescent="0.15">
      <c r="A57" s="180" t="s">
        <v>42</v>
      </c>
      <c r="B57" s="180"/>
      <c r="C57" s="180"/>
      <c r="D57" s="180">
        <f>'将来負担比率（分子）の構造'!I$51</f>
        <v>1040</v>
      </c>
      <c r="E57" s="180"/>
      <c r="F57" s="180"/>
      <c r="G57" s="180">
        <f>'将来負担比率（分子）の構造'!J$51</f>
        <v>936</v>
      </c>
      <c r="H57" s="180"/>
      <c r="I57" s="180"/>
      <c r="J57" s="180">
        <f>'将来負担比率（分子）の構造'!K$51</f>
        <v>873</v>
      </c>
      <c r="K57" s="180"/>
      <c r="L57" s="180"/>
      <c r="M57" s="180">
        <f>'将来負担比率（分子）の構造'!L$51</f>
        <v>860</v>
      </c>
      <c r="N57" s="180"/>
      <c r="O57" s="180"/>
      <c r="P57" s="180">
        <f>'将来負担比率（分子）の構造'!M$51</f>
        <v>974</v>
      </c>
    </row>
    <row r="58" spans="1:16" x14ac:dyDescent="0.15">
      <c r="A58" s="180" t="s">
        <v>41</v>
      </c>
      <c r="B58" s="180"/>
      <c r="C58" s="180"/>
      <c r="D58" s="180">
        <f>'将来負担比率（分子）の構造'!I$50</f>
        <v>9511</v>
      </c>
      <c r="E58" s="180"/>
      <c r="F58" s="180"/>
      <c r="G58" s="180">
        <f>'将来負担比率（分子）の構造'!J$50</f>
        <v>9546</v>
      </c>
      <c r="H58" s="180"/>
      <c r="I58" s="180"/>
      <c r="J58" s="180">
        <f>'将来負担比率（分子）の構造'!K$50</f>
        <v>10348</v>
      </c>
      <c r="K58" s="180"/>
      <c r="L58" s="180"/>
      <c r="M58" s="180">
        <f>'将来負担比率（分子）の構造'!L$50</f>
        <v>10114</v>
      </c>
      <c r="N58" s="180"/>
      <c r="O58" s="180"/>
      <c r="P58" s="180">
        <f>'将来負担比率（分子）の構造'!M$50</f>
        <v>10036</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f>'将来負担比率（分子）の構造'!J$46</f>
        <v>12</v>
      </c>
      <c r="F61" s="180"/>
      <c r="G61" s="180"/>
      <c r="H61" s="180">
        <f>'将来負担比率（分子）の構造'!K$46</f>
        <v>17</v>
      </c>
      <c r="I61" s="180"/>
      <c r="J61" s="180"/>
      <c r="K61" s="180" t="str">
        <f>'将来負担比率（分子）の構造'!L$46</f>
        <v>-</v>
      </c>
      <c r="L61" s="180"/>
      <c r="M61" s="180"/>
      <c r="N61" s="180">
        <f>'将来負担比率（分子）の構造'!M$46</f>
        <v>21</v>
      </c>
      <c r="O61" s="180"/>
      <c r="P61" s="180"/>
    </row>
    <row r="62" spans="1:16" x14ac:dyDescent="0.15">
      <c r="A62" s="180" t="s">
        <v>35</v>
      </c>
      <c r="B62" s="180">
        <f>'将来負担比率（分子）の構造'!I$45</f>
        <v>7185</v>
      </c>
      <c r="C62" s="180"/>
      <c r="D62" s="180"/>
      <c r="E62" s="180">
        <f>'将来負担比率（分子）の構造'!J$45</f>
        <v>7069</v>
      </c>
      <c r="F62" s="180"/>
      <c r="G62" s="180"/>
      <c r="H62" s="180">
        <f>'将来負担比率（分子）の構造'!K$45</f>
        <v>7040</v>
      </c>
      <c r="I62" s="180"/>
      <c r="J62" s="180"/>
      <c r="K62" s="180">
        <f>'将来負担比率（分子）の構造'!L$45</f>
        <v>6725</v>
      </c>
      <c r="L62" s="180"/>
      <c r="M62" s="180"/>
      <c r="N62" s="180">
        <f>'将来負担比率（分子）の構造'!M$45</f>
        <v>6491</v>
      </c>
      <c r="O62" s="180"/>
      <c r="P62" s="180"/>
    </row>
    <row r="63" spans="1:16" x14ac:dyDescent="0.15">
      <c r="A63" s="180" t="s">
        <v>34</v>
      </c>
      <c r="B63" s="180" t="str">
        <f>'将来負担比率（分子）の構造'!I$44</f>
        <v>-</v>
      </c>
      <c r="C63" s="180"/>
      <c r="D63" s="180"/>
      <c r="E63" s="180" t="str">
        <f>'将来負担比率（分子）の構造'!J$44</f>
        <v>-</v>
      </c>
      <c r="F63" s="180"/>
      <c r="G63" s="180"/>
      <c r="H63" s="180" t="str">
        <f>'将来負担比率（分子）の構造'!K$44</f>
        <v>-</v>
      </c>
      <c r="I63" s="180"/>
      <c r="J63" s="180"/>
      <c r="K63" s="180" t="str">
        <f>'将来負担比率（分子）の構造'!L$44</f>
        <v>-</v>
      </c>
      <c r="L63" s="180"/>
      <c r="M63" s="180"/>
      <c r="N63" s="180" t="str">
        <f>'将来負担比率（分子）の構造'!M$44</f>
        <v>-</v>
      </c>
      <c r="O63" s="180"/>
      <c r="P63" s="180"/>
    </row>
    <row r="64" spans="1:16" x14ac:dyDescent="0.15">
      <c r="A64" s="180" t="s">
        <v>33</v>
      </c>
      <c r="B64" s="180">
        <f>'将来負担比率（分子）の構造'!I$43</f>
        <v>20079</v>
      </c>
      <c r="C64" s="180"/>
      <c r="D64" s="180"/>
      <c r="E64" s="180">
        <f>'将来負担比率（分子）の構造'!J$43</f>
        <v>19257</v>
      </c>
      <c r="F64" s="180"/>
      <c r="G64" s="180"/>
      <c r="H64" s="180">
        <f>'将来負担比率（分子）の構造'!K$43</f>
        <v>19153</v>
      </c>
      <c r="I64" s="180"/>
      <c r="J64" s="180"/>
      <c r="K64" s="180">
        <f>'将来負担比率（分子）の構造'!L$43</f>
        <v>18899</v>
      </c>
      <c r="L64" s="180"/>
      <c r="M64" s="180"/>
      <c r="N64" s="180">
        <f>'将来負担比率（分子）の構造'!M$43</f>
        <v>18596</v>
      </c>
      <c r="O64" s="180"/>
      <c r="P64" s="180"/>
    </row>
    <row r="65" spans="1:16" x14ac:dyDescent="0.15">
      <c r="A65" s="180" t="s">
        <v>32</v>
      </c>
      <c r="B65" s="180">
        <f>'将来負担比率（分子）の構造'!I$42</f>
        <v>30</v>
      </c>
      <c r="C65" s="180"/>
      <c r="D65" s="180"/>
      <c r="E65" s="180">
        <f>'将来負担比率（分子）の構造'!J$42</f>
        <v>23</v>
      </c>
      <c r="F65" s="180"/>
      <c r="G65" s="180"/>
      <c r="H65" s="180">
        <f>'将来負担比率（分子）の構造'!K$42</f>
        <v>15</v>
      </c>
      <c r="I65" s="180"/>
      <c r="J65" s="180"/>
      <c r="K65" s="180">
        <f>'将来負担比率（分子）の構造'!L$42</f>
        <v>8</v>
      </c>
      <c r="L65" s="180"/>
      <c r="M65" s="180"/>
      <c r="N65" s="180" t="str">
        <f>'将来負担比率（分子）の構造'!M$42</f>
        <v>-</v>
      </c>
      <c r="O65" s="180"/>
      <c r="P65" s="180"/>
    </row>
    <row r="66" spans="1:16" x14ac:dyDescent="0.15">
      <c r="A66" s="180" t="s">
        <v>31</v>
      </c>
      <c r="B66" s="180">
        <f>'将来負担比率（分子）の構造'!I$41</f>
        <v>46589</v>
      </c>
      <c r="C66" s="180"/>
      <c r="D66" s="180"/>
      <c r="E66" s="180">
        <f>'将来負担比率（分子）の構造'!J$41</f>
        <v>49338</v>
      </c>
      <c r="F66" s="180"/>
      <c r="G66" s="180"/>
      <c r="H66" s="180">
        <f>'将来負担比率（分子）の構造'!K$41</f>
        <v>50154</v>
      </c>
      <c r="I66" s="180"/>
      <c r="J66" s="180"/>
      <c r="K66" s="180">
        <f>'将来負担比率（分子）の構造'!L$41</f>
        <v>52403</v>
      </c>
      <c r="L66" s="180"/>
      <c r="M66" s="180"/>
      <c r="N66" s="180">
        <f>'将来負担比率（分子）の構造'!M$41</f>
        <v>56500</v>
      </c>
      <c r="O66" s="180"/>
      <c r="P66" s="180"/>
    </row>
    <row r="67" spans="1:16" x14ac:dyDescent="0.15">
      <c r="A67" s="180" t="s">
        <v>75</v>
      </c>
      <c r="B67" s="180" t="e">
        <f>NA()</f>
        <v>#N/A</v>
      </c>
      <c r="C67" s="180">
        <f>IF(ISNUMBER('将来負担比率（分子）の構造'!I$53), IF('将来負担比率（分子）の構造'!I$53 &lt; 0, 0, '将来負担比率（分子）の構造'!I$53), NA())</f>
        <v>14693</v>
      </c>
      <c r="D67" s="180" t="e">
        <f>NA()</f>
        <v>#N/A</v>
      </c>
      <c r="E67" s="180" t="e">
        <f>NA()</f>
        <v>#N/A</v>
      </c>
      <c r="F67" s="180">
        <f>IF(ISNUMBER('将来負担比率（分子）の構造'!J$53), IF('将来負担比率（分子）の構造'!J$53 &lt; 0, 0, '将来負担比率（分子）の構造'!J$53), NA())</f>
        <v>15177</v>
      </c>
      <c r="G67" s="180" t="e">
        <f>NA()</f>
        <v>#N/A</v>
      </c>
      <c r="H67" s="180" t="e">
        <f>NA()</f>
        <v>#N/A</v>
      </c>
      <c r="I67" s="180">
        <f>IF(ISNUMBER('将来負担比率（分子）の構造'!K$53), IF('将来負担比率（分子）の構造'!K$53 &lt; 0, 0, '将来負担比率（分子）の構造'!K$53), NA())</f>
        <v>14885</v>
      </c>
      <c r="J67" s="180" t="e">
        <f>NA()</f>
        <v>#N/A</v>
      </c>
      <c r="K67" s="180" t="e">
        <f>NA()</f>
        <v>#N/A</v>
      </c>
      <c r="L67" s="180">
        <f>IF(ISNUMBER('将来負担比率（分子）の構造'!L$53), IF('将来負担比率（分子）の構造'!L$53 &lt; 0, 0, '将来負担比率（分子）の構造'!L$53), NA())</f>
        <v>15557</v>
      </c>
      <c r="M67" s="180" t="e">
        <f>NA()</f>
        <v>#N/A</v>
      </c>
      <c r="N67" s="180" t="e">
        <f>NA()</f>
        <v>#N/A</v>
      </c>
      <c r="O67" s="180">
        <f>IF(ISNUMBER('将来負担比率（分子）の構造'!M$53), IF('将来負担比率（分子）の構造'!M$53 &lt; 0, 0, '将来負担比率（分子）の構造'!M$53), NA())</f>
        <v>17007</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6659</v>
      </c>
      <c r="C72" s="184">
        <f>基金残高に係る経年分析!G55</f>
        <v>5836</v>
      </c>
      <c r="D72" s="184">
        <f>基金残高に係る経年分析!H55</f>
        <v>5060</v>
      </c>
    </row>
    <row r="73" spans="1:16" x14ac:dyDescent="0.15">
      <c r="A73" s="183" t="s">
        <v>78</v>
      </c>
      <c r="B73" s="184">
        <f>基金残高に係る経年分析!F56</f>
        <v>1057</v>
      </c>
      <c r="C73" s="184">
        <f>基金残高に係る経年分析!G56</f>
        <v>1849</v>
      </c>
      <c r="D73" s="184">
        <f>基金残高に係る経年分析!H56</f>
        <v>1831</v>
      </c>
    </row>
    <row r="74" spans="1:16" x14ac:dyDescent="0.15">
      <c r="A74" s="183" t="s">
        <v>79</v>
      </c>
      <c r="B74" s="184">
        <f>基金残高に係る経年分析!F57</f>
        <v>1263</v>
      </c>
      <c r="C74" s="184">
        <f>基金残高に係る経年分析!G57</f>
        <v>2185</v>
      </c>
      <c r="D74" s="184">
        <f>基金残高に係る経年分析!H57</f>
        <v>3354</v>
      </c>
    </row>
  </sheetData>
  <sheetProtection algorithmName="SHA-512" hashValue="N0UxEJ0BvOG3Popj3B7yFqkOEu37LqdurvAojcSrmtBwepKw/wJpt5cLWp2l6Um83Eazk3WVa7fgZ56lx+kajQ==" saltValue="hD2UzO72OTTAGfixqBhwDg=="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209</v>
      </c>
      <c r="DI1" s="794"/>
      <c r="DJ1" s="794"/>
      <c r="DK1" s="794"/>
      <c r="DL1" s="794"/>
      <c r="DM1" s="794"/>
      <c r="DN1" s="795"/>
      <c r="DO1" s="225"/>
      <c r="DP1" s="793" t="s">
        <v>210</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211</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212</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213</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214</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215</v>
      </c>
      <c r="S4" s="736"/>
      <c r="T4" s="736"/>
      <c r="U4" s="736"/>
      <c r="V4" s="736"/>
      <c r="W4" s="736"/>
      <c r="X4" s="736"/>
      <c r="Y4" s="737"/>
      <c r="Z4" s="735" t="s">
        <v>216</v>
      </c>
      <c r="AA4" s="736"/>
      <c r="AB4" s="736"/>
      <c r="AC4" s="737"/>
      <c r="AD4" s="735" t="s">
        <v>217</v>
      </c>
      <c r="AE4" s="736"/>
      <c r="AF4" s="736"/>
      <c r="AG4" s="736"/>
      <c r="AH4" s="736"/>
      <c r="AI4" s="736"/>
      <c r="AJ4" s="736"/>
      <c r="AK4" s="737"/>
      <c r="AL4" s="735" t="s">
        <v>216</v>
      </c>
      <c r="AM4" s="736"/>
      <c r="AN4" s="736"/>
      <c r="AO4" s="737"/>
      <c r="AP4" s="796" t="s">
        <v>218</v>
      </c>
      <c r="AQ4" s="796"/>
      <c r="AR4" s="796"/>
      <c r="AS4" s="796"/>
      <c r="AT4" s="796"/>
      <c r="AU4" s="796"/>
      <c r="AV4" s="796"/>
      <c r="AW4" s="796"/>
      <c r="AX4" s="796"/>
      <c r="AY4" s="796"/>
      <c r="AZ4" s="796"/>
      <c r="BA4" s="796"/>
      <c r="BB4" s="796"/>
      <c r="BC4" s="796"/>
      <c r="BD4" s="796"/>
      <c r="BE4" s="796"/>
      <c r="BF4" s="796"/>
      <c r="BG4" s="796" t="s">
        <v>219</v>
      </c>
      <c r="BH4" s="796"/>
      <c r="BI4" s="796"/>
      <c r="BJ4" s="796"/>
      <c r="BK4" s="796"/>
      <c r="BL4" s="796"/>
      <c r="BM4" s="796"/>
      <c r="BN4" s="796"/>
      <c r="BO4" s="796" t="s">
        <v>216</v>
      </c>
      <c r="BP4" s="796"/>
      <c r="BQ4" s="796"/>
      <c r="BR4" s="796"/>
      <c r="BS4" s="796" t="s">
        <v>220</v>
      </c>
      <c r="BT4" s="796"/>
      <c r="BU4" s="796"/>
      <c r="BV4" s="796"/>
      <c r="BW4" s="796"/>
      <c r="BX4" s="796"/>
      <c r="BY4" s="796"/>
      <c r="BZ4" s="796"/>
      <c r="CA4" s="796"/>
      <c r="CB4" s="796"/>
      <c r="CD4" s="778" t="s">
        <v>221</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222</v>
      </c>
      <c r="C5" s="761"/>
      <c r="D5" s="761"/>
      <c r="E5" s="761"/>
      <c r="F5" s="761"/>
      <c r="G5" s="761"/>
      <c r="H5" s="761"/>
      <c r="I5" s="761"/>
      <c r="J5" s="761"/>
      <c r="K5" s="761"/>
      <c r="L5" s="761"/>
      <c r="M5" s="761"/>
      <c r="N5" s="761"/>
      <c r="O5" s="761"/>
      <c r="P5" s="761"/>
      <c r="Q5" s="762"/>
      <c r="R5" s="726">
        <v>15777320</v>
      </c>
      <c r="S5" s="727"/>
      <c r="T5" s="727"/>
      <c r="U5" s="727"/>
      <c r="V5" s="727"/>
      <c r="W5" s="727"/>
      <c r="X5" s="727"/>
      <c r="Y5" s="773"/>
      <c r="Z5" s="791">
        <v>30.6</v>
      </c>
      <c r="AA5" s="791"/>
      <c r="AB5" s="791"/>
      <c r="AC5" s="791"/>
      <c r="AD5" s="792">
        <v>15777320</v>
      </c>
      <c r="AE5" s="792"/>
      <c r="AF5" s="792"/>
      <c r="AG5" s="792"/>
      <c r="AH5" s="792"/>
      <c r="AI5" s="792"/>
      <c r="AJ5" s="792"/>
      <c r="AK5" s="792"/>
      <c r="AL5" s="774">
        <v>61.3</v>
      </c>
      <c r="AM5" s="743"/>
      <c r="AN5" s="743"/>
      <c r="AO5" s="775"/>
      <c r="AP5" s="760" t="s">
        <v>223</v>
      </c>
      <c r="AQ5" s="761"/>
      <c r="AR5" s="761"/>
      <c r="AS5" s="761"/>
      <c r="AT5" s="761"/>
      <c r="AU5" s="761"/>
      <c r="AV5" s="761"/>
      <c r="AW5" s="761"/>
      <c r="AX5" s="761"/>
      <c r="AY5" s="761"/>
      <c r="AZ5" s="761"/>
      <c r="BA5" s="761"/>
      <c r="BB5" s="761"/>
      <c r="BC5" s="761"/>
      <c r="BD5" s="761"/>
      <c r="BE5" s="761"/>
      <c r="BF5" s="762"/>
      <c r="BG5" s="661">
        <v>15771470</v>
      </c>
      <c r="BH5" s="664"/>
      <c r="BI5" s="664"/>
      <c r="BJ5" s="664"/>
      <c r="BK5" s="664"/>
      <c r="BL5" s="664"/>
      <c r="BM5" s="664"/>
      <c r="BN5" s="665"/>
      <c r="BO5" s="723">
        <v>100</v>
      </c>
      <c r="BP5" s="723"/>
      <c r="BQ5" s="723"/>
      <c r="BR5" s="723"/>
      <c r="BS5" s="724">
        <v>208964</v>
      </c>
      <c r="BT5" s="724"/>
      <c r="BU5" s="724"/>
      <c r="BV5" s="724"/>
      <c r="BW5" s="724"/>
      <c r="BX5" s="724"/>
      <c r="BY5" s="724"/>
      <c r="BZ5" s="724"/>
      <c r="CA5" s="724"/>
      <c r="CB5" s="765"/>
      <c r="CD5" s="778" t="s">
        <v>218</v>
      </c>
      <c r="CE5" s="779"/>
      <c r="CF5" s="779"/>
      <c r="CG5" s="779"/>
      <c r="CH5" s="779"/>
      <c r="CI5" s="779"/>
      <c r="CJ5" s="779"/>
      <c r="CK5" s="779"/>
      <c r="CL5" s="779"/>
      <c r="CM5" s="779"/>
      <c r="CN5" s="779"/>
      <c r="CO5" s="779"/>
      <c r="CP5" s="779"/>
      <c r="CQ5" s="780"/>
      <c r="CR5" s="778" t="s">
        <v>224</v>
      </c>
      <c r="CS5" s="779"/>
      <c r="CT5" s="779"/>
      <c r="CU5" s="779"/>
      <c r="CV5" s="779"/>
      <c r="CW5" s="779"/>
      <c r="CX5" s="779"/>
      <c r="CY5" s="780"/>
      <c r="CZ5" s="778" t="s">
        <v>216</v>
      </c>
      <c r="DA5" s="779"/>
      <c r="DB5" s="779"/>
      <c r="DC5" s="780"/>
      <c r="DD5" s="778" t="s">
        <v>225</v>
      </c>
      <c r="DE5" s="779"/>
      <c r="DF5" s="779"/>
      <c r="DG5" s="779"/>
      <c r="DH5" s="779"/>
      <c r="DI5" s="779"/>
      <c r="DJ5" s="779"/>
      <c r="DK5" s="779"/>
      <c r="DL5" s="779"/>
      <c r="DM5" s="779"/>
      <c r="DN5" s="779"/>
      <c r="DO5" s="779"/>
      <c r="DP5" s="780"/>
      <c r="DQ5" s="778" t="s">
        <v>226</v>
      </c>
      <c r="DR5" s="779"/>
      <c r="DS5" s="779"/>
      <c r="DT5" s="779"/>
      <c r="DU5" s="779"/>
      <c r="DV5" s="779"/>
      <c r="DW5" s="779"/>
      <c r="DX5" s="779"/>
      <c r="DY5" s="779"/>
      <c r="DZ5" s="779"/>
      <c r="EA5" s="779"/>
      <c r="EB5" s="779"/>
      <c r="EC5" s="780"/>
    </row>
    <row r="6" spans="2:143" ht="11.25" customHeight="1" x14ac:dyDescent="0.15">
      <c r="B6" s="658" t="s">
        <v>227</v>
      </c>
      <c r="C6" s="659"/>
      <c r="D6" s="659"/>
      <c r="E6" s="659"/>
      <c r="F6" s="659"/>
      <c r="G6" s="659"/>
      <c r="H6" s="659"/>
      <c r="I6" s="659"/>
      <c r="J6" s="659"/>
      <c r="K6" s="659"/>
      <c r="L6" s="659"/>
      <c r="M6" s="659"/>
      <c r="N6" s="659"/>
      <c r="O6" s="659"/>
      <c r="P6" s="659"/>
      <c r="Q6" s="660"/>
      <c r="R6" s="661">
        <v>371381</v>
      </c>
      <c r="S6" s="664"/>
      <c r="T6" s="664"/>
      <c r="U6" s="664"/>
      <c r="V6" s="664"/>
      <c r="W6" s="664"/>
      <c r="X6" s="664"/>
      <c r="Y6" s="665"/>
      <c r="Z6" s="723">
        <v>0.7</v>
      </c>
      <c r="AA6" s="723"/>
      <c r="AB6" s="723"/>
      <c r="AC6" s="723"/>
      <c r="AD6" s="724">
        <v>371381</v>
      </c>
      <c r="AE6" s="724"/>
      <c r="AF6" s="724"/>
      <c r="AG6" s="724"/>
      <c r="AH6" s="724"/>
      <c r="AI6" s="724"/>
      <c r="AJ6" s="724"/>
      <c r="AK6" s="724"/>
      <c r="AL6" s="666">
        <v>1.4</v>
      </c>
      <c r="AM6" s="667"/>
      <c r="AN6" s="667"/>
      <c r="AO6" s="725"/>
      <c r="AP6" s="658" t="s">
        <v>228</v>
      </c>
      <c r="AQ6" s="659"/>
      <c r="AR6" s="659"/>
      <c r="AS6" s="659"/>
      <c r="AT6" s="659"/>
      <c r="AU6" s="659"/>
      <c r="AV6" s="659"/>
      <c r="AW6" s="659"/>
      <c r="AX6" s="659"/>
      <c r="AY6" s="659"/>
      <c r="AZ6" s="659"/>
      <c r="BA6" s="659"/>
      <c r="BB6" s="659"/>
      <c r="BC6" s="659"/>
      <c r="BD6" s="659"/>
      <c r="BE6" s="659"/>
      <c r="BF6" s="660"/>
      <c r="BG6" s="661">
        <v>15771470</v>
      </c>
      <c r="BH6" s="664"/>
      <c r="BI6" s="664"/>
      <c r="BJ6" s="664"/>
      <c r="BK6" s="664"/>
      <c r="BL6" s="664"/>
      <c r="BM6" s="664"/>
      <c r="BN6" s="665"/>
      <c r="BO6" s="723">
        <v>100</v>
      </c>
      <c r="BP6" s="723"/>
      <c r="BQ6" s="723"/>
      <c r="BR6" s="723"/>
      <c r="BS6" s="724">
        <v>208964</v>
      </c>
      <c r="BT6" s="724"/>
      <c r="BU6" s="724"/>
      <c r="BV6" s="724"/>
      <c r="BW6" s="724"/>
      <c r="BX6" s="724"/>
      <c r="BY6" s="724"/>
      <c r="BZ6" s="724"/>
      <c r="CA6" s="724"/>
      <c r="CB6" s="765"/>
      <c r="CD6" s="732" t="s">
        <v>229</v>
      </c>
      <c r="CE6" s="733"/>
      <c r="CF6" s="733"/>
      <c r="CG6" s="733"/>
      <c r="CH6" s="733"/>
      <c r="CI6" s="733"/>
      <c r="CJ6" s="733"/>
      <c r="CK6" s="733"/>
      <c r="CL6" s="733"/>
      <c r="CM6" s="733"/>
      <c r="CN6" s="733"/>
      <c r="CO6" s="733"/>
      <c r="CP6" s="733"/>
      <c r="CQ6" s="734"/>
      <c r="CR6" s="661">
        <v>327723</v>
      </c>
      <c r="CS6" s="664"/>
      <c r="CT6" s="664"/>
      <c r="CU6" s="664"/>
      <c r="CV6" s="664"/>
      <c r="CW6" s="664"/>
      <c r="CX6" s="664"/>
      <c r="CY6" s="665"/>
      <c r="CZ6" s="774">
        <v>0.7</v>
      </c>
      <c r="DA6" s="743"/>
      <c r="DB6" s="743"/>
      <c r="DC6" s="777"/>
      <c r="DD6" s="669" t="s">
        <v>230</v>
      </c>
      <c r="DE6" s="664"/>
      <c r="DF6" s="664"/>
      <c r="DG6" s="664"/>
      <c r="DH6" s="664"/>
      <c r="DI6" s="664"/>
      <c r="DJ6" s="664"/>
      <c r="DK6" s="664"/>
      <c r="DL6" s="664"/>
      <c r="DM6" s="664"/>
      <c r="DN6" s="664"/>
      <c r="DO6" s="664"/>
      <c r="DP6" s="665"/>
      <c r="DQ6" s="669">
        <v>327723</v>
      </c>
      <c r="DR6" s="664"/>
      <c r="DS6" s="664"/>
      <c r="DT6" s="664"/>
      <c r="DU6" s="664"/>
      <c r="DV6" s="664"/>
      <c r="DW6" s="664"/>
      <c r="DX6" s="664"/>
      <c r="DY6" s="664"/>
      <c r="DZ6" s="664"/>
      <c r="EA6" s="664"/>
      <c r="EB6" s="664"/>
      <c r="EC6" s="704"/>
    </row>
    <row r="7" spans="2:143" ht="11.25" customHeight="1" x14ac:dyDescent="0.15">
      <c r="B7" s="658" t="s">
        <v>231</v>
      </c>
      <c r="C7" s="659"/>
      <c r="D7" s="659"/>
      <c r="E7" s="659"/>
      <c r="F7" s="659"/>
      <c r="G7" s="659"/>
      <c r="H7" s="659"/>
      <c r="I7" s="659"/>
      <c r="J7" s="659"/>
      <c r="K7" s="659"/>
      <c r="L7" s="659"/>
      <c r="M7" s="659"/>
      <c r="N7" s="659"/>
      <c r="O7" s="659"/>
      <c r="P7" s="659"/>
      <c r="Q7" s="660"/>
      <c r="R7" s="661">
        <v>27903</v>
      </c>
      <c r="S7" s="664"/>
      <c r="T7" s="664"/>
      <c r="U7" s="664"/>
      <c r="V7" s="664"/>
      <c r="W7" s="664"/>
      <c r="X7" s="664"/>
      <c r="Y7" s="665"/>
      <c r="Z7" s="723">
        <v>0.1</v>
      </c>
      <c r="AA7" s="723"/>
      <c r="AB7" s="723"/>
      <c r="AC7" s="723"/>
      <c r="AD7" s="724">
        <v>27903</v>
      </c>
      <c r="AE7" s="724"/>
      <c r="AF7" s="724"/>
      <c r="AG7" s="724"/>
      <c r="AH7" s="724"/>
      <c r="AI7" s="724"/>
      <c r="AJ7" s="724"/>
      <c r="AK7" s="724"/>
      <c r="AL7" s="666">
        <v>0.1</v>
      </c>
      <c r="AM7" s="667"/>
      <c r="AN7" s="667"/>
      <c r="AO7" s="725"/>
      <c r="AP7" s="658" t="s">
        <v>232</v>
      </c>
      <c r="AQ7" s="659"/>
      <c r="AR7" s="659"/>
      <c r="AS7" s="659"/>
      <c r="AT7" s="659"/>
      <c r="AU7" s="659"/>
      <c r="AV7" s="659"/>
      <c r="AW7" s="659"/>
      <c r="AX7" s="659"/>
      <c r="AY7" s="659"/>
      <c r="AZ7" s="659"/>
      <c r="BA7" s="659"/>
      <c r="BB7" s="659"/>
      <c r="BC7" s="659"/>
      <c r="BD7" s="659"/>
      <c r="BE7" s="659"/>
      <c r="BF7" s="660"/>
      <c r="BG7" s="661">
        <v>5951589</v>
      </c>
      <c r="BH7" s="664"/>
      <c r="BI7" s="664"/>
      <c r="BJ7" s="664"/>
      <c r="BK7" s="664"/>
      <c r="BL7" s="664"/>
      <c r="BM7" s="664"/>
      <c r="BN7" s="665"/>
      <c r="BO7" s="723">
        <v>37.700000000000003</v>
      </c>
      <c r="BP7" s="723"/>
      <c r="BQ7" s="723"/>
      <c r="BR7" s="723"/>
      <c r="BS7" s="724">
        <v>208964</v>
      </c>
      <c r="BT7" s="724"/>
      <c r="BU7" s="724"/>
      <c r="BV7" s="724"/>
      <c r="BW7" s="724"/>
      <c r="BX7" s="724"/>
      <c r="BY7" s="724"/>
      <c r="BZ7" s="724"/>
      <c r="CA7" s="724"/>
      <c r="CB7" s="765"/>
      <c r="CD7" s="705" t="s">
        <v>233</v>
      </c>
      <c r="CE7" s="702"/>
      <c r="CF7" s="702"/>
      <c r="CG7" s="702"/>
      <c r="CH7" s="702"/>
      <c r="CI7" s="702"/>
      <c r="CJ7" s="702"/>
      <c r="CK7" s="702"/>
      <c r="CL7" s="702"/>
      <c r="CM7" s="702"/>
      <c r="CN7" s="702"/>
      <c r="CO7" s="702"/>
      <c r="CP7" s="702"/>
      <c r="CQ7" s="703"/>
      <c r="CR7" s="661">
        <v>6627116</v>
      </c>
      <c r="CS7" s="664"/>
      <c r="CT7" s="664"/>
      <c r="CU7" s="664"/>
      <c r="CV7" s="664"/>
      <c r="CW7" s="664"/>
      <c r="CX7" s="664"/>
      <c r="CY7" s="665"/>
      <c r="CZ7" s="723">
        <v>13.5</v>
      </c>
      <c r="DA7" s="723"/>
      <c r="DB7" s="723"/>
      <c r="DC7" s="723"/>
      <c r="DD7" s="669">
        <v>70462</v>
      </c>
      <c r="DE7" s="664"/>
      <c r="DF7" s="664"/>
      <c r="DG7" s="664"/>
      <c r="DH7" s="664"/>
      <c r="DI7" s="664"/>
      <c r="DJ7" s="664"/>
      <c r="DK7" s="664"/>
      <c r="DL7" s="664"/>
      <c r="DM7" s="664"/>
      <c r="DN7" s="664"/>
      <c r="DO7" s="664"/>
      <c r="DP7" s="665"/>
      <c r="DQ7" s="669">
        <v>5056639</v>
      </c>
      <c r="DR7" s="664"/>
      <c r="DS7" s="664"/>
      <c r="DT7" s="664"/>
      <c r="DU7" s="664"/>
      <c r="DV7" s="664"/>
      <c r="DW7" s="664"/>
      <c r="DX7" s="664"/>
      <c r="DY7" s="664"/>
      <c r="DZ7" s="664"/>
      <c r="EA7" s="664"/>
      <c r="EB7" s="664"/>
      <c r="EC7" s="704"/>
    </row>
    <row r="8" spans="2:143" ht="11.25" customHeight="1" x14ac:dyDescent="0.15">
      <c r="B8" s="658" t="s">
        <v>234</v>
      </c>
      <c r="C8" s="659"/>
      <c r="D8" s="659"/>
      <c r="E8" s="659"/>
      <c r="F8" s="659"/>
      <c r="G8" s="659"/>
      <c r="H8" s="659"/>
      <c r="I8" s="659"/>
      <c r="J8" s="659"/>
      <c r="K8" s="659"/>
      <c r="L8" s="659"/>
      <c r="M8" s="659"/>
      <c r="N8" s="659"/>
      <c r="O8" s="659"/>
      <c r="P8" s="659"/>
      <c r="Q8" s="660"/>
      <c r="R8" s="661">
        <v>45791</v>
      </c>
      <c r="S8" s="664"/>
      <c r="T8" s="664"/>
      <c r="U8" s="664"/>
      <c r="V8" s="664"/>
      <c r="W8" s="664"/>
      <c r="X8" s="664"/>
      <c r="Y8" s="665"/>
      <c r="Z8" s="723">
        <v>0.1</v>
      </c>
      <c r="AA8" s="723"/>
      <c r="AB8" s="723"/>
      <c r="AC8" s="723"/>
      <c r="AD8" s="724">
        <v>45791</v>
      </c>
      <c r="AE8" s="724"/>
      <c r="AF8" s="724"/>
      <c r="AG8" s="724"/>
      <c r="AH8" s="724"/>
      <c r="AI8" s="724"/>
      <c r="AJ8" s="724"/>
      <c r="AK8" s="724"/>
      <c r="AL8" s="666">
        <v>0.2</v>
      </c>
      <c r="AM8" s="667"/>
      <c r="AN8" s="667"/>
      <c r="AO8" s="725"/>
      <c r="AP8" s="658" t="s">
        <v>235</v>
      </c>
      <c r="AQ8" s="659"/>
      <c r="AR8" s="659"/>
      <c r="AS8" s="659"/>
      <c r="AT8" s="659"/>
      <c r="AU8" s="659"/>
      <c r="AV8" s="659"/>
      <c r="AW8" s="659"/>
      <c r="AX8" s="659"/>
      <c r="AY8" s="659"/>
      <c r="AZ8" s="659"/>
      <c r="BA8" s="659"/>
      <c r="BB8" s="659"/>
      <c r="BC8" s="659"/>
      <c r="BD8" s="659"/>
      <c r="BE8" s="659"/>
      <c r="BF8" s="660"/>
      <c r="BG8" s="661">
        <v>179229</v>
      </c>
      <c r="BH8" s="664"/>
      <c r="BI8" s="664"/>
      <c r="BJ8" s="664"/>
      <c r="BK8" s="664"/>
      <c r="BL8" s="664"/>
      <c r="BM8" s="664"/>
      <c r="BN8" s="665"/>
      <c r="BO8" s="723">
        <v>1.1000000000000001</v>
      </c>
      <c r="BP8" s="723"/>
      <c r="BQ8" s="723"/>
      <c r="BR8" s="723"/>
      <c r="BS8" s="669" t="s">
        <v>236</v>
      </c>
      <c r="BT8" s="664"/>
      <c r="BU8" s="664"/>
      <c r="BV8" s="664"/>
      <c r="BW8" s="664"/>
      <c r="BX8" s="664"/>
      <c r="BY8" s="664"/>
      <c r="BZ8" s="664"/>
      <c r="CA8" s="664"/>
      <c r="CB8" s="704"/>
      <c r="CD8" s="705" t="s">
        <v>237</v>
      </c>
      <c r="CE8" s="702"/>
      <c r="CF8" s="702"/>
      <c r="CG8" s="702"/>
      <c r="CH8" s="702"/>
      <c r="CI8" s="702"/>
      <c r="CJ8" s="702"/>
      <c r="CK8" s="702"/>
      <c r="CL8" s="702"/>
      <c r="CM8" s="702"/>
      <c r="CN8" s="702"/>
      <c r="CO8" s="702"/>
      <c r="CP8" s="702"/>
      <c r="CQ8" s="703"/>
      <c r="CR8" s="661">
        <v>17113340</v>
      </c>
      <c r="CS8" s="664"/>
      <c r="CT8" s="664"/>
      <c r="CU8" s="664"/>
      <c r="CV8" s="664"/>
      <c r="CW8" s="664"/>
      <c r="CX8" s="664"/>
      <c r="CY8" s="665"/>
      <c r="CZ8" s="723">
        <v>35</v>
      </c>
      <c r="DA8" s="723"/>
      <c r="DB8" s="723"/>
      <c r="DC8" s="723"/>
      <c r="DD8" s="669">
        <v>561351</v>
      </c>
      <c r="DE8" s="664"/>
      <c r="DF8" s="664"/>
      <c r="DG8" s="664"/>
      <c r="DH8" s="664"/>
      <c r="DI8" s="664"/>
      <c r="DJ8" s="664"/>
      <c r="DK8" s="664"/>
      <c r="DL8" s="664"/>
      <c r="DM8" s="664"/>
      <c r="DN8" s="664"/>
      <c r="DO8" s="664"/>
      <c r="DP8" s="665"/>
      <c r="DQ8" s="669">
        <v>8442554</v>
      </c>
      <c r="DR8" s="664"/>
      <c r="DS8" s="664"/>
      <c r="DT8" s="664"/>
      <c r="DU8" s="664"/>
      <c r="DV8" s="664"/>
      <c r="DW8" s="664"/>
      <c r="DX8" s="664"/>
      <c r="DY8" s="664"/>
      <c r="DZ8" s="664"/>
      <c r="EA8" s="664"/>
      <c r="EB8" s="664"/>
      <c r="EC8" s="704"/>
    </row>
    <row r="9" spans="2:143" ht="11.25" customHeight="1" x14ac:dyDescent="0.15">
      <c r="B9" s="658" t="s">
        <v>238</v>
      </c>
      <c r="C9" s="659"/>
      <c r="D9" s="659"/>
      <c r="E9" s="659"/>
      <c r="F9" s="659"/>
      <c r="G9" s="659"/>
      <c r="H9" s="659"/>
      <c r="I9" s="659"/>
      <c r="J9" s="659"/>
      <c r="K9" s="659"/>
      <c r="L9" s="659"/>
      <c r="M9" s="659"/>
      <c r="N9" s="659"/>
      <c r="O9" s="659"/>
      <c r="P9" s="659"/>
      <c r="Q9" s="660"/>
      <c r="R9" s="661">
        <v>38516</v>
      </c>
      <c r="S9" s="664"/>
      <c r="T9" s="664"/>
      <c r="U9" s="664"/>
      <c r="V9" s="664"/>
      <c r="W9" s="664"/>
      <c r="X9" s="664"/>
      <c r="Y9" s="665"/>
      <c r="Z9" s="723">
        <v>0.1</v>
      </c>
      <c r="AA9" s="723"/>
      <c r="AB9" s="723"/>
      <c r="AC9" s="723"/>
      <c r="AD9" s="724">
        <v>38516</v>
      </c>
      <c r="AE9" s="724"/>
      <c r="AF9" s="724"/>
      <c r="AG9" s="724"/>
      <c r="AH9" s="724"/>
      <c r="AI9" s="724"/>
      <c r="AJ9" s="724"/>
      <c r="AK9" s="724"/>
      <c r="AL9" s="666">
        <v>0.1</v>
      </c>
      <c r="AM9" s="667"/>
      <c r="AN9" s="667"/>
      <c r="AO9" s="725"/>
      <c r="AP9" s="658" t="s">
        <v>239</v>
      </c>
      <c r="AQ9" s="659"/>
      <c r="AR9" s="659"/>
      <c r="AS9" s="659"/>
      <c r="AT9" s="659"/>
      <c r="AU9" s="659"/>
      <c r="AV9" s="659"/>
      <c r="AW9" s="659"/>
      <c r="AX9" s="659"/>
      <c r="AY9" s="659"/>
      <c r="AZ9" s="659"/>
      <c r="BA9" s="659"/>
      <c r="BB9" s="659"/>
      <c r="BC9" s="659"/>
      <c r="BD9" s="659"/>
      <c r="BE9" s="659"/>
      <c r="BF9" s="660"/>
      <c r="BG9" s="661">
        <v>4420737</v>
      </c>
      <c r="BH9" s="664"/>
      <c r="BI9" s="664"/>
      <c r="BJ9" s="664"/>
      <c r="BK9" s="664"/>
      <c r="BL9" s="664"/>
      <c r="BM9" s="664"/>
      <c r="BN9" s="665"/>
      <c r="BO9" s="723">
        <v>28</v>
      </c>
      <c r="BP9" s="723"/>
      <c r="BQ9" s="723"/>
      <c r="BR9" s="723"/>
      <c r="BS9" s="669" t="s">
        <v>236</v>
      </c>
      <c r="BT9" s="664"/>
      <c r="BU9" s="664"/>
      <c r="BV9" s="664"/>
      <c r="BW9" s="664"/>
      <c r="BX9" s="664"/>
      <c r="BY9" s="664"/>
      <c r="BZ9" s="664"/>
      <c r="CA9" s="664"/>
      <c r="CB9" s="704"/>
      <c r="CD9" s="705" t="s">
        <v>240</v>
      </c>
      <c r="CE9" s="702"/>
      <c r="CF9" s="702"/>
      <c r="CG9" s="702"/>
      <c r="CH9" s="702"/>
      <c r="CI9" s="702"/>
      <c r="CJ9" s="702"/>
      <c r="CK9" s="702"/>
      <c r="CL9" s="702"/>
      <c r="CM9" s="702"/>
      <c r="CN9" s="702"/>
      <c r="CO9" s="702"/>
      <c r="CP9" s="702"/>
      <c r="CQ9" s="703"/>
      <c r="CR9" s="661">
        <v>2962160</v>
      </c>
      <c r="CS9" s="664"/>
      <c r="CT9" s="664"/>
      <c r="CU9" s="664"/>
      <c r="CV9" s="664"/>
      <c r="CW9" s="664"/>
      <c r="CX9" s="664"/>
      <c r="CY9" s="665"/>
      <c r="CZ9" s="723">
        <v>6.1</v>
      </c>
      <c r="DA9" s="723"/>
      <c r="DB9" s="723"/>
      <c r="DC9" s="723"/>
      <c r="DD9" s="669">
        <v>459498</v>
      </c>
      <c r="DE9" s="664"/>
      <c r="DF9" s="664"/>
      <c r="DG9" s="664"/>
      <c r="DH9" s="664"/>
      <c r="DI9" s="664"/>
      <c r="DJ9" s="664"/>
      <c r="DK9" s="664"/>
      <c r="DL9" s="664"/>
      <c r="DM9" s="664"/>
      <c r="DN9" s="664"/>
      <c r="DO9" s="664"/>
      <c r="DP9" s="665"/>
      <c r="DQ9" s="669">
        <v>2535484</v>
      </c>
      <c r="DR9" s="664"/>
      <c r="DS9" s="664"/>
      <c r="DT9" s="664"/>
      <c r="DU9" s="664"/>
      <c r="DV9" s="664"/>
      <c r="DW9" s="664"/>
      <c r="DX9" s="664"/>
      <c r="DY9" s="664"/>
      <c r="DZ9" s="664"/>
      <c r="EA9" s="664"/>
      <c r="EB9" s="664"/>
      <c r="EC9" s="704"/>
    </row>
    <row r="10" spans="2:143" ht="11.25" customHeight="1" x14ac:dyDescent="0.15">
      <c r="B10" s="658" t="s">
        <v>241</v>
      </c>
      <c r="C10" s="659"/>
      <c r="D10" s="659"/>
      <c r="E10" s="659"/>
      <c r="F10" s="659"/>
      <c r="G10" s="659"/>
      <c r="H10" s="659"/>
      <c r="I10" s="659"/>
      <c r="J10" s="659"/>
      <c r="K10" s="659"/>
      <c r="L10" s="659"/>
      <c r="M10" s="659"/>
      <c r="N10" s="659"/>
      <c r="O10" s="659"/>
      <c r="P10" s="659"/>
      <c r="Q10" s="660"/>
      <c r="R10" s="661" t="s">
        <v>236</v>
      </c>
      <c r="S10" s="664"/>
      <c r="T10" s="664"/>
      <c r="U10" s="664"/>
      <c r="V10" s="664"/>
      <c r="W10" s="664"/>
      <c r="X10" s="664"/>
      <c r="Y10" s="665"/>
      <c r="Z10" s="723" t="s">
        <v>136</v>
      </c>
      <c r="AA10" s="723"/>
      <c r="AB10" s="723"/>
      <c r="AC10" s="723"/>
      <c r="AD10" s="724" t="s">
        <v>236</v>
      </c>
      <c r="AE10" s="724"/>
      <c r="AF10" s="724"/>
      <c r="AG10" s="724"/>
      <c r="AH10" s="724"/>
      <c r="AI10" s="724"/>
      <c r="AJ10" s="724"/>
      <c r="AK10" s="724"/>
      <c r="AL10" s="666" t="s">
        <v>230</v>
      </c>
      <c r="AM10" s="667"/>
      <c r="AN10" s="667"/>
      <c r="AO10" s="725"/>
      <c r="AP10" s="658" t="s">
        <v>242</v>
      </c>
      <c r="AQ10" s="659"/>
      <c r="AR10" s="659"/>
      <c r="AS10" s="659"/>
      <c r="AT10" s="659"/>
      <c r="AU10" s="659"/>
      <c r="AV10" s="659"/>
      <c r="AW10" s="659"/>
      <c r="AX10" s="659"/>
      <c r="AY10" s="659"/>
      <c r="AZ10" s="659"/>
      <c r="BA10" s="659"/>
      <c r="BB10" s="659"/>
      <c r="BC10" s="659"/>
      <c r="BD10" s="659"/>
      <c r="BE10" s="659"/>
      <c r="BF10" s="660"/>
      <c r="BG10" s="661">
        <v>295924</v>
      </c>
      <c r="BH10" s="664"/>
      <c r="BI10" s="664"/>
      <c r="BJ10" s="664"/>
      <c r="BK10" s="664"/>
      <c r="BL10" s="664"/>
      <c r="BM10" s="664"/>
      <c r="BN10" s="665"/>
      <c r="BO10" s="723">
        <v>1.9</v>
      </c>
      <c r="BP10" s="723"/>
      <c r="BQ10" s="723"/>
      <c r="BR10" s="723"/>
      <c r="BS10" s="669" t="s">
        <v>230</v>
      </c>
      <c r="BT10" s="664"/>
      <c r="BU10" s="664"/>
      <c r="BV10" s="664"/>
      <c r="BW10" s="664"/>
      <c r="BX10" s="664"/>
      <c r="BY10" s="664"/>
      <c r="BZ10" s="664"/>
      <c r="CA10" s="664"/>
      <c r="CB10" s="704"/>
      <c r="CD10" s="705" t="s">
        <v>243</v>
      </c>
      <c r="CE10" s="702"/>
      <c r="CF10" s="702"/>
      <c r="CG10" s="702"/>
      <c r="CH10" s="702"/>
      <c r="CI10" s="702"/>
      <c r="CJ10" s="702"/>
      <c r="CK10" s="702"/>
      <c r="CL10" s="702"/>
      <c r="CM10" s="702"/>
      <c r="CN10" s="702"/>
      <c r="CO10" s="702"/>
      <c r="CP10" s="702"/>
      <c r="CQ10" s="703"/>
      <c r="CR10" s="661">
        <v>214369</v>
      </c>
      <c r="CS10" s="664"/>
      <c r="CT10" s="664"/>
      <c r="CU10" s="664"/>
      <c r="CV10" s="664"/>
      <c r="CW10" s="664"/>
      <c r="CX10" s="664"/>
      <c r="CY10" s="665"/>
      <c r="CZ10" s="723">
        <v>0.4</v>
      </c>
      <c r="DA10" s="723"/>
      <c r="DB10" s="723"/>
      <c r="DC10" s="723"/>
      <c r="DD10" s="669" t="s">
        <v>230</v>
      </c>
      <c r="DE10" s="664"/>
      <c r="DF10" s="664"/>
      <c r="DG10" s="664"/>
      <c r="DH10" s="664"/>
      <c r="DI10" s="664"/>
      <c r="DJ10" s="664"/>
      <c r="DK10" s="664"/>
      <c r="DL10" s="664"/>
      <c r="DM10" s="664"/>
      <c r="DN10" s="664"/>
      <c r="DO10" s="664"/>
      <c r="DP10" s="665"/>
      <c r="DQ10" s="669">
        <v>3110</v>
      </c>
      <c r="DR10" s="664"/>
      <c r="DS10" s="664"/>
      <c r="DT10" s="664"/>
      <c r="DU10" s="664"/>
      <c r="DV10" s="664"/>
      <c r="DW10" s="664"/>
      <c r="DX10" s="664"/>
      <c r="DY10" s="664"/>
      <c r="DZ10" s="664"/>
      <c r="EA10" s="664"/>
      <c r="EB10" s="664"/>
      <c r="EC10" s="704"/>
    </row>
    <row r="11" spans="2:143" ht="11.25" customHeight="1" x14ac:dyDescent="0.15">
      <c r="B11" s="658" t="s">
        <v>244</v>
      </c>
      <c r="C11" s="659"/>
      <c r="D11" s="659"/>
      <c r="E11" s="659"/>
      <c r="F11" s="659"/>
      <c r="G11" s="659"/>
      <c r="H11" s="659"/>
      <c r="I11" s="659"/>
      <c r="J11" s="659"/>
      <c r="K11" s="659"/>
      <c r="L11" s="659"/>
      <c r="M11" s="659"/>
      <c r="N11" s="659"/>
      <c r="O11" s="659"/>
      <c r="P11" s="659"/>
      <c r="Q11" s="660"/>
      <c r="R11" s="661" t="s">
        <v>236</v>
      </c>
      <c r="S11" s="664"/>
      <c r="T11" s="664"/>
      <c r="U11" s="664"/>
      <c r="V11" s="664"/>
      <c r="W11" s="664"/>
      <c r="X11" s="664"/>
      <c r="Y11" s="665"/>
      <c r="Z11" s="723" t="s">
        <v>230</v>
      </c>
      <c r="AA11" s="723"/>
      <c r="AB11" s="723"/>
      <c r="AC11" s="723"/>
      <c r="AD11" s="724" t="s">
        <v>236</v>
      </c>
      <c r="AE11" s="724"/>
      <c r="AF11" s="724"/>
      <c r="AG11" s="724"/>
      <c r="AH11" s="724"/>
      <c r="AI11" s="724"/>
      <c r="AJ11" s="724"/>
      <c r="AK11" s="724"/>
      <c r="AL11" s="666" t="s">
        <v>230</v>
      </c>
      <c r="AM11" s="667"/>
      <c r="AN11" s="667"/>
      <c r="AO11" s="725"/>
      <c r="AP11" s="658" t="s">
        <v>245</v>
      </c>
      <c r="AQ11" s="659"/>
      <c r="AR11" s="659"/>
      <c r="AS11" s="659"/>
      <c r="AT11" s="659"/>
      <c r="AU11" s="659"/>
      <c r="AV11" s="659"/>
      <c r="AW11" s="659"/>
      <c r="AX11" s="659"/>
      <c r="AY11" s="659"/>
      <c r="AZ11" s="659"/>
      <c r="BA11" s="659"/>
      <c r="BB11" s="659"/>
      <c r="BC11" s="659"/>
      <c r="BD11" s="659"/>
      <c r="BE11" s="659"/>
      <c r="BF11" s="660"/>
      <c r="BG11" s="661">
        <v>1055699</v>
      </c>
      <c r="BH11" s="664"/>
      <c r="BI11" s="664"/>
      <c r="BJ11" s="664"/>
      <c r="BK11" s="664"/>
      <c r="BL11" s="664"/>
      <c r="BM11" s="664"/>
      <c r="BN11" s="665"/>
      <c r="BO11" s="723">
        <v>6.7</v>
      </c>
      <c r="BP11" s="723"/>
      <c r="BQ11" s="723"/>
      <c r="BR11" s="723"/>
      <c r="BS11" s="669">
        <v>208964</v>
      </c>
      <c r="BT11" s="664"/>
      <c r="BU11" s="664"/>
      <c r="BV11" s="664"/>
      <c r="BW11" s="664"/>
      <c r="BX11" s="664"/>
      <c r="BY11" s="664"/>
      <c r="BZ11" s="664"/>
      <c r="CA11" s="664"/>
      <c r="CB11" s="704"/>
      <c r="CD11" s="705" t="s">
        <v>246</v>
      </c>
      <c r="CE11" s="702"/>
      <c r="CF11" s="702"/>
      <c r="CG11" s="702"/>
      <c r="CH11" s="702"/>
      <c r="CI11" s="702"/>
      <c r="CJ11" s="702"/>
      <c r="CK11" s="702"/>
      <c r="CL11" s="702"/>
      <c r="CM11" s="702"/>
      <c r="CN11" s="702"/>
      <c r="CO11" s="702"/>
      <c r="CP11" s="702"/>
      <c r="CQ11" s="703"/>
      <c r="CR11" s="661">
        <v>1660472</v>
      </c>
      <c r="CS11" s="664"/>
      <c r="CT11" s="664"/>
      <c r="CU11" s="664"/>
      <c r="CV11" s="664"/>
      <c r="CW11" s="664"/>
      <c r="CX11" s="664"/>
      <c r="CY11" s="665"/>
      <c r="CZ11" s="723">
        <v>3.4</v>
      </c>
      <c r="DA11" s="723"/>
      <c r="DB11" s="723"/>
      <c r="DC11" s="723"/>
      <c r="DD11" s="669">
        <v>677407</v>
      </c>
      <c r="DE11" s="664"/>
      <c r="DF11" s="664"/>
      <c r="DG11" s="664"/>
      <c r="DH11" s="664"/>
      <c r="DI11" s="664"/>
      <c r="DJ11" s="664"/>
      <c r="DK11" s="664"/>
      <c r="DL11" s="664"/>
      <c r="DM11" s="664"/>
      <c r="DN11" s="664"/>
      <c r="DO11" s="664"/>
      <c r="DP11" s="665"/>
      <c r="DQ11" s="669">
        <v>908408</v>
      </c>
      <c r="DR11" s="664"/>
      <c r="DS11" s="664"/>
      <c r="DT11" s="664"/>
      <c r="DU11" s="664"/>
      <c r="DV11" s="664"/>
      <c r="DW11" s="664"/>
      <c r="DX11" s="664"/>
      <c r="DY11" s="664"/>
      <c r="DZ11" s="664"/>
      <c r="EA11" s="664"/>
      <c r="EB11" s="664"/>
      <c r="EC11" s="704"/>
    </row>
    <row r="12" spans="2:143" ht="11.25" customHeight="1" x14ac:dyDescent="0.15">
      <c r="B12" s="658" t="s">
        <v>247</v>
      </c>
      <c r="C12" s="659"/>
      <c r="D12" s="659"/>
      <c r="E12" s="659"/>
      <c r="F12" s="659"/>
      <c r="G12" s="659"/>
      <c r="H12" s="659"/>
      <c r="I12" s="659"/>
      <c r="J12" s="659"/>
      <c r="K12" s="659"/>
      <c r="L12" s="659"/>
      <c r="M12" s="659"/>
      <c r="N12" s="659"/>
      <c r="O12" s="659"/>
      <c r="P12" s="659"/>
      <c r="Q12" s="660"/>
      <c r="R12" s="661">
        <v>1977093</v>
      </c>
      <c r="S12" s="664"/>
      <c r="T12" s="664"/>
      <c r="U12" s="664"/>
      <c r="V12" s="664"/>
      <c r="W12" s="664"/>
      <c r="X12" s="664"/>
      <c r="Y12" s="665"/>
      <c r="Z12" s="723">
        <v>3.8</v>
      </c>
      <c r="AA12" s="723"/>
      <c r="AB12" s="723"/>
      <c r="AC12" s="723"/>
      <c r="AD12" s="724">
        <v>1977093</v>
      </c>
      <c r="AE12" s="724"/>
      <c r="AF12" s="724"/>
      <c r="AG12" s="724"/>
      <c r="AH12" s="724"/>
      <c r="AI12" s="724"/>
      <c r="AJ12" s="724"/>
      <c r="AK12" s="724"/>
      <c r="AL12" s="666">
        <v>7.7</v>
      </c>
      <c r="AM12" s="667"/>
      <c r="AN12" s="667"/>
      <c r="AO12" s="725"/>
      <c r="AP12" s="658" t="s">
        <v>248</v>
      </c>
      <c r="AQ12" s="659"/>
      <c r="AR12" s="659"/>
      <c r="AS12" s="659"/>
      <c r="AT12" s="659"/>
      <c r="AU12" s="659"/>
      <c r="AV12" s="659"/>
      <c r="AW12" s="659"/>
      <c r="AX12" s="659"/>
      <c r="AY12" s="659"/>
      <c r="AZ12" s="659"/>
      <c r="BA12" s="659"/>
      <c r="BB12" s="659"/>
      <c r="BC12" s="659"/>
      <c r="BD12" s="659"/>
      <c r="BE12" s="659"/>
      <c r="BF12" s="660"/>
      <c r="BG12" s="661">
        <v>8701131</v>
      </c>
      <c r="BH12" s="664"/>
      <c r="BI12" s="664"/>
      <c r="BJ12" s="664"/>
      <c r="BK12" s="664"/>
      <c r="BL12" s="664"/>
      <c r="BM12" s="664"/>
      <c r="BN12" s="665"/>
      <c r="BO12" s="723">
        <v>55.1</v>
      </c>
      <c r="BP12" s="723"/>
      <c r="BQ12" s="723"/>
      <c r="BR12" s="723"/>
      <c r="BS12" s="669" t="s">
        <v>236</v>
      </c>
      <c r="BT12" s="664"/>
      <c r="BU12" s="664"/>
      <c r="BV12" s="664"/>
      <c r="BW12" s="664"/>
      <c r="BX12" s="664"/>
      <c r="BY12" s="664"/>
      <c r="BZ12" s="664"/>
      <c r="CA12" s="664"/>
      <c r="CB12" s="704"/>
      <c r="CD12" s="705" t="s">
        <v>249</v>
      </c>
      <c r="CE12" s="702"/>
      <c r="CF12" s="702"/>
      <c r="CG12" s="702"/>
      <c r="CH12" s="702"/>
      <c r="CI12" s="702"/>
      <c r="CJ12" s="702"/>
      <c r="CK12" s="702"/>
      <c r="CL12" s="702"/>
      <c r="CM12" s="702"/>
      <c r="CN12" s="702"/>
      <c r="CO12" s="702"/>
      <c r="CP12" s="702"/>
      <c r="CQ12" s="703"/>
      <c r="CR12" s="661">
        <v>2001946</v>
      </c>
      <c r="CS12" s="664"/>
      <c r="CT12" s="664"/>
      <c r="CU12" s="664"/>
      <c r="CV12" s="664"/>
      <c r="CW12" s="664"/>
      <c r="CX12" s="664"/>
      <c r="CY12" s="665"/>
      <c r="CZ12" s="723">
        <v>4.0999999999999996</v>
      </c>
      <c r="DA12" s="723"/>
      <c r="DB12" s="723"/>
      <c r="DC12" s="723"/>
      <c r="DD12" s="669">
        <v>567992</v>
      </c>
      <c r="DE12" s="664"/>
      <c r="DF12" s="664"/>
      <c r="DG12" s="664"/>
      <c r="DH12" s="664"/>
      <c r="DI12" s="664"/>
      <c r="DJ12" s="664"/>
      <c r="DK12" s="664"/>
      <c r="DL12" s="664"/>
      <c r="DM12" s="664"/>
      <c r="DN12" s="664"/>
      <c r="DO12" s="664"/>
      <c r="DP12" s="665"/>
      <c r="DQ12" s="669">
        <v>899283</v>
      </c>
      <c r="DR12" s="664"/>
      <c r="DS12" s="664"/>
      <c r="DT12" s="664"/>
      <c r="DU12" s="664"/>
      <c r="DV12" s="664"/>
      <c r="DW12" s="664"/>
      <c r="DX12" s="664"/>
      <c r="DY12" s="664"/>
      <c r="DZ12" s="664"/>
      <c r="EA12" s="664"/>
      <c r="EB12" s="664"/>
      <c r="EC12" s="704"/>
    </row>
    <row r="13" spans="2:143" ht="11.25" customHeight="1" x14ac:dyDescent="0.15">
      <c r="B13" s="658" t="s">
        <v>250</v>
      </c>
      <c r="C13" s="659"/>
      <c r="D13" s="659"/>
      <c r="E13" s="659"/>
      <c r="F13" s="659"/>
      <c r="G13" s="659"/>
      <c r="H13" s="659"/>
      <c r="I13" s="659"/>
      <c r="J13" s="659"/>
      <c r="K13" s="659"/>
      <c r="L13" s="659"/>
      <c r="M13" s="659"/>
      <c r="N13" s="659"/>
      <c r="O13" s="659"/>
      <c r="P13" s="659"/>
      <c r="Q13" s="660"/>
      <c r="R13" s="661">
        <v>1963</v>
      </c>
      <c r="S13" s="664"/>
      <c r="T13" s="664"/>
      <c r="U13" s="664"/>
      <c r="V13" s="664"/>
      <c r="W13" s="664"/>
      <c r="X13" s="664"/>
      <c r="Y13" s="665"/>
      <c r="Z13" s="723">
        <v>0</v>
      </c>
      <c r="AA13" s="723"/>
      <c r="AB13" s="723"/>
      <c r="AC13" s="723"/>
      <c r="AD13" s="724">
        <v>1963</v>
      </c>
      <c r="AE13" s="724"/>
      <c r="AF13" s="724"/>
      <c r="AG13" s="724"/>
      <c r="AH13" s="724"/>
      <c r="AI13" s="724"/>
      <c r="AJ13" s="724"/>
      <c r="AK13" s="724"/>
      <c r="AL13" s="666">
        <v>0</v>
      </c>
      <c r="AM13" s="667"/>
      <c r="AN13" s="667"/>
      <c r="AO13" s="725"/>
      <c r="AP13" s="658" t="s">
        <v>251</v>
      </c>
      <c r="AQ13" s="659"/>
      <c r="AR13" s="659"/>
      <c r="AS13" s="659"/>
      <c r="AT13" s="659"/>
      <c r="AU13" s="659"/>
      <c r="AV13" s="659"/>
      <c r="AW13" s="659"/>
      <c r="AX13" s="659"/>
      <c r="AY13" s="659"/>
      <c r="AZ13" s="659"/>
      <c r="BA13" s="659"/>
      <c r="BB13" s="659"/>
      <c r="BC13" s="659"/>
      <c r="BD13" s="659"/>
      <c r="BE13" s="659"/>
      <c r="BF13" s="660"/>
      <c r="BG13" s="661">
        <v>8672036</v>
      </c>
      <c r="BH13" s="664"/>
      <c r="BI13" s="664"/>
      <c r="BJ13" s="664"/>
      <c r="BK13" s="664"/>
      <c r="BL13" s="664"/>
      <c r="BM13" s="664"/>
      <c r="BN13" s="665"/>
      <c r="BO13" s="723">
        <v>55</v>
      </c>
      <c r="BP13" s="723"/>
      <c r="BQ13" s="723"/>
      <c r="BR13" s="723"/>
      <c r="BS13" s="669" t="s">
        <v>230</v>
      </c>
      <c r="BT13" s="664"/>
      <c r="BU13" s="664"/>
      <c r="BV13" s="664"/>
      <c r="BW13" s="664"/>
      <c r="BX13" s="664"/>
      <c r="BY13" s="664"/>
      <c r="BZ13" s="664"/>
      <c r="CA13" s="664"/>
      <c r="CB13" s="704"/>
      <c r="CD13" s="705" t="s">
        <v>252</v>
      </c>
      <c r="CE13" s="702"/>
      <c r="CF13" s="702"/>
      <c r="CG13" s="702"/>
      <c r="CH13" s="702"/>
      <c r="CI13" s="702"/>
      <c r="CJ13" s="702"/>
      <c r="CK13" s="702"/>
      <c r="CL13" s="702"/>
      <c r="CM13" s="702"/>
      <c r="CN13" s="702"/>
      <c r="CO13" s="702"/>
      <c r="CP13" s="702"/>
      <c r="CQ13" s="703"/>
      <c r="CR13" s="661">
        <v>6959541</v>
      </c>
      <c r="CS13" s="664"/>
      <c r="CT13" s="664"/>
      <c r="CU13" s="664"/>
      <c r="CV13" s="664"/>
      <c r="CW13" s="664"/>
      <c r="CX13" s="664"/>
      <c r="CY13" s="665"/>
      <c r="CZ13" s="723">
        <v>14.2</v>
      </c>
      <c r="DA13" s="723"/>
      <c r="DB13" s="723"/>
      <c r="DC13" s="723"/>
      <c r="DD13" s="669">
        <v>4287904</v>
      </c>
      <c r="DE13" s="664"/>
      <c r="DF13" s="664"/>
      <c r="DG13" s="664"/>
      <c r="DH13" s="664"/>
      <c r="DI13" s="664"/>
      <c r="DJ13" s="664"/>
      <c r="DK13" s="664"/>
      <c r="DL13" s="664"/>
      <c r="DM13" s="664"/>
      <c r="DN13" s="664"/>
      <c r="DO13" s="664"/>
      <c r="DP13" s="665"/>
      <c r="DQ13" s="669">
        <v>3263271</v>
      </c>
      <c r="DR13" s="664"/>
      <c r="DS13" s="664"/>
      <c r="DT13" s="664"/>
      <c r="DU13" s="664"/>
      <c r="DV13" s="664"/>
      <c r="DW13" s="664"/>
      <c r="DX13" s="664"/>
      <c r="DY13" s="664"/>
      <c r="DZ13" s="664"/>
      <c r="EA13" s="664"/>
      <c r="EB13" s="664"/>
      <c r="EC13" s="704"/>
    </row>
    <row r="14" spans="2:143" ht="11.25" customHeight="1" x14ac:dyDescent="0.15">
      <c r="B14" s="658" t="s">
        <v>253</v>
      </c>
      <c r="C14" s="659"/>
      <c r="D14" s="659"/>
      <c r="E14" s="659"/>
      <c r="F14" s="659"/>
      <c r="G14" s="659"/>
      <c r="H14" s="659"/>
      <c r="I14" s="659"/>
      <c r="J14" s="659"/>
      <c r="K14" s="659"/>
      <c r="L14" s="659"/>
      <c r="M14" s="659"/>
      <c r="N14" s="659"/>
      <c r="O14" s="659"/>
      <c r="P14" s="659"/>
      <c r="Q14" s="660"/>
      <c r="R14" s="661" t="s">
        <v>136</v>
      </c>
      <c r="S14" s="664"/>
      <c r="T14" s="664"/>
      <c r="U14" s="664"/>
      <c r="V14" s="664"/>
      <c r="W14" s="664"/>
      <c r="X14" s="664"/>
      <c r="Y14" s="665"/>
      <c r="Z14" s="723" t="s">
        <v>236</v>
      </c>
      <c r="AA14" s="723"/>
      <c r="AB14" s="723"/>
      <c r="AC14" s="723"/>
      <c r="AD14" s="724" t="s">
        <v>230</v>
      </c>
      <c r="AE14" s="724"/>
      <c r="AF14" s="724"/>
      <c r="AG14" s="724"/>
      <c r="AH14" s="724"/>
      <c r="AI14" s="724"/>
      <c r="AJ14" s="724"/>
      <c r="AK14" s="724"/>
      <c r="AL14" s="666" t="s">
        <v>230</v>
      </c>
      <c r="AM14" s="667"/>
      <c r="AN14" s="667"/>
      <c r="AO14" s="725"/>
      <c r="AP14" s="658" t="s">
        <v>254</v>
      </c>
      <c r="AQ14" s="659"/>
      <c r="AR14" s="659"/>
      <c r="AS14" s="659"/>
      <c r="AT14" s="659"/>
      <c r="AU14" s="659"/>
      <c r="AV14" s="659"/>
      <c r="AW14" s="659"/>
      <c r="AX14" s="659"/>
      <c r="AY14" s="659"/>
      <c r="AZ14" s="659"/>
      <c r="BA14" s="659"/>
      <c r="BB14" s="659"/>
      <c r="BC14" s="659"/>
      <c r="BD14" s="659"/>
      <c r="BE14" s="659"/>
      <c r="BF14" s="660"/>
      <c r="BG14" s="661">
        <v>382557</v>
      </c>
      <c r="BH14" s="664"/>
      <c r="BI14" s="664"/>
      <c r="BJ14" s="664"/>
      <c r="BK14" s="664"/>
      <c r="BL14" s="664"/>
      <c r="BM14" s="664"/>
      <c r="BN14" s="665"/>
      <c r="BO14" s="723">
        <v>2.4</v>
      </c>
      <c r="BP14" s="723"/>
      <c r="BQ14" s="723"/>
      <c r="BR14" s="723"/>
      <c r="BS14" s="669" t="s">
        <v>236</v>
      </c>
      <c r="BT14" s="664"/>
      <c r="BU14" s="664"/>
      <c r="BV14" s="664"/>
      <c r="BW14" s="664"/>
      <c r="BX14" s="664"/>
      <c r="BY14" s="664"/>
      <c r="BZ14" s="664"/>
      <c r="CA14" s="664"/>
      <c r="CB14" s="704"/>
      <c r="CD14" s="705" t="s">
        <v>255</v>
      </c>
      <c r="CE14" s="702"/>
      <c r="CF14" s="702"/>
      <c r="CG14" s="702"/>
      <c r="CH14" s="702"/>
      <c r="CI14" s="702"/>
      <c r="CJ14" s="702"/>
      <c r="CK14" s="702"/>
      <c r="CL14" s="702"/>
      <c r="CM14" s="702"/>
      <c r="CN14" s="702"/>
      <c r="CO14" s="702"/>
      <c r="CP14" s="702"/>
      <c r="CQ14" s="703"/>
      <c r="CR14" s="661">
        <v>1544293</v>
      </c>
      <c r="CS14" s="664"/>
      <c r="CT14" s="664"/>
      <c r="CU14" s="664"/>
      <c r="CV14" s="664"/>
      <c r="CW14" s="664"/>
      <c r="CX14" s="664"/>
      <c r="CY14" s="665"/>
      <c r="CZ14" s="723">
        <v>3.2</v>
      </c>
      <c r="DA14" s="723"/>
      <c r="DB14" s="723"/>
      <c r="DC14" s="723"/>
      <c r="DD14" s="669">
        <v>239649</v>
      </c>
      <c r="DE14" s="664"/>
      <c r="DF14" s="664"/>
      <c r="DG14" s="664"/>
      <c r="DH14" s="664"/>
      <c r="DI14" s="664"/>
      <c r="DJ14" s="664"/>
      <c r="DK14" s="664"/>
      <c r="DL14" s="664"/>
      <c r="DM14" s="664"/>
      <c r="DN14" s="664"/>
      <c r="DO14" s="664"/>
      <c r="DP14" s="665"/>
      <c r="DQ14" s="669">
        <v>1328987</v>
      </c>
      <c r="DR14" s="664"/>
      <c r="DS14" s="664"/>
      <c r="DT14" s="664"/>
      <c r="DU14" s="664"/>
      <c r="DV14" s="664"/>
      <c r="DW14" s="664"/>
      <c r="DX14" s="664"/>
      <c r="DY14" s="664"/>
      <c r="DZ14" s="664"/>
      <c r="EA14" s="664"/>
      <c r="EB14" s="664"/>
      <c r="EC14" s="704"/>
    </row>
    <row r="15" spans="2:143" ht="11.25" customHeight="1" x14ac:dyDescent="0.15">
      <c r="B15" s="658" t="s">
        <v>256</v>
      </c>
      <c r="C15" s="659"/>
      <c r="D15" s="659"/>
      <c r="E15" s="659"/>
      <c r="F15" s="659"/>
      <c r="G15" s="659"/>
      <c r="H15" s="659"/>
      <c r="I15" s="659"/>
      <c r="J15" s="659"/>
      <c r="K15" s="659"/>
      <c r="L15" s="659"/>
      <c r="M15" s="659"/>
      <c r="N15" s="659"/>
      <c r="O15" s="659"/>
      <c r="P15" s="659"/>
      <c r="Q15" s="660"/>
      <c r="R15" s="661">
        <v>96720</v>
      </c>
      <c r="S15" s="664"/>
      <c r="T15" s="664"/>
      <c r="U15" s="664"/>
      <c r="V15" s="664"/>
      <c r="W15" s="664"/>
      <c r="X15" s="664"/>
      <c r="Y15" s="665"/>
      <c r="Z15" s="723">
        <v>0.2</v>
      </c>
      <c r="AA15" s="723"/>
      <c r="AB15" s="723"/>
      <c r="AC15" s="723"/>
      <c r="AD15" s="724">
        <v>96720</v>
      </c>
      <c r="AE15" s="724"/>
      <c r="AF15" s="724"/>
      <c r="AG15" s="724"/>
      <c r="AH15" s="724"/>
      <c r="AI15" s="724"/>
      <c r="AJ15" s="724"/>
      <c r="AK15" s="724"/>
      <c r="AL15" s="666">
        <v>0.4</v>
      </c>
      <c r="AM15" s="667"/>
      <c r="AN15" s="667"/>
      <c r="AO15" s="725"/>
      <c r="AP15" s="658" t="s">
        <v>257</v>
      </c>
      <c r="AQ15" s="659"/>
      <c r="AR15" s="659"/>
      <c r="AS15" s="659"/>
      <c r="AT15" s="659"/>
      <c r="AU15" s="659"/>
      <c r="AV15" s="659"/>
      <c r="AW15" s="659"/>
      <c r="AX15" s="659"/>
      <c r="AY15" s="659"/>
      <c r="AZ15" s="659"/>
      <c r="BA15" s="659"/>
      <c r="BB15" s="659"/>
      <c r="BC15" s="659"/>
      <c r="BD15" s="659"/>
      <c r="BE15" s="659"/>
      <c r="BF15" s="660"/>
      <c r="BG15" s="661">
        <v>736193</v>
      </c>
      <c r="BH15" s="664"/>
      <c r="BI15" s="664"/>
      <c r="BJ15" s="664"/>
      <c r="BK15" s="664"/>
      <c r="BL15" s="664"/>
      <c r="BM15" s="664"/>
      <c r="BN15" s="665"/>
      <c r="BO15" s="723">
        <v>4.7</v>
      </c>
      <c r="BP15" s="723"/>
      <c r="BQ15" s="723"/>
      <c r="BR15" s="723"/>
      <c r="BS15" s="669" t="s">
        <v>230</v>
      </c>
      <c r="BT15" s="664"/>
      <c r="BU15" s="664"/>
      <c r="BV15" s="664"/>
      <c r="BW15" s="664"/>
      <c r="BX15" s="664"/>
      <c r="BY15" s="664"/>
      <c r="BZ15" s="664"/>
      <c r="CA15" s="664"/>
      <c r="CB15" s="704"/>
      <c r="CD15" s="705" t="s">
        <v>258</v>
      </c>
      <c r="CE15" s="702"/>
      <c r="CF15" s="702"/>
      <c r="CG15" s="702"/>
      <c r="CH15" s="702"/>
      <c r="CI15" s="702"/>
      <c r="CJ15" s="702"/>
      <c r="CK15" s="702"/>
      <c r="CL15" s="702"/>
      <c r="CM15" s="702"/>
      <c r="CN15" s="702"/>
      <c r="CO15" s="702"/>
      <c r="CP15" s="702"/>
      <c r="CQ15" s="703"/>
      <c r="CR15" s="661">
        <v>5053519</v>
      </c>
      <c r="CS15" s="664"/>
      <c r="CT15" s="664"/>
      <c r="CU15" s="664"/>
      <c r="CV15" s="664"/>
      <c r="CW15" s="664"/>
      <c r="CX15" s="664"/>
      <c r="CY15" s="665"/>
      <c r="CZ15" s="723">
        <v>10.3</v>
      </c>
      <c r="DA15" s="723"/>
      <c r="DB15" s="723"/>
      <c r="DC15" s="723"/>
      <c r="DD15" s="669">
        <v>1562922</v>
      </c>
      <c r="DE15" s="664"/>
      <c r="DF15" s="664"/>
      <c r="DG15" s="664"/>
      <c r="DH15" s="664"/>
      <c r="DI15" s="664"/>
      <c r="DJ15" s="664"/>
      <c r="DK15" s="664"/>
      <c r="DL15" s="664"/>
      <c r="DM15" s="664"/>
      <c r="DN15" s="664"/>
      <c r="DO15" s="664"/>
      <c r="DP15" s="665"/>
      <c r="DQ15" s="669">
        <v>3435466</v>
      </c>
      <c r="DR15" s="664"/>
      <c r="DS15" s="664"/>
      <c r="DT15" s="664"/>
      <c r="DU15" s="664"/>
      <c r="DV15" s="664"/>
      <c r="DW15" s="664"/>
      <c r="DX15" s="664"/>
      <c r="DY15" s="664"/>
      <c r="DZ15" s="664"/>
      <c r="EA15" s="664"/>
      <c r="EB15" s="664"/>
      <c r="EC15" s="704"/>
    </row>
    <row r="16" spans="2:143" ht="11.25" customHeight="1" x14ac:dyDescent="0.15">
      <c r="B16" s="658" t="s">
        <v>259</v>
      </c>
      <c r="C16" s="659"/>
      <c r="D16" s="659"/>
      <c r="E16" s="659"/>
      <c r="F16" s="659"/>
      <c r="G16" s="659"/>
      <c r="H16" s="659"/>
      <c r="I16" s="659"/>
      <c r="J16" s="659"/>
      <c r="K16" s="659"/>
      <c r="L16" s="659"/>
      <c r="M16" s="659"/>
      <c r="N16" s="659"/>
      <c r="O16" s="659"/>
      <c r="P16" s="659"/>
      <c r="Q16" s="660"/>
      <c r="R16" s="661" t="s">
        <v>236</v>
      </c>
      <c r="S16" s="664"/>
      <c r="T16" s="664"/>
      <c r="U16" s="664"/>
      <c r="V16" s="664"/>
      <c r="W16" s="664"/>
      <c r="X16" s="664"/>
      <c r="Y16" s="665"/>
      <c r="Z16" s="723" t="s">
        <v>230</v>
      </c>
      <c r="AA16" s="723"/>
      <c r="AB16" s="723"/>
      <c r="AC16" s="723"/>
      <c r="AD16" s="724" t="s">
        <v>236</v>
      </c>
      <c r="AE16" s="724"/>
      <c r="AF16" s="724"/>
      <c r="AG16" s="724"/>
      <c r="AH16" s="724"/>
      <c r="AI16" s="724"/>
      <c r="AJ16" s="724"/>
      <c r="AK16" s="724"/>
      <c r="AL16" s="666" t="s">
        <v>236</v>
      </c>
      <c r="AM16" s="667"/>
      <c r="AN16" s="667"/>
      <c r="AO16" s="725"/>
      <c r="AP16" s="658" t="s">
        <v>260</v>
      </c>
      <c r="AQ16" s="659"/>
      <c r="AR16" s="659"/>
      <c r="AS16" s="659"/>
      <c r="AT16" s="659"/>
      <c r="AU16" s="659"/>
      <c r="AV16" s="659"/>
      <c r="AW16" s="659"/>
      <c r="AX16" s="659"/>
      <c r="AY16" s="659"/>
      <c r="AZ16" s="659"/>
      <c r="BA16" s="659"/>
      <c r="BB16" s="659"/>
      <c r="BC16" s="659"/>
      <c r="BD16" s="659"/>
      <c r="BE16" s="659"/>
      <c r="BF16" s="660"/>
      <c r="BG16" s="661" t="s">
        <v>236</v>
      </c>
      <c r="BH16" s="664"/>
      <c r="BI16" s="664"/>
      <c r="BJ16" s="664"/>
      <c r="BK16" s="664"/>
      <c r="BL16" s="664"/>
      <c r="BM16" s="664"/>
      <c r="BN16" s="665"/>
      <c r="BO16" s="723" t="s">
        <v>236</v>
      </c>
      <c r="BP16" s="723"/>
      <c r="BQ16" s="723"/>
      <c r="BR16" s="723"/>
      <c r="BS16" s="669" t="s">
        <v>230</v>
      </c>
      <c r="BT16" s="664"/>
      <c r="BU16" s="664"/>
      <c r="BV16" s="664"/>
      <c r="BW16" s="664"/>
      <c r="BX16" s="664"/>
      <c r="BY16" s="664"/>
      <c r="BZ16" s="664"/>
      <c r="CA16" s="664"/>
      <c r="CB16" s="704"/>
      <c r="CD16" s="705" t="s">
        <v>261</v>
      </c>
      <c r="CE16" s="702"/>
      <c r="CF16" s="702"/>
      <c r="CG16" s="702"/>
      <c r="CH16" s="702"/>
      <c r="CI16" s="702"/>
      <c r="CJ16" s="702"/>
      <c r="CK16" s="702"/>
      <c r="CL16" s="702"/>
      <c r="CM16" s="702"/>
      <c r="CN16" s="702"/>
      <c r="CO16" s="702"/>
      <c r="CP16" s="702"/>
      <c r="CQ16" s="703"/>
      <c r="CR16" s="661">
        <v>334941</v>
      </c>
      <c r="CS16" s="664"/>
      <c r="CT16" s="664"/>
      <c r="CU16" s="664"/>
      <c r="CV16" s="664"/>
      <c r="CW16" s="664"/>
      <c r="CX16" s="664"/>
      <c r="CY16" s="665"/>
      <c r="CZ16" s="723">
        <v>0.7</v>
      </c>
      <c r="DA16" s="723"/>
      <c r="DB16" s="723"/>
      <c r="DC16" s="723"/>
      <c r="DD16" s="669" t="s">
        <v>236</v>
      </c>
      <c r="DE16" s="664"/>
      <c r="DF16" s="664"/>
      <c r="DG16" s="664"/>
      <c r="DH16" s="664"/>
      <c r="DI16" s="664"/>
      <c r="DJ16" s="664"/>
      <c r="DK16" s="664"/>
      <c r="DL16" s="664"/>
      <c r="DM16" s="664"/>
      <c r="DN16" s="664"/>
      <c r="DO16" s="664"/>
      <c r="DP16" s="665"/>
      <c r="DQ16" s="669">
        <v>128493</v>
      </c>
      <c r="DR16" s="664"/>
      <c r="DS16" s="664"/>
      <c r="DT16" s="664"/>
      <c r="DU16" s="664"/>
      <c r="DV16" s="664"/>
      <c r="DW16" s="664"/>
      <c r="DX16" s="664"/>
      <c r="DY16" s="664"/>
      <c r="DZ16" s="664"/>
      <c r="EA16" s="664"/>
      <c r="EB16" s="664"/>
      <c r="EC16" s="704"/>
    </row>
    <row r="17" spans="2:133" ht="11.25" customHeight="1" x14ac:dyDescent="0.15">
      <c r="B17" s="658" t="s">
        <v>262</v>
      </c>
      <c r="C17" s="659"/>
      <c r="D17" s="659"/>
      <c r="E17" s="659"/>
      <c r="F17" s="659"/>
      <c r="G17" s="659"/>
      <c r="H17" s="659"/>
      <c r="I17" s="659"/>
      <c r="J17" s="659"/>
      <c r="K17" s="659"/>
      <c r="L17" s="659"/>
      <c r="M17" s="659"/>
      <c r="N17" s="659"/>
      <c r="O17" s="659"/>
      <c r="P17" s="659"/>
      <c r="Q17" s="660"/>
      <c r="R17" s="661">
        <v>76507</v>
      </c>
      <c r="S17" s="664"/>
      <c r="T17" s="664"/>
      <c r="U17" s="664"/>
      <c r="V17" s="664"/>
      <c r="W17" s="664"/>
      <c r="X17" s="664"/>
      <c r="Y17" s="665"/>
      <c r="Z17" s="723">
        <v>0.1</v>
      </c>
      <c r="AA17" s="723"/>
      <c r="AB17" s="723"/>
      <c r="AC17" s="723"/>
      <c r="AD17" s="724">
        <v>76507</v>
      </c>
      <c r="AE17" s="724"/>
      <c r="AF17" s="724"/>
      <c r="AG17" s="724"/>
      <c r="AH17" s="724"/>
      <c r="AI17" s="724"/>
      <c r="AJ17" s="724"/>
      <c r="AK17" s="724"/>
      <c r="AL17" s="666">
        <v>0.3</v>
      </c>
      <c r="AM17" s="667"/>
      <c r="AN17" s="667"/>
      <c r="AO17" s="725"/>
      <c r="AP17" s="658" t="s">
        <v>263</v>
      </c>
      <c r="AQ17" s="659"/>
      <c r="AR17" s="659"/>
      <c r="AS17" s="659"/>
      <c r="AT17" s="659"/>
      <c r="AU17" s="659"/>
      <c r="AV17" s="659"/>
      <c r="AW17" s="659"/>
      <c r="AX17" s="659"/>
      <c r="AY17" s="659"/>
      <c r="AZ17" s="659"/>
      <c r="BA17" s="659"/>
      <c r="BB17" s="659"/>
      <c r="BC17" s="659"/>
      <c r="BD17" s="659"/>
      <c r="BE17" s="659"/>
      <c r="BF17" s="660"/>
      <c r="BG17" s="661" t="s">
        <v>230</v>
      </c>
      <c r="BH17" s="664"/>
      <c r="BI17" s="664"/>
      <c r="BJ17" s="664"/>
      <c r="BK17" s="664"/>
      <c r="BL17" s="664"/>
      <c r="BM17" s="664"/>
      <c r="BN17" s="665"/>
      <c r="BO17" s="723" t="s">
        <v>236</v>
      </c>
      <c r="BP17" s="723"/>
      <c r="BQ17" s="723"/>
      <c r="BR17" s="723"/>
      <c r="BS17" s="669" t="s">
        <v>236</v>
      </c>
      <c r="BT17" s="664"/>
      <c r="BU17" s="664"/>
      <c r="BV17" s="664"/>
      <c r="BW17" s="664"/>
      <c r="BX17" s="664"/>
      <c r="BY17" s="664"/>
      <c r="BZ17" s="664"/>
      <c r="CA17" s="664"/>
      <c r="CB17" s="704"/>
      <c r="CD17" s="705" t="s">
        <v>264</v>
      </c>
      <c r="CE17" s="702"/>
      <c r="CF17" s="702"/>
      <c r="CG17" s="702"/>
      <c r="CH17" s="702"/>
      <c r="CI17" s="702"/>
      <c r="CJ17" s="702"/>
      <c r="CK17" s="702"/>
      <c r="CL17" s="702"/>
      <c r="CM17" s="702"/>
      <c r="CN17" s="702"/>
      <c r="CO17" s="702"/>
      <c r="CP17" s="702"/>
      <c r="CQ17" s="703"/>
      <c r="CR17" s="661">
        <v>4135527</v>
      </c>
      <c r="CS17" s="664"/>
      <c r="CT17" s="664"/>
      <c r="CU17" s="664"/>
      <c r="CV17" s="664"/>
      <c r="CW17" s="664"/>
      <c r="CX17" s="664"/>
      <c r="CY17" s="665"/>
      <c r="CZ17" s="723">
        <v>8.5</v>
      </c>
      <c r="DA17" s="723"/>
      <c r="DB17" s="723"/>
      <c r="DC17" s="723"/>
      <c r="DD17" s="669" t="s">
        <v>230</v>
      </c>
      <c r="DE17" s="664"/>
      <c r="DF17" s="664"/>
      <c r="DG17" s="664"/>
      <c r="DH17" s="664"/>
      <c r="DI17" s="664"/>
      <c r="DJ17" s="664"/>
      <c r="DK17" s="664"/>
      <c r="DL17" s="664"/>
      <c r="DM17" s="664"/>
      <c r="DN17" s="664"/>
      <c r="DO17" s="664"/>
      <c r="DP17" s="665"/>
      <c r="DQ17" s="669">
        <v>3995170</v>
      </c>
      <c r="DR17" s="664"/>
      <c r="DS17" s="664"/>
      <c r="DT17" s="664"/>
      <c r="DU17" s="664"/>
      <c r="DV17" s="664"/>
      <c r="DW17" s="664"/>
      <c r="DX17" s="664"/>
      <c r="DY17" s="664"/>
      <c r="DZ17" s="664"/>
      <c r="EA17" s="664"/>
      <c r="EB17" s="664"/>
      <c r="EC17" s="704"/>
    </row>
    <row r="18" spans="2:133" ht="11.25" customHeight="1" x14ac:dyDescent="0.15">
      <c r="B18" s="658" t="s">
        <v>265</v>
      </c>
      <c r="C18" s="659"/>
      <c r="D18" s="659"/>
      <c r="E18" s="659"/>
      <c r="F18" s="659"/>
      <c r="G18" s="659"/>
      <c r="H18" s="659"/>
      <c r="I18" s="659"/>
      <c r="J18" s="659"/>
      <c r="K18" s="659"/>
      <c r="L18" s="659"/>
      <c r="M18" s="659"/>
      <c r="N18" s="659"/>
      <c r="O18" s="659"/>
      <c r="P18" s="659"/>
      <c r="Q18" s="660"/>
      <c r="R18" s="661">
        <v>8409338</v>
      </c>
      <c r="S18" s="664"/>
      <c r="T18" s="664"/>
      <c r="U18" s="664"/>
      <c r="V18" s="664"/>
      <c r="W18" s="664"/>
      <c r="X18" s="664"/>
      <c r="Y18" s="665"/>
      <c r="Z18" s="723">
        <v>16.3</v>
      </c>
      <c r="AA18" s="723"/>
      <c r="AB18" s="723"/>
      <c r="AC18" s="723"/>
      <c r="AD18" s="724">
        <v>7255062</v>
      </c>
      <c r="AE18" s="724"/>
      <c r="AF18" s="724"/>
      <c r="AG18" s="724"/>
      <c r="AH18" s="724"/>
      <c r="AI18" s="724"/>
      <c r="AJ18" s="724"/>
      <c r="AK18" s="724"/>
      <c r="AL18" s="666">
        <v>28.2</v>
      </c>
      <c r="AM18" s="667"/>
      <c r="AN18" s="667"/>
      <c r="AO18" s="725"/>
      <c r="AP18" s="658" t="s">
        <v>266</v>
      </c>
      <c r="AQ18" s="659"/>
      <c r="AR18" s="659"/>
      <c r="AS18" s="659"/>
      <c r="AT18" s="659"/>
      <c r="AU18" s="659"/>
      <c r="AV18" s="659"/>
      <c r="AW18" s="659"/>
      <c r="AX18" s="659"/>
      <c r="AY18" s="659"/>
      <c r="AZ18" s="659"/>
      <c r="BA18" s="659"/>
      <c r="BB18" s="659"/>
      <c r="BC18" s="659"/>
      <c r="BD18" s="659"/>
      <c r="BE18" s="659"/>
      <c r="BF18" s="660"/>
      <c r="BG18" s="661" t="s">
        <v>236</v>
      </c>
      <c r="BH18" s="664"/>
      <c r="BI18" s="664"/>
      <c r="BJ18" s="664"/>
      <c r="BK18" s="664"/>
      <c r="BL18" s="664"/>
      <c r="BM18" s="664"/>
      <c r="BN18" s="665"/>
      <c r="BO18" s="723" t="s">
        <v>230</v>
      </c>
      <c r="BP18" s="723"/>
      <c r="BQ18" s="723"/>
      <c r="BR18" s="723"/>
      <c r="BS18" s="669" t="s">
        <v>236</v>
      </c>
      <c r="BT18" s="664"/>
      <c r="BU18" s="664"/>
      <c r="BV18" s="664"/>
      <c r="BW18" s="664"/>
      <c r="BX18" s="664"/>
      <c r="BY18" s="664"/>
      <c r="BZ18" s="664"/>
      <c r="CA18" s="664"/>
      <c r="CB18" s="704"/>
      <c r="CD18" s="705" t="s">
        <v>267</v>
      </c>
      <c r="CE18" s="702"/>
      <c r="CF18" s="702"/>
      <c r="CG18" s="702"/>
      <c r="CH18" s="702"/>
      <c r="CI18" s="702"/>
      <c r="CJ18" s="702"/>
      <c r="CK18" s="702"/>
      <c r="CL18" s="702"/>
      <c r="CM18" s="702"/>
      <c r="CN18" s="702"/>
      <c r="CO18" s="702"/>
      <c r="CP18" s="702"/>
      <c r="CQ18" s="703"/>
      <c r="CR18" s="661" t="s">
        <v>236</v>
      </c>
      <c r="CS18" s="664"/>
      <c r="CT18" s="664"/>
      <c r="CU18" s="664"/>
      <c r="CV18" s="664"/>
      <c r="CW18" s="664"/>
      <c r="CX18" s="664"/>
      <c r="CY18" s="665"/>
      <c r="CZ18" s="723" t="s">
        <v>236</v>
      </c>
      <c r="DA18" s="723"/>
      <c r="DB18" s="723"/>
      <c r="DC18" s="723"/>
      <c r="DD18" s="669" t="s">
        <v>236</v>
      </c>
      <c r="DE18" s="664"/>
      <c r="DF18" s="664"/>
      <c r="DG18" s="664"/>
      <c r="DH18" s="664"/>
      <c r="DI18" s="664"/>
      <c r="DJ18" s="664"/>
      <c r="DK18" s="664"/>
      <c r="DL18" s="664"/>
      <c r="DM18" s="664"/>
      <c r="DN18" s="664"/>
      <c r="DO18" s="664"/>
      <c r="DP18" s="665"/>
      <c r="DQ18" s="669" t="s">
        <v>230</v>
      </c>
      <c r="DR18" s="664"/>
      <c r="DS18" s="664"/>
      <c r="DT18" s="664"/>
      <c r="DU18" s="664"/>
      <c r="DV18" s="664"/>
      <c r="DW18" s="664"/>
      <c r="DX18" s="664"/>
      <c r="DY18" s="664"/>
      <c r="DZ18" s="664"/>
      <c r="EA18" s="664"/>
      <c r="EB18" s="664"/>
      <c r="EC18" s="704"/>
    </row>
    <row r="19" spans="2:133" ht="11.25" customHeight="1" x14ac:dyDescent="0.15">
      <c r="B19" s="658" t="s">
        <v>268</v>
      </c>
      <c r="C19" s="659"/>
      <c r="D19" s="659"/>
      <c r="E19" s="659"/>
      <c r="F19" s="659"/>
      <c r="G19" s="659"/>
      <c r="H19" s="659"/>
      <c r="I19" s="659"/>
      <c r="J19" s="659"/>
      <c r="K19" s="659"/>
      <c r="L19" s="659"/>
      <c r="M19" s="659"/>
      <c r="N19" s="659"/>
      <c r="O19" s="659"/>
      <c r="P19" s="659"/>
      <c r="Q19" s="660"/>
      <c r="R19" s="661">
        <v>7255062</v>
      </c>
      <c r="S19" s="664"/>
      <c r="T19" s="664"/>
      <c r="U19" s="664"/>
      <c r="V19" s="664"/>
      <c r="W19" s="664"/>
      <c r="X19" s="664"/>
      <c r="Y19" s="665"/>
      <c r="Z19" s="723">
        <v>14.1</v>
      </c>
      <c r="AA19" s="723"/>
      <c r="AB19" s="723"/>
      <c r="AC19" s="723"/>
      <c r="AD19" s="724">
        <v>7255062</v>
      </c>
      <c r="AE19" s="724"/>
      <c r="AF19" s="724"/>
      <c r="AG19" s="724"/>
      <c r="AH19" s="724"/>
      <c r="AI19" s="724"/>
      <c r="AJ19" s="724"/>
      <c r="AK19" s="724"/>
      <c r="AL19" s="666">
        <v>28.2</v>
      </c>
      <c r="AM19" s="667"/>
      <c r="AN19" s="667"/>
      <c r="AO19" s="725"/>
      <c r="AP19" s="658" t="s">
        <v>269</v>
      </c>
      <c r="AQ19" s="659"/>
      <c r="AR19" s="659"/>
      <c r="AS19" s="659"/>
      <c r="AT19" s="659"/>
      <c r="AU19" s="659"/>
      <c r="AV19" s="659"/>
      <c r="AW19" s="659"/>
      <c r="AX19" s="659"/>
      <c r="AY19" s="659"/>
      <c r="AZ19" s="659"/>
      <c r="BA19" s="659"/>
      <c r="BB19" s="659"/>
      <c r="BC19" s="659"/>
      <c r="BD19" s="659"/>
      <c r="BE19" s="659"/>
      <c r="BF19" s="660"/>
      <c r="BG19" s="661">
        <v>5850</v>
      </c>
      <c r="BH19" s="664"/>
      <c r="BI19" s="664"/>
      <c r="BJ19" s="664"/>
      <c r="BK19" s="664"/>
      <c r="BL19" s="664"/>
      <c r="BM19" s="664"/>
      <c r="BN19" s="665"/>
      <c r="BO19" s="723">
        <v>0</v>
      </c>
      <c r="BP19" s="723"/>
      <c r="BQ19" s="723"/>
      <c r="BR19" s="723"/>
      <c r="BS19" s="669" t="s">
        <v>136</v>
      </c>
      <c r="BT19" s="664"/>
      <c r="BU19" s="664"/>
      <c r="BV19" s="664"/>
      <c r="BW19" s="664"/>
      <c r="BX19" s="664"/>
      <c r="BY19" s="664"/>
      <c r="BZ19" s="664"/>
      <c r="CA19" s="664"/>
      <c r="CB19" s="704"/>
      <c r="CD19" s="705" t="s">
        <v>270</v>
      </c>
      <c r="CE19" s="702"/>
      <c r="CF19" s="702"/>
      <c r="CG19" s="702"/>
      <c r="CH19" s="702"/>
      <c r="CI19" s="702"/>
      <c r="CJ19" s="702"/>
      <c r="CK19" s="702"/>
      <c r="CL19" s="702"/>
      <c r="CM19" s="702"/>
      <c r="CN19" s="702"/>
      <c r="CO19" s="702"/>
      <c r="CP19" s="702"/>
      <c r="CQ19" s="703"/>
      <c r="CR19" s="661" t="s">
        <v>236</v>
      </c>
      <c r="CS19" s="664"/>
      <c r="CT19" s="664"/>
      <c r="CU19" s="664"/>
      <c r="CV19" s="664"/>
      <c r="CW19" s="664"/>
      <c r="CX19" s="664"/>
      <c r="CY19" s="665"/>
      <c r="CZ19" s="723" t="s">
        <v>230</v>
      </c>
      <c r="DA19" s="723"/>
      <c r="DB19" s="723"/>
      <c r="DC19" s="723"/>
      <c r="DD19" s="669" t="s">
        <v>230</v>
      </c>
      <c r="DE19" s="664"/>
      <c r="DF19" s="664"/>
      <c r="DG19" s="664"/>
      <c r="DH19" s="664"/>
      <c r="DI19" s="664"/>
      <c r="DJ19" s="664"/>
      <c r="DK19" s="664"/>
      <c r="DL19" s="664"/>
      <c r="DM19" s="664"/>
      <c r="DN19" s="664"/>
      <c r="DO19" s="664"/>
      <c r="DP19" s="665"/>
      <c r="DQ19" s="669" t="s">
        <v>230</v>
      </c>
      <c r="DR19" s="664"/>
      <c r="DS19" s="664"/>
      <c r="DT19" s="664"/>
      <c r="DU19" s="664"/>
      <c r="DV19" s="664"/>
      <c r="DW19" s="664"/>
      <c r="DX19" s="664"/>
      <c r="DY19" s="664"/>
      <c r="DZ19" s="664"/>
      <c r="EA19" s="664"/>
      <c r="EB19" s="664"/>
      <c r="EC19" s="704"/>
    </row>
    <row r="20" spans="2:133" ht="11.25" customHeight="1" x14ac:dyDescent="0.15">
      <c r="B20" s="658" t="s">
        <v>271</v>
      </c>
      <c r="C20" s="659"/>
      <c r="D20" s="659"/>
      <c r="E20" s="659"/>
      <c r="F20" s="659"/>
      <c r="G20" s="659"/>
      <c r="H20" s="659"/>
      <c r="I20" s="659"/>
      <c r="J20" s="659"/>
      <c r="K20" s="659"/>
      <c r="L20" s="659"/>
      <c r="M20" s="659"/>
      <c r="N20" s="659"/>
      <c r="O20" s="659"/>
      <c r="P20" s="659"/>
      <c r="Q20" s="660"/>
      <c r="R20" s="661">
        <v>1154276</v>
      </c>
      <c r="S20" s="664"/>
      <c r="T20" s="664"/>
      <c r="U20" s="664"/>
      <c r="V20" s="664"/>
      <c r="W20" s="664"/>
      <c r="X20" s="664"/>
      <c r="Y20" s="665"/>
      <c r="Z20" s="723">
        <v>2.2000000000000002</v>
      </c>
      <c r="AA20" s="723"/>
      <c r="AB20" s="723"/>
      <c r="AC20" s="723"/>
      <c r="AD20" s="724" t="s">
        <v>236</v>
      </c>
      <c r="AE20" s="724"/>
      <c r="AF20" s="724"/>
      <c r="AG20" s="724"/>
      <c r="AH20" s="724"/>
      <c r="AI20" s="724"/>
      <c r="AJ20" s="724"/>
      <c r="AK20" s="724"/>
      <c r="AL20" s="666" t="s">
        <v>236</v>
      </c>
      <c r="AM20" s="667"/>
      <c r="AN20" s="667"/>
      <c r="AO20" s="725"/>
      <c r="AP20" s="658" t="s">
        <v>272</v>
      </c>
      <c r="AQ20" s="659"/>
      <c r="AR20" s="659"/>
      <c r="AS20" s="659"/>
      <c r="AT20" s="659"/>
      <c r="AU20" s="659"/>
      <c r="AV20" s="659"/>
      <c r="AW20" s="659"/>
      <c r="AX20" s="659"/>
      <c r="AY20" s="659"/>
      <c r="AZ20" s="659"/>
      <c r="BA20" s="659"/>
      <c r="BB20" s="659"/>
      <c r="BC20" s="659"/>
      <c r="BD20" s="659"/>
      <c r="BE20" s="659"/>
      <c r="BF20" s="660"/>
      <c r="BG20" s="661">
        <v>5850</v>
      </c>
      <c r="BH20" s="664"/>
      <c r="BI20" s="664"/>
      <c r="BJ20" s="664"/>
      <c r="BK20" s="664"/>
      <c r="BL20" s="664"/>
      <c r="BM20" s="664"/>
      <c r="BN20" s="665"/>
      <c r="BO20" s="723">
        <v>0</v>
      </c>
      <c r="BP20" s="723"/>
      <c r="BQ20" s="723"/>
      <c r="BR20" s="723"/>
      <c r="BS20" s="669" t="s">
        <v>236</v>
      </c>
      <c r="BT20" s="664"/>
      <c r="BU20" s="664"/>
      <c r="BV20" s="664"/>
      <c r="BW20" s="664"/>
      <c r="BX20" s="664"/>
      <c r="BY20" s="664"/>
      <c r="BZ20" s="664"/>
      <c r="CA20" s="664"/>
      <c r="CB20" s="704"/>
      <c r="CD20" s="705" t="s">
        <v>273</v>
      </c>
      <c r="CE20" s="702"/>
      <c r="CF20" s="702"/>
      <c r="CG20" s="702"/>
      <c r="CH20" s="702"/>
      <c r="CI20" s="702"/>
      <c r="CJ20" s="702"/>
      <c r="CK20" s="702"/>
      <c r="CL20" s="702"/>
      <c r="CM20" s="702"/>
      <c r="CN20" s="702"/>
      <c r="CO20" s="702"/>
      <c r="CP20" s="702"/>
      <c r="CQ20" s="703"/>
      <c r="CR20" s="661">
        <v>48934947</v>
      </c>
      <c r="CS20" s="664"/>
      <c r="CT20" s="664"/>
      <c r="CU20" s="664"/>
      <c r="CV20" s="664"/>
      <c r="CW20" s="664"/>
      <c r="CX20" s="664"/>
      <c r="CY20" s="665"/>
      <c r="CZ20" s="723">
        <v>100</v>
      </c>
      <c r="DA20" s="723"/>
      <c r="DB20" s="723"/>
      <c r="DC20" s="723"/>
      <c r="DD20" s="669">
        <v>8427185</v>
      </c>
      <c r="DE20" s="664"/>
      <c r="DF20" s="664"/>
      <c r="DG20" s="664"/>
      <c r="DH20" s="664"/>
      <c r="DI20" s="664"/>
      <c r="DJ20" s="664"/>
      <c r="DK20" s="664"/>
      <c r="DL20" s="664"/>
      <c r="DM20" s="664"/>
      <c r="DN20" s="664"/>
      <c r="DO20" s="664"/>
      <c r="DP20" s="665"/>
      <c r="DQ20" s="669">
        <v>30324588</v>
      </c>
      <c r="DR20" s="664"/>
      <c r="DS20" s="664"/>
      <c r="DT20" s="664"/>
      <c r="DU20" s="664"/>
      <c r="DV20" s="664"/>
      <c r="DW20" s="664"/>
      <c r="DX20" s="664"/>
      <c r="DY20" s="664"/>
      <c r="DZ20" s="664"/>
      <c r="EA20" s="664"/>
      <c r="EB20" s="664"/>
      <c r="EC20" s="704"/>
    </row>
    <row r="21" spans="2:133" ht="11.25" customHeight="1" x14ac:dyDescent="0.15">
      <c r="B21" s="658" t="s">
        <v>274</v>
      </c>
      <c r="C21" s="659"/>
      <c r="D21" s="659"/>
      <c r="E21" s="659"/>
      <c r="F21" s="659"/>
      <c r="G21" s="659"/>
      <c r="H21" s="659"/>
      <c r="I21" s="659"/>
      <c r="J21" s="659"/>
      <c r="K21" s="659"/>
      <c r="L21" s="659"/>
      <c r="M21" s="659"/>
      <c r="N21" s="659"/>
      <c r="O21" s="659"/>
      <c r="P21" s="659"/>
      <c r="Q21" s="660"/>
      <c r="R21" s="661" t="s">
        <v>236</v>
      </c>
      <c r="S21" s="664"/>
      <c r="T21" s="664"/>
      <c r="U21" s="664"/>
      <c r="V21" s="664"/>
      <c r="W21" s="664"/>
      <c r="X21" s="664"/>
      <c r="Y21" s="665"/>
      <c r="Z21" s="723" t="s">
        <v>230</v>
      </c>
      <c r="AA21" s="723"/>
      <c r="AB21" s="723"/>
      <c r="AC21" s="723"/>
      <c r="AD21" s="724" t="s">
        <v>230</v>
      </c>
      <c r="AE21" s="724"/>
      <c r="AF21" s="724"/>
      <c r="AG21" s="724"/>
      <c r="AH21" s="724"/>
      <c r="AI21" s="724"/>
      <c r="AJ21" s="724"/>
      <c r="AK21" s="724"/>
      <c r="AL21" s="666" t="s">
        <v>230</v>
      </c>
      <c r="AM21" s="667"/>
      <c r="AN21" s="667"/>
      <c r="AO21" s="725"/>
      <c r="AP21" s="769" t="s">
        <v>275</v>
      </c>
      <c r="AQ21" s="776"/>
      <c r="AR21" s="776"/>
      <c r="AS21" s="776"/>
      <c r="AT21" s="776"/>
      <c r="AU21" s="776"/>
      <c r="AV21" s="776"/>
      <c r="AW21" s="776"/>
      <c r="AX21" s="776"/>
      <c r="AY21" s="776"/>
      <c r="AZ21" s="776"/>
      <c r="BA21" s="776"/>
      <c r="BB21" s="776"/>
      <c r="BC21" s="776"/>
      <c r="BD21" s="776"/>
      <c r="BE21" s="776"/>
      <c r="BF21" s="771"/>
      <c r="BG21" s="661">
        <v>5850</v>
      </c>
      <c r="BH21" s="664"/>
      <c r="BI21" s="664"/>
      <c r="BJ21" s="664"/>
      <c r="BK21" s="664"/>
      <c r="BL21" s="664"/>
      <c r="BM21" s="664"/>
      <c r="BN21" s="665"/>
      <c r="BO21" s="723">
        <v>0</v>
      </c>
      <c r="BP21" s="723"/>
      <c r="BQ21" s="723"/>
      <c r="BR21" s="723"/>
      <c r="BS21" s="669" t="s">
        <v>230</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276</v>
      </c>
      <c r="C22" s="659"/>
      <c r="D22" s="659"/>
      <c r="E22" s="659"/>
      <c r="F22" s="659"/>
      <c r="G22" s="659"/>
      <c r="H22" s="659"/>
      <c r="I22" s="659"/>
      <c r="J22" s="659"/>
      <c r="K22" s="659"/>
      <c r="L22" s="659"/>
      <c r="M22" s="659"/>
      <c r="N22" s="659"/>
      <c r="O22" s="659"/>
      <c r="P22" s="659"/>
      <c r="Q22" s="660"/>
      <c r="R22" s="661">
        <v>26822532</v>
      </c>
      <c r="S22" s="664"/>
      <c r="T22" s="664"/>
      <c r="U22" s="664"/>
      <c r="V22" s="664"/>
      <c r="W22" s="664"/>
      <c r="X22" s="664"/>
      <c r="Y22" s="665"/>
      <c r="Z22" s="723">
        <v>52.1</v>
      </c>
      <c r="AA22" s="723"/>
      <c r="AB22" s="723"/>
      <c r="AC22" s="723"/>
      <c r="AD22" s="724">
        <v>25668256</v>
      </c>
      <c r="AE22" s="724"/>
      <c r="AF22" s="724"/>
      <c r="AG22" s="724"/>
      <c r="AH22" s="724"/>
      <c r="AI22" s="724"/>
      <c r="AJ22" s="724"/>
      <c r="AK22" s="724"/>
      <c r="AL22" s="666">
        <v>99.7</v>
      </c>
      <c r="AM22" s="667"/>
      <c r="AN22" s="667"/>
      <c r="AO22" s="725"/>
      <c r="AP22" s="769" t="s">
        <v>277</v>
      </c>
      <c r="AQ22" s="776"/>
      <c r="AR22" s="776"/>
      <c r="AS22" s="776"/>
      <c r="AT22" s="776"/>
      <c r="AU22" s="776"/>
      <c r="AV22" s="776"/>
      <c r="AW22" s="776"/>
      <c r="AX22" s="776"/>
      <c r="AY22" s="776"/>
      <c r="AZ22" s="776"/>
      <c r="BA22" s="776"/>
      <c r="BB22" s="776"/>
      <c r="BC22" s="776"/>
      <c r="BD22" s="776"/>
      <c r="BE22" s="776"/>
      <c r="BF22" s="771"/>
      <c r="BG22" s="661" t="s">
        <v>230</v>
      </c>
      <c r="BH22" s="664"/>
      <c r="BI22" s="664"/>
      <c r="BJ22" s="664"/>
      <c r="BK22" s="664"/>
      <c r="BL22" s="664"/>
      <c r="BM22" s="664"/>
      <c r="BN22" s="665"/>
      <c r="BO22" s="723" t="s">
        <v>236</v>
      </c>
      <c r="BP22" s="723"/>
      <c r="BQ22" s="723"/>
      <c r="BR22" s="723"/>
      <c r="BS22" s="669" t="s">
        <v>236</v>
      </c>
      <c r="BT22" s="664"/>
      <c r="BU22" s="664"/>
      <c r="BV22" s="664"/>
      <c r="BW22" s="664"/>
      <c r="BX22" s="664"/>
      <c r="BY22" s="664"/>
      <c r="BZ22" s="664"/>
      <c r="CA22" s="664"/>
      <c r="CB22" s="704"/>
      <c r="CD22" s="778" t="s">
        <v>278</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279</v>
      </c>
      <c r="C23" s="659"/>
      <c r="D23" s="659"/>
      <c r="E23" s="659"/>
      <c r="F23" s="659"/>
      <c r="G23" s="659"/>
      <c r="H23" s="659"/>
      <c r="I23" s="659"/>
      <c r="J23" s="659"/>
      <c r="K23" s="659"/>
      <c r="L23" s="659"/>
      <c r="M23" s="659"/>
      <c r="N23" s="659"/>
      <c r="O23" s="659"/>
      <c r="P23" s="659"/>
      <c r="Q23" s="660"/>
      <c r="R23" s="661">
        <v>13574</v>
      </c>
      <c r="S23" s="664"/>
      <c r="T23" s="664"/>
      <c r="U23" s="664"/>
      <c r="V23" s="664"/>
      <c r="W23" s="664"/>
      <c r="X23" s="664"/>
      <c r="Y23" s="665"/>
      <c r="Z23" s="723">
        <v>0</v>
      </c>
      <c r="AA23" s="723"/>
      <c r="AB23" s="723"/>
      <c r="AC23" s="723"/>
      <c r="AD23" s="724">
        <v>13574</v>
      </c>
      <c r="AE23" s="724"/>
      <c r="AF23" s="724"/>
      <c r="AG23" s="724"/>
      <c r="AH23" s="724"/>
      <c r="AI23" s="724"/>
      <c r="AJ23" s="724"/>
      <c r="AK23" s="724"/>
      <c r="AL23" s="666">
        <v>0.1</v>
      </c>
      <c r="AM23" s="667"/>
      <c r="AN23" s="667"/>
      <c r="AO23" s="725"/>
      <c r="AP23" s="769" t="s">
        <v>280</v>
      </c>
      <c r="AQ23" s="776"/>
      <c r="AR23" s="776"/>
      <c r="AS23" s="776"/>
      <c r="AT23" s="776"/>
      <c r="AU23" s="776"/>
      <c r="AV23" s="776"/>
      <c r="AW23" s="776"/>
      <c r="AX23" s="776"/>
      <c r="AY23" s="776"/>
      <c r="AZ23" s="776"/>
      <c r="BA23" s="776"/>
      <c r="BB23" s="776"/>
      <c r="BC23" s="776"/>
      <c r="BD23" s="776"/>
      <c r="BE23" s="776"/>
      <c r="BF23" s="771"/>
      <c r="BG23" s="661" t="s">
        <v>136</v>
      </c>
      <c r="BH23" s="664"/>
      <c r="BI23" s="664"/>
      <c r="BJ23" s="664"/>
      <c r="BK23" s="664"/>
      <c r="BL23" s="664"/>
      <c r="BM23" s="664"/>
      <c r="BN23" s="665"/>
      <c r="BO23" s="723" t="s">
        <v>236</v>
      </c>
      <c r="BP23" s="723"/>
      <c r="BQ23" s="723"/>
      <c r="BR23" s="723"/>
      <c r="BS23" s="669" t="s">
        <v>236</v>
      </c>
      <c r="BT23" s="664"/>
      <c r="BU23" s="664"/>
      <c r="BV23" s="664"/>
      <c r="BW23" s="664"/>
      <c r="BX23" s="664"/>
      <c r="BY23" s="664"/>
      <c r="BZ23" s="664"/>
      <c r="CA23" s="664"/>
      <c r="CB23" s="704"/>
      <c r="CD23" s="778" t="s">
        <v>218</v>
      </c>
      <c r="CE23" s="779"/>
      <c r="CF23" s="779"/>
      <c r="CG23" s="779"/>
      <c r="CH23" s="779"/>
      <c r="CI23" s="779"/>
      <c r="CJ23" s="779"/>
      <c r="CK23" s="779"/>
      <c r="CL23" s="779"/>
      <c r="CM23" s="779"/>
      <c r="CN23" s="779"/>
      <c r="CO23" s="779"/>
      <c r="CP23" s="779"/>
      <c r="CQ23" s="780"/>
      <c r="CR23" s="778" t="s">
        <v>281</v>
      </c>
      <c r="CS23" s="779"/>
      <c r="CT23" s="779"/>
      <c r="CU23" s="779"/>
      <c r="CV23" s="779"/>
      <c r="CW23" s="779"/>
      <c r="CX23" s="779"/>
      <c r="CY23" s="780"/>
      <c r="CZ23" s="778" t="s">
        <v>282</v>
      </c>
      <c r="DA23" s="779"/>
      <c r="DB23" s="779"/>
      <c r="DC23" s="780"/>
      <c r="DD23" s="778" t="s">
        <v>283</v>
      </c>
      <c r="DE23" s="779"/>
      <c r="DF23" s="779"/>
      <c r="DG23" s="779"/>
      <c r="DH23" s="779"/>
      <c r="DI23" s="779"/>
      <c r="DJ23" s="779"/>
      <c r="DK23" s="780"/>
      <c r="DL23" s="787" t="s">
        <v>284</v>
      </c>
      <c r="DM23" s="788"/>
      <c r="DN23" s="788"/>
      <c r="DO23" s="788"/>
      <c r="DP23" s="788"/>
      <c r="DQ23" s="788"/>
      <c r="DR23" s="788"/>
      <c r="DS23" s="788"/>
      <c r="DT23" s="788"/>
      <c r="DU23" s="788"/>
      <c r="DV23" s="789"/>
      <c r="DW23" s="778" t="s">
        <v>285</v>
      </c>
      <c r="DX23" s="779"/>
      <c r="DY23" s="779"/>
      <c r="DZ23" s="779"/>
      <c r="EA23" s="779"/>
      <c r="EB23" s="779"/>
      <c r="EC23" s="780"/>
    </row>
    <row r="24" spans="2:133" ht="11.25" customHeight="1" x14ac:dyDescent="0.15">
      <c r="B24" s="658" t="s">
        <v>286</v>
      </c>
      <c r="C24" s="659"/>
      <c r="D24" s="659"/>
      <c r="E24" s="659"/>
      <c r="F24" s="659"/>
      <c r="G24" s="659"/>
      <c r="H24" s="659"/>
      <c r="I24" s="659"/>
      <c r="J24" s="659"/>
      <c r="K24" s="659"/>
      <c r="L24" s="659"/>
      <c r="M24" s="659"/>
      <c r="N24" s="659"/>
      <c r="O24" s="659"/>
      <c r="P24" s="659"/>
      <c r="Q24" s="660"/>
      <c r="R24" s="661">
        <v>532853</v>
      </c>
      <c r="S24" s="664"/>
      <c r="T24" s="664"/>
      <c r="U24" s="664"/>
      <c r="V24" s="664"/>
      <c r="W24" s="664"/>
      <c r="X24" s="664"/>
      <c r="Y24" s="665"/>
      <c r="Z24" s="723">
        <v>1</v>
      </c>
      <c r="AA24" s="723"/>
      <c r="AB24" s="723"/>
      <c r="AC24" s="723"/>
      <c r="AD24" s="724" t="s">
        <v>236</v>
      </c>
      <c r="AE24" s="724"/>
      <c r="AF24" s="724"/>
      <c r="AG24" s="724"/>
      <c r="AH24" s="724"/>
      <c r="AI24" s="724"/>
      <c r="AJ24" s="724"/>
      <c r="AK24" s="724"/>
      <c r="AL24" s="666" t="s">
        <v>236</v>
      </c>
      <c r="AM24" s="667"/>
      <c r="AN24" s="667"/>
      <c r="AO24" s="725"/>
      <c r="AP24" s="769" t="s">
        <v>287</v>
      </c>
      <c r="AQ24" s="776"/>
      <c r="AR24" s="776"/>
      <c r="AS24" s="776"/>
      <c r="AT24" s="776"/>
      <c r="AU24" s="776"/>
      <c r="AV24" s="776"/>
      <c r="AW24" s="776"/>
      <c r="AX24" s="776"/>
      <c r="AY24" s="776"/>
      <c r="AZ24" s="776"/>
      <c r="BA24" s="776"/>
      <c r="BB24" s="776"/>
      <c r="BC24" s="776"/>
      <c r="BD24" s="776"/>
      <c r="BE24" s="776"/>
      <c r="BF24" s="771"/>
      <c r="BG24" s="661" t="s">
        <v>236</v>
      </c>
      <c r="BH24" s="664"/>
      <c r="BI24" s="664"/>
      <c r="BJ24" s="664"/>
      <c r="BK24" s="664"/>
      <c r="BL24" s="664"/>
      <c r="BM24" s="664"/>
      <c r="BN24" s="665"/>
      <c r="BO24" s="723" t="s">
        <v>136</v>
      </c>
      <c r="BP24" s="723"/>
      <c r="BQ24" s="723"/>
      <c r="BR24" s="723"/>
      <c r="BS24" s="669" t="s">
        <v>236</v>
      </c>
      <c r="BT24" s="664"/>
      <c r="BU24" s="664"/>
      <c r="BV24" s="664"/>
      <c r="BW24" s="664"/>
      <c r="BX24" s="664"/>
      <c r="BY24" s="664"/>
      <c r="BZ24" s="664"/>
      <c r="CA24" s="664"/>
      <c r="CB24" s="704"/>
      <c r="CD24" s="732" t="s">
        <v>288</v>
      </c>
      <c r="CE24" s="733"/>
      <c r="CF24" s="733"/>
      <c r="CG24" s="733"/>
      <c r="CH24" s="733"/>
      <c r="CI24" s="733"/>
      <c r="CJ24" s="733"/>
      <c r="CK24" s="733"/>
      <c r="CL24" s="733"/>
      <c r="CM24" s="733"/>
      <c r="CN24" s="733"/>
      <c r="CO24" s="733"/>
      <c r="CP24" s="733"/>
      <c r="CQ24" s="734"/>
      <c r="CR24" s="726">
        <v>22323344</v>
      </c>
      <c r="CS24" s="727"/>
      <c r="CT24" s="727"/>
      <c r="CU24" s="727"/>
      <c r="CV24" s="727"/>
      <c r="CW24" s="727"/>
      <c r="CX24" s="727"/>
      <c r="CY24" s="773"/>
      <c r="CZ24" s="774">
        <v>45.6</v>
      </c>
      <c r="DA24" s="743"/>
      <c r="DB24" s="743"/>
      <c r="DC24" s="777"/>
      <c r="DD24" s="772">
        <v>14644716</v>
      </c>
      <c r="DE24" s="727"/>
      <c r="DF24" s="727"/>
      <c r="DG24" s="727"/>
      <c r="DH24" s="727"/>
      <c r="DI24" s="727"/>
      <c r="DJ24" s="727"/>
      <c r="DK24" s="773"/>
      <c r="DL24" s="772">
        <v>14559048</v>
      </c>
      <c r="DM24" s="727"/>
      <c r="DN24" s="727"/>
      <c r="DO24" s="727"/>
      <c r="DP24" s="727"/>
      <c r="DQ24" s="727"/>
      <c r="DR24" s="727"/>
      <c r="DS24" s="727"/>
      <c r="DT24" s="727"/>
      <c r="DU24" s="727"/>
      <c r="DV24" s="773"/>
      <c r="DW24" s="774">
        <v>52.9</v>
      </c>
      <c r="DX24" s="743"/>
      <c r="DY24" s="743"/>
      <c r="DZ24" s="743"/>
      <c r="EA24" s="743"/>
      <c r="EB24" s="743"/>
      <c r="EC24" s="775"/>
    </row>
    <row r="25" spans="2:133" ht="11.25" customHeight="1" x14ac:dyDescent="0.15">
      <c r="B25" s="658" t="s">
        <v>289</v>
      </c>
      <c r="C25" s="659"/>
      <c r="D25" s="659"/>
      <c r="E25" s="659"/>
      <c r="F25" s="659"/>
      <c r="G25" s="659"/>
      <c r="H25" s="659"/>
      <c r="I25" s="659"/>
      <c r="J25" s="659"/>
      <c r="K25" s="659"/>
      <c r="L25" s="659"/>
      <c r="M25" s="659"/>
      <c r="N25" s="659"/>
      <c r="O25" s="659"/>
      <c r="P25" s="659"/>
      <c r="Q25" s="660"/>
      <c r="R25" s="661">
        <v>600534</v>
      </c>
      <c r="S25" s="664"/>
      <c r="T25" s="664"/>
      <c r="U25" s="664"/>
      <c r="V25" s="664"/>
      <c r="W25" s="664"/>
      <c r="X25" s="664"/>
      <c r="Y25" s="665"/>
      <c r="Z25" s="723">
        <v>1.2</v>
      </c>
      <c r="AA25" s="723"/>
      <c r="AB25" s="723"/>
      <c r="AC25" s="723"/>
      <c r="AD25" s="724">
        <v>34137</v>
      </c>
      <c r="AE25" s="724"/>
      <c r="AF25" s="724"/>
      <c r="AG25" s="724"/>
      <c r="AH25" s="724"/>
      <c r="AI25" s="724"/>
      <c r="AJ25" s="724"/>
      <c r="AK25" s="724"/>
      <c r="AL25" s="666">
        <v>0.1</v>
      </c>
      <c r="AM25" s="667"/>
      <c r="AN25" s="667"/>
      <c r="AO25" s="725"/>
      <c r="AP25" s="769" t="s">
        <v>290</v>
      </c>
      <c r="AQ25" s="776"/>
      <c r="AR25" s="776"/>
      <c r="AS25" s="776"/>
      <c r="AT25" s="776"/>
      <c r="AU25" s="776"/>
      <c r="AV25" s="776"/>
      <c r="AW25" s="776"/>
      <c r="AX25" s="776"/>
      <c r="AY25" s="776"/>
      <c r="AZ25" s="776"/>
      <c r="BA25" s="776"/>
      <c r="BB25" s="776"/>
      <c r="BC25" s="776"/>
      <c r="BD25" s="776"/>
      <c r="BE25" s="776"/>
      <c r="BF25" s="771"/>
      <c r="BG25" s="661" t="s">
        <v>136</v>
      </c>
      <c r="BH25" s="664"/>
      <c r="BI25" s="664"/>
      <c r="BJ25" s="664"/>
      <c r="BK25" s="664"/>
      <c r="BL25" s="664"/>
      <c r="BM25" s="664"/>
      <c r="BN25" s="665"/>
      <c r="BO25" s="723" t="s">
        <v>236</v>
      </c>
      <c r="BP25" s="723"/>
      <c r="BQ25" s="723"/>
      <c r="BR25" s="723"/>
      <c r="BS25" s="669" t="s">
        <v>236</v>
      </c>
      <c r="BT25" s="664"/>
      <c r="BU25" s="664"/>
      <c r="BV25" s="664"/>
      <c r="BW25" s="664"/>
      <c r="BX25" s="664"/>
      <c r="BY25" s="664"/>
      <c r="BZ25" s="664"/>
      <c r="CA25" s="664"/>
      <c r="CB25" s="704"/>
      <c r="CD25" s="705" t="s">
        <v>291</v>
      </c>
      <c r="CE25" s="702"/>
      <c r="CF25" s="702"/>
      <c r="CG25" s="702"/>
      <c r="CH25" s="702"/>
      <c r="CI25" s="702"/>
      <c r="CJ25" s="702"/>
      <c r="CK25" s="702"/>
      <c r="CL25" s="702"/>
      <c r="CM25" s="702"/>
      <c r="CN25" s="702"/>
      <c r="CO25" s="702"/>
      <c r="CP25" s="702"/>
      <c r="CQ25" s="703"/>
      <c r="CR25" s="661">
        <v>7752248</v>
      </c>
      <c r="CS25" s="662"/>
      <c r="CT25" s="662"/>
      <c r="CU25" s="662"/>
      <c r="CV25" s="662"/>
      <c r="CW25" s="662"/>
      <c r="CX25" s="662"/>
      <c r="CY25" s="663"/>
      <c r="CZ25" s="666">
        <v>15.8</v>
      </c>
      <c r="DA25" s="695"/>
      <c r="DB25" s="695"/>
      <c r="DC25" s="696"/>
      <c r="DD25" s="669">
        <v>7373155</v>
      </c>
      <c r="DE25" s="662"/>
      <c r="DF25" s="662"/>
      <c r="DG25" s="662"/>
      <c r="DH25" s="662"/>
      <c r="DI25" s="662"/>
      <c r="DJ25" s="662"/>
      <c r="DK25" s="663"/>
      <c r="DL25" s="669">
        <v>7296239</v>
      </c>
      <c r="DM25" s="662"/>
      <c r="DN25" s="662"/>
      <c r="DO25" s="662"/>
      <c r="DP25" s="662"/>
      <c r="DQ25" s="662"/>
      <c r="DR25" s="662"/>
      <c r="DS25" s="662"/>
      <c r="DT25" s="662"/>
      <c r="DU25" s="662"/>
      <c r="DV25" s="663"/>
      <c r="DW25" s="666">
        <v>26.5</v>
      </c>
      <c r="DX25" s="695"/>
      <c r="DY25" s="695"/>
      <c r="DZ25" s="695"/>
      <c r="EA25" s="695"/>
      <c r="EB25" s="695"/>
      <c r="EC25" s="697"/>
    </row>
    <row r="26" spans="2:133" ht="11.25" customHeight="1" x14ac:dyDescent="0.15">
      <c r="B26" s="658" t="s">
        <v>292</v>
      </c>
      <c r="C26" s="659"/>
      <c r="D26" s="659"/>
      <c r="E26" s="659"/>
      <c r="F26" s="659"/>
      <c r="G26" s="659"/>
      <c r="H26" s="659"/>
      <c r="I26" s="659"/>
      <c r="J26" s="659"/>
      <c r="K26" s="659"/>
      <c r="L26" s="659"/>
      <c r="M26" s="659"/>
      <c r="N26" s="659"/>
      <c r="O26" s="659"/>
      <c r="P26" s="659"/>
      <c r="Q26" s="660"/>
      <c r="R26" s="661">
        <v>128371</v>
      </c>
      <c r="S26" s="664"/>
      <c r="T26" s="664"/>
      <c r="U26" s="664"/>
      <c r="V26" s="664"/>
      <c r="W26" s="664"/>
      <c r="X26" s="664"/>
      <c r="Y26" s="665"/>
      <c r="Z26" s="723">
        <v>0.2</v>
      </c>
      <c r="AA26" s="723"/>
      <c r="AB26" s="723"/>
      <c r="AC26" s="723"/>
      <c r="AD26" s="724" t="s">
        <v>236</v>
      </c>
      <c r="AE26" s="724"/>
      <c r="AF26" s="724"/>
      <c r="AG26" s="724"/>
      <c r="AH26" s="724"/>
      <c r="AI26" s="724"/>
      <c r="AJ26" s="724"/>
      <c r="AK26" s="724"/>
      <c r="AL26" s="666" t="s">
        <v>230</v>
      </c>
      <c r="AM26" s="667"/>
      <c r="AN26" s="667"/>
      <c r="AO26" s="725"/>
      <c r="AP26" s="769" t="s">
        <v>293</v>
      </c>
      <c r="AQ26" s="770"/>
      <c r="AR26" s="770"/>
      <c r="AS26" s="770"/>
      <c r="AT26" s="770"/>
      <c r="AU26" s="770"/>
      <c r="AV26" s="770"/>
      <c r="AW26" s="770"/>
      <c r="AX26" s="770"/>
      <c r="AY26" s="770"/>
      <c r="AZ26" s="770"/>
      <c r="BA26" s="770"/>
      <c r="BB26" s="770"/>
      <c r="BC26" s="770"/>
      <c r="BD26" s="770"/>
      <c r="BE26" s="770"/>
      <c r="BF26" s="771"/>
      <c r="BG26" s="661" t="s">
        <v>230</v>
      </c>
      <c r="BH26" s="664"/>
      <c r="BI26" s="664"/>
      <c r="BJ26" s="664"/>
      <c r="BK26" s="664"/>
      <c r="BL26" s="664"/>
      <c r="BM26" s="664"/>
      <c r="BN26" s="665"/>
      <c r="BO26" s="723" t="s">
        <v>236</v>
      </c>
      <c r="BP26" s="723"/>
      <c r="BQ26" s="723"/>
      <c r="BR26" s="723"/>
      <c r="BS26" s="669" t="s">
        <v>236</v>
      </c>
      <c r="BT26" s="664"/>
      <c r="BU26" s="664"/>
      <c r="BV26" s="664"/>
      <c r="BW26" s="664"/>
      <c r="BX26" s="664"/>
      <c r="BY26" s="664"/>
      <c r="BZ26" s="664"/>
      <c r="CA26" s="664"/>
      <c r="CB26" s="704"/>
      <c r="CD26" s="705" t="s">
        <v>294</v>
      </c>
      <c r="CE26" s="702"/>
      <c r="CF26" s="702"/>
      <c r="CG26" s="702"/>
      <c r="CH26" s="702"/>
      <c r="CI26" s="702"/>
      <c r="CJ26" s="702"/>
      <c r="CK26" s="702"/>
      <c r="CL26" s="702"/>
      <c r="CM26" s="702"/>
      <c r="CN26" s="702"/>
      <c r="CO26" s="702"/>
      <c r="CP26" s="702"/>
      <c r="CQ26" s="703"/>
      <c r="CR26" s="661">
        <v>4701728</v>
      </c>
      <c r="CS26" s="664"/>
      <c r="CT26" s="664"/>
      <c r="CU26" s="664"/>
      <c r="CV26" s="664"/>
      <c r="CW26" s="664"/>
      <c r="CX26" s="664"/>
      <c r="CY26" s="665"/>
      <c r="CZ26" s="666">
        <v>9.6</v>
      </c>
      <c r="DA26" s="695"/>
      <c r="DB26" s="695"/>
      <c r="DC26" s="696"/>
      <c r="DD26" s="669">
        <v>4444274</v>
      </c>
      <c r="DE26" s="664"/>
      <c r="DF26" s="664"/>
      <c r="DG26" s="664"/>
      <c r="DH26" s="664"/>
      <c r="DI26" s="664"/>
      <c r="DJ26" s="664"/>
      <c r="DK26" s="665"/>
      <c r="DL26" s="669" t="s">
        <v>236</v>
      </c>
      <c r="DM26" s="664"/>
      <c r="DN26" s="664"/>
      <c r="DO26" s="664"/>
      <c r="DP26" s="664"/>
      <c r="DQ26" s="664"/>
      <c r="DR26" s="664"/>
      <c r="DS26" s="664"/>
      <c r="DT26" s="664"/>
      <c r="DU26" s="664"/>
      <c r="DV26" s="665"/>
      <c r="DW26" s="666" t="s">
        <v>236</v>
      </c>
      <c r="DX26" s="695"/>
      <c r="DY26" s="695"/>
      <c r="DZ26" s="695"/>
      <c r="EA26" s="695"/>
      <c r="EB26" s="695"/>
      <c r="EC26" s="697"/>
    </row>
    <row r="27" spans="2:133" ht="11.25" customHeight="1" x14ac:dyDescent="0.15">
      <c r="B27" s="658" t="s">
        <v>295</v>
      </c>
      <c r="C27" s="659"/>
      <c r="D27" s="659"/>
      <c r="E27" s="659"/>
      <c r="F27" s="659"/>
      <c r="G27" s="659"/>
      <c r="H27" s="659"/>
      <c r="I27" s="659"/>
      <c r="J27" s="659"/>
      <c r="K27" s="659"/>
      <c r="L27" s="659"/>
      <c r="M27" s="659"/>
      <c r="N27" s="659"/>
      <c r="O27" s="659"/>
      <c r="P27" s="659"/>
      <c r="Q27" s="660"/>
      <c r="R27" s="661">
        <v>6516079</v>
      </c>
      <c r="S27" s="664"/>
      <c r="T27" s="664"/>
      <c r="U27" s="664"/>
      <c r="V27" s="664"/>
      <c r="W27" s="664"/>
      <c r="X27" s="664"/>
      <c r="Y27" s="665"/>
      <c r="Z27" s="723">
        <v>12.7</v>
      </c>
      <c r="AA27" s="723"/>
      <c r="AB27" s="723"/>
      <c r="AC27" s="723"/>
      <c r="AD27" s="724" t="s">
        <v>236</v>
      </c>
      <c r="AE27" s="724"/>
      <c r="AF27" s="724"/>
      <c r="AG27" s="724"/>
      <c r="AH27" s="724"/>
      <c r="AI27" s="724"/>
      <c r="AJ27" s="724"/>
      <c r="AK27" s="724"/>
      <c r="AL27" s="666" t="s">
        <v>236</v>
      </c>
      <c r="AM27" s="667"/>
      <c r="AN27" s="667"/>
      <c r="AO27" s="725"/>
      <c r="AP27" s="658" t="s">
        <v>296</v>
      </c>
      <c r="AQ27" s="659"/>
      <c r="AR27" s="659"/>
      <c r="AS27" s="659"/>
      <c r="AT27" s="659"/>
      <c r="AU27" s="659"/>
      <c r="AV27" s="659"/>
      <c r="AW27" s="659"/>
      <c r="AX27" s="659"/>
      <c r="AY27" s="659"/>
      <c r="AZ27" s="659"/>
      <c r="BA27" s="659"/>
      <c r="BB27" s="659"/>
      <c r="BC27" s="659"/>
      <c r="BD27" s="659"/>
      <c r="BE27" s="659"/>
      <c r="BF27" s="660"/>
      <c r="BG27" s="661">
        <v>15777320</v>
      </c>
      <c r="BH27" s="664"/>
      <c r="BI27" s="664"/>
      <c r="BJ27" s="664"/>
      <c r="BK27" s="664"/>
      <c r="BL27" s="664"/>
      <c r="BM27" s="664"/>
      <c r="BN27" s="665"/>
      <c r="BO27" s="723">
        <v>100</v>
      </c>
      <c r="BP27" s="723"/>
      <c r="BQ27" s="723"/>
      <c r="BR27" s="723"/>
      <c r="BS27" s="669">
        <v>208964</v>
      </c>
      <c r="BT27" s="664"/>
      <c r="BU27" s="664"/>
      <c r="BV27" s="664"/>
      <c r="BW27" s="664"/>
      <c r="BX27" s="664"/>
      <c r="BY27" s="664"/>
      <c r="BZ27" s="664"/>
      <c r="CA27" s="664"/>
      <c r="CB27" s="704"/>
      <c r="CD27" s="705" t="s">
        <v>297</v>
      </c>
      <c r="CE27" s="702"/>
      <c r="CF27" s="702"/>
      <c r="CG27" s="702"/>
      <c r="CH27" s="702"/>
      <c r="CI27" s="702"/>
      <c r="CJ27" s="702"/>
      <c r="CK27" s="702"/>
      <c r="CL27" s="702"/>
      <c r="CM27" s="702"/>
      <c r="CN27" s="702"/>
      <c r="CO27" s="702"/>
      <c r="CP27" s="702"/>
      <c r="CQ27" s="703"/>
      <c r="CR27" s="661">
        <v>10435569</v>
      </c>
      <c r="CS27" s="662"/>
      <c r="CT27" s="662"/>
      <c r="CU27" s="662"/>
      <c r="CV27" s="662"/>
      <c r="CW27" s="662"/>
      <c r="CX27" s="662"/>
      <c r="CY27" s="663"/>
      <c r="CZ27" s="666">
        <v>21.3</v>
      </c>
      <c r="DA27" s="695"/>
      <c r="DB27" s="695"/>
      <c r="DC27" s="696"/>
      <c r="DD27" s="669">
        <v>3276391</v>
      </c>
      <c r="DE27" s="662"/>
      <c r="DF27" s="662"/>
      <c r="DG27" s="662"/>
      <c r="DH27" s="662"/>
      <c r="DI27" s="662"/>
      <c r="DJ27" s="662"/>
      <c r="DK27" s="663"/>
      <c r="DL27" s="669">
        <v>3267639</v>
      </c>
      <c r="DM27" s="662"/>
      <c r="DN27" s="662"/>
      <c r="DO27" s="662"/>
      <c r="DP27" s="662"/>
      <c r="DQ27" s="662"/>
      <c r="DR27" s="662"/>
      <c r="DS27" s="662"/>
      <c r="DT27" s="662"/>
      <c r="DU27" s="662"/>
      <c r="DV27" s="663"/>
      <c r="DW27" s="666">
        <v>11.9</v>
      </c>
      <c r="DX27" s="695"/>
      <c r="DY27" s="695"/>
      <c r="DZ27" s="695"/>
      <c r="EA27" s="695"/>
      <c r="EB27" s="695"/>
      <c r="EC27" s="697"/>
    </row>
    <row r="28" spans="2:133" ht="11.25" customHeight="1" x14ac:dyDescent="0.15">
      <c r="B28" s="766" t="s">
        <v>298</v>
      </c>
      <c r="C28" s="767"/>
      <c r="D28" s="767"/>
      <c r="E28" s="767"/>
      <c r="F28" s="767"/>
      <c r="G28" s="767"/>
      <c r="H28" s="767"/>
      <c r="I28" s="767"/>
      <c r="J28" s="767"/>
      <c r="K28" s="767"/>
      <c r="L28" s="767"/>
      <c r="M28" s="767"/>
      <c r="N28" s="767"/>
      <c r="O28" s="767"/>
      <c r="P28" s="767"/>
      <c r="Q28" s="768"/>
      <c r="R28" s="661" t="s">
        <v>136</v>
      </c>
      <c r="S28" s="664"/>
      <c r="T28" s="664"/>
      <c r="U28" s="664"/>
      <c r="V28" s="664"/>
      <c r="W28" s="664"/>
      <c r="X28" s="664"/>
      <c r="Y28" s="665"/>
      <c r="Z28" s="723" t="s">
        <v>236</v>
      </c>
      <c r="AA28" s="723"/>
      <c r="AB28" s="723"/>
      <c r="AC28" s="723"/>
      <c r="AD28" s="724" t="s">
        <v>236</v>
      </c>
      <c r="AE28" s="724"/>
      <c r="AF28" s="724"/>
      <c r="AG28" s="724"/>
      <c r="AH28" s="724"/>
      <c r="AI28" s="724"/>
      <c r="AJ28" s="724"/>
      <c r="AK28" s="724"/>
      <c r="AL28" s="666" t="s">
        <v>236</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299</v>
      </c>
      <c r="CE28" s="702"/>
      <c r="CF28" s="702"/>
      <c r="CG28" s="702"/>
      <c r="CH28" s="702"/>
      <c r="CI28" s="702"/>
      <c r="CJ28" s="702"/>
      <c r="CK28" s="702"/>
      <c r="CL28" s="702"/>
      <c r="CM28" s="702"/>
      <c r="CN28" s="702"/>
      <c r="CO28" s="702"/>
      <c r="CP28" s="702"/>
      <c r="CQ28" s="703"/>
      <c r="CR28" s="661">
        <v>4135527</v>
      </c>
      <c r="CS28" s="664"/>
      <c r="CT28" s="664"/>
      <c r="CU28" s="664"/>
      <c r="CV28" s="664"/>
      <c r="CW28" s="664"/>
      <c r="CX28" s="664"/>
      <c r="CY28" s="665"/>
      <c r="CZ28" s="666">
        <v>8.5</v>
      </c>
      <c r="DA28" s="695"/>
      <c r="DB28" s="695"/>
      <c r="DC28" s="696"/>
      <c r="DD28" s="669">
        <v>3995170</v>
      </c>
      <c r="DE28" s="664"/>
      <c r="DF28" s="664"/>
      <c r="DG28" s="664"/>
      <c r="DH28" s="664"/>
      <c r="DI28" s="664"/>
      <c r="DJ28" s="664"/>
      <c r="DK28" s="665"/>
      <c r="DL28" s="669">
        <v>3995170</v>
      </c>
      <c r="DM28" s="664"/>
      <c r="DN28" s="664"/>
      <c r="DO28" s="664"/>
      <c r="DP28" s="664"/>
      <c r="DQ28" s="664"/>
      <c r="DR28" s="664"/>
      <c r="DS28" s="664"/>
      <c r="DT28" s="664"/>
      <c r="DU28" s="664"/>
      <c r="DV28" s="665"/>
      <c r="DW28" s="666">
        <v>14.5</v>
      </c>
      <c r="DX28" s="695"/>
      <c r="DY28" s="695"/>
      <c r="DZ28" s="695"/>
      <c r="EA28" s="695"/>
      <c r="EB28" s="695"/>
      <c r="EC28" s="697"/>
    </row>
    <row r="29" spans="2:133" ht="11.25" customHeight="1" x14ac:dyDescent="0.15">
      <c r="B29" s="658" t="s">
        <v>300</v>
      </c>
      <c r="C29" s="659"/>
      <c r="D29" s="659"/>
      <c r="E29" s="659"/>
      <c r="F29" s="659"/>
      <c r="G29" s="659"/>
      <c r="H29" s="659"/>
      <c r="I29" s="659"/>
      <c r="J29" s="659"/>
      <c r="K29" s="659"/>
      <c r="L29" s="659"/>
      <c r="M29" s="659"/>
      <c r="N29" s="659"/>
      <c r="O29" s="659"/>
      <c r="P29" s="659"/>
      <c r="Q29" s="660"/>
      <c r="R29" s="661">
        <v>3432375</v>
      </c>
      <c r="S29" s="664"/>
      <c r="T29" s="664"/>
      <c r="U29" s="664"/>
      <c r="V29" s="664"/>
      <c r="W29" s="664"/>
      <c r="X29" s="664"/>
      <c r="Y29" s="665"/>
      <c r="Z29" s="723">
        <v>6.7</v>
      </c>
      <c r="AA29" s="723"/>
      <c r="AB29" s="723"/>
      <c r="AC29" s="723"/>
      <c r="AD29" s="724" t="s">
        <v>230</v>
      </c>
      <c r="AE29" s="724"/>
      <c r="AF29" s="724"/>
      <c r="AG29" s="724"/>
      <c r="AH29" s="724"/>
      <c r="AI29" s="724"/>
      <c r="AJ29" s="724"/>
      <c r="AK29" s="724"/>
      <c r="AL29" s="666" t="s">
        <v>236</v>
      </c>
      <c r="AM29" s="667"/>
      <c r="AN29" s="667"/>
      <c r="AO29" s="725"/>
      <c r="AP29" s="735" t="s">
        <v>218</v>
      </c>
      <c r="AQ29" s="736"/>
      <c r="AR29" s="736"/>
      <c r="AS29" s="736"/>
      <c r="AT29" s="736"/>
      <c r="AU29" s="736"/>
      <c r="AV29" s="736"/>
      <c r="AW29" s="736"/>
      <c r="AX29" s="736"/>
      <c r="AY29" s="736"/>
      <c r="AZ29" s="736"/>
      <c r="BA29" s="736"/>
      <c r="BB29" s="736"/>
      <c r="BC29" s="736"/>
      <c r="BD29" s="736"/>
      <c r="BE29" s="736"/>
      <c r="BF29" s="737"/>
      <c r="BG29" s="735" t="s">
        <v>301</v>
      </c>
      <c r="BH29" s="763"/>
      <c r="BI29" s="763"/>
      <c r="BJ29" s="763"/>
      <c r="BK29" s="763"/>
      <c r="BL29" s="763"/>
      <c r="BM29" s="763"/>
      <c r="BN29" s="763"/>
      <c r="BO29" s="763"/>
      <c r="BP29" s="763"/>
      <c r="BQ29" s="764"/>
      <c r="BR29" s="735" t="s">
        <v>302</v>
      </c>
      <c r="BS29" s="763"/>
      <c r="BT29" s="763"/>
      <c r="BU29" s="763"/>
      <c r="BV29" s="763"/>
      <c r="BW29" s="763"/>
      <c r="BX29" s="763"/>
      <c r="BY29" s="763"/>
      <c r="BZ29" s="763"/>
      <c r="CA29" s="763"/>
      <c r="CB29" s="764"/>
      <c r="CD29" s="745" t="s">
        <v>303</v>
      </c>
      <c r="CE29" s="746"/>
      <c r="CF29" s="705" t="s">
        <v>304</v>
      </c>
      <c r="CG29" s="702"/>
      <c r="CH29" s="702"/>
      <c r="CI29" s="702"/>
      <c r="CJ29" s="702"/>
      <c r="CK29" s="702"/>
      <c r="CL29" s="702"/>
      <c r="CM29" s="702"/>
      <c r="CN29" s="702"/>
      <c r="CO29" s="702"/>
      <c r="CP29" s="702"/>
      <c r="CQ29" s="703"/>
      <c r="CR29" s="661">
        <v>4135492</v>
      </c>
      <c r="CS29" s="662"/>
      <c r="CT29" s="662"/>
      <c r="CU29" s="662"/>
      <c r="CV29" s="662"/>
      <c r="CW29" s="662"/>
      <c r="CX29" s="662"/>
      <c r="CY29" s="663"/>
      <c r="CZ29" s="666">
        <v>8.5</v>
      </c>
      <c r="DA29" s="695"/>
      <c r="DB29" s="695"/>
      <c r="DC29" s="696"/>
      <c r="DD29" s="669">
        <v>3995135</v>
      </c>
      <c r="DE29" s="662"/>
      <c r="DF29" s="662"/>
      <c r="DG29" s="662"/>
      <c r="DH29" s="662"/>
      <c r="DI29" s="662"/>
      <c r="DJ29" s="662"/>
      <c r="DK29" s="663"/>
      <c r="DL29" s="669">
        <v>3995135</v>
      </c>
      <c r="DM29" s="662"/>
      <c r="DN29" s="662"/>
      <c r="DO29" s="662"/>
      <c r="DP29" s="662"/>
      <c r="DQ29" s="662"/>
      <c r="DR29" s="662"/>
      <c r="DS29" s="662"/>
      <c r="DT29" s="662"/>
      <c r="DU29" s="662"/>
      <c r="DV29" s="663"/>
      <c r="DW29" s="666">
        <v>14.5</v>
      </c>
      <c r="DX29" s="695"/>
      <c r="DY29" s="695"/>
      <c r="DZ29" s="695"/>
      <c r="EA29" s="695"/>
      <c r="EB29" s="695"/>
      <c r="EC29" s="697"/>
    </row>
    <row r="30" spans="2:133" ht="11.25" customHeight="1" x14ac:dyDescent="0.15">
      <c r="B30" s="658" t="s">
        <v>305</v>
      </c>
      <c r="C30" s="659"/>
      <c r="D30" s="659"/>
      <c r="E30" s="659"/>
      <c r="F30" s="659"/>
      <c r="G30" s="659"/>
      <c r="H30" s="659"/>
      <c r="I30" s="659"/>
      <c r="J30" s="659"/>
      <c r="K30" s="659"/>
      <c r="L30" s="659"/>
      <c r="M30" s="659"/>
      <c r="N30" s="659"/>
      <c r="O30" s="659"/>
      <c r="P30" s="659"/>
      <c r="Q30" s="660"/>
      <c r="R30" s="661">
        <v>42819</v>
      </c>
      <c r="S30" s="664"/>
      <c r="T30" s="664"/>
      <c r="U30" s="664"/>
      <c r="V30" s="664"/>
      <c r="W30" s="664"/>
      <c r="X30" s="664"/>
      <c r="Y30" s="665"/>
      <c r="Z30" s="723">
        <v>0.1</v>
      </c>
      <c r="AA30" s="723"/>
      <c r="AB30" s="723"/>
      <c r="AC30" s="723"/>
      <c r="AD30" s="724">
        <v>13789</v>
      </c>
      <c r="AE30" s="724"/>
      <c r="AF30" s="724"/>
      <c r="AG30" s="724"/>
      <c r="AH30" s="724"/>
      <c r="AI30" s="724"/>
      <c r="AJ30" s="724"/>
      <c r="AK30" s="724"/>
      <c r="AL30" s="666">
        <v>0.1</v>
      </c>
      <c r="AM30" s="667"/>
      <c r="AN30" s="667"/>
      <c r="AO30" s="725"/>
      <c r="AP30" s="751" t="s">
        <v>306</v>
      </c>
      <c r="AQ30" s="752"/>
      <c r="AR30" s="752"/>
      <c r="AS30" s="752"/>
      <c r="AT30" s="757" t="s">
        <v>307</v>
      </c>
      <c r="AU30" s="230"/>
      <c r="AV30" s="230"/>
      <c r="AW30" s="230"/>
      <c r="AX30" s="760" t="s">
        <v>185</v>
      </c>
      <c r="AY30" s="761"/>
      <c r="AZ30" s="761"/>
      <c r="BA30" s="761"/>
      <c r="BB30" s="761"/>
      <c r="BC30" s="761"/>
      <c r="BD30" s="761"/>
      <c r="BE30" s="761"/>
      <c r="BF30" s="762"/>
      <c r="BG30" s="741">
        <v>99.3</v>
      </c>
      <c r="BH30" s="742"/>
      <c r="BI30" s="742"/>
      <c r="BJ30" s="742"/>
      <c r="BK30" s="742"/>
      <c r="BL30" s="742"/>
      <c r="BM30" s="743">
        <v>97</v>
      </c>
      <c r="BN30" s="742"/>
      <c r="BO30" s="742"/>
      <c r="BP30" s="742"/>
      <c r="BQ30" s="744"/>
      <c r="BR30" s="741">
        <v>99.2</v>
      </c>
      <c r="BS30" s="742"/>
      <c r="BT30" s="742"/>
      <c r="BU30" s="742"/>
      <c r="BV30" s="742"/>
      <c r="BW30" s="742"/>
      <c r="BX30" s="743">
        <v>96.6</v>
      </c>
      <c r="BY30" s="742"/>
      <c r="BZ30" s="742"/>
      <c r="CA30" s="742"/>
      <c r="CB30" s="744"/>
      <c r="CD30" s="747"/>
      <c r="CE30" s="748"/>
      <c r="CF30" s="705" t="s">
        <v>308</v>
      </c>
      <c r="CG30" s="702"/>
      <c r="CH30" s="702"/>
      <c r="CI30" s="702"/>
      <c r="CJ30" s="702"/>
      <c r="CK30" s="702"/>
      <c r="CL30" s="702"/>
      <c r="CM30" s="702"/>
      <c r="CN30" s="702"/>
      <c r="CO30" s="702"/>
      <c r="CP30" s="702"/>
      <c r="CQ30" s="703"/>
      <c r="CR30" s="661">
        <v>3728752</v>
      </c>
      <c r="CS30" s="664"/>
      <c r="CT30" s="664"/>
      <c r="CU30" s="664"/>
      <c r="CV30" s="664"/>
      <c r="CW30" s="664"/>
      <c r="CX30" s="664"/>
      <c r="CY30" s="665"/>
      <c r="CZ30" s="666">
        <v>7.6</v>
      </c>
      <c r="DA30" s="695"/>
      <c r="DB30" s="695"/>
      <c r="DC30" s="696"/>
      <c r="DD30" s="669">
        <v>3603467</v>
      </c>
      <c r="DE30" s="664"/>
      <c r="DF30" s="664"/>
      <c r="DG30" s="664"/>
      <c r="DH30" s="664"/>
      <c r="DI30" s="664"/>
      <c r="DJ30" s="664"/>
      <c r="DK30" s="665"/>
      <c r="DL30" s="669">
        <v>3603467</v>
      </c>
      <c r="DM30" s="664"/>
      <c r="DN30" s="664"/>
      <c r="DO30" s="664"/>
      <c r="DP30" s="664"/>
      <c r="DQ30" s="664"/>
      <c r="DR30" s="664"/>
      <c r="DS30" s="664"/>
      <c r="DT30" s="664"/>
      <c r="DU30" s="664"/>
      <c r="DV30" s="665"/>
      <c r="DW30" s="666">
        <v>13.1</v>
      </c>
      <c r="DX30" s="695"/>
      <c r="DY30" s="695"/>
      <c r="DZ30" s="695"/>
      <c r="EA30" s="695"/>
      <c r="EB30" s="695"/>
      <c r="EC30" s="697"/>
    </row>
    <row r="31" spans="2:133" ht="11.25" customHeight="1" x14ac:dyDescent="0.15">
      <c r="B31" s="658" t="s">
        <v>309</v>
      </c>
      <c r="C31" s="659"/>
      <c r="D31" s="659"/>
      <c r="E31" s="659"/>
      <c r="F31" s="659"/>
      <c r="G31" s="659"/>
      <c r="H31" s="659"/>
      <c r="I31" s="659"/>
      <c r="J31" s="659"/>
      <c r="K31" s="659"/>
      <c r="L31" s="659"/>
      <c r="M31" s="659"/>
      <c r="N31" s="659"/>
      <c r="O31" s="659"/>
      <c r="P31" s="659"/>
      <c r="Q31" s="660"/>
      <c r="R31" s="661">
        <v>235646</v>
      </c>
      <c r="S31" s="664"/>
      <c r="T31" s="664"/>
      <c r="U31" s="664"/>
      <c r="V31" s="664"/>
      <c r="W31" s="664"/>
      <c r="X31" s="664"/>
      <c r="Y31" s="665"/>
      <c r="Z31" s="723">
        <v>0.5</v>
      </c>
      <c r="AA31" s="723"/>
      <c r="AB31" s="723"/>
      <c r="AC31" s="723"/>
      <c r="AD31" s="724" t="s">
        <v>236</v>
      </c>
      <c r="AE31" s="724"/>
      <c r="AF31" s="724"/>
      <c r="AG31" s="724"/>
      <c r="AH31" s="724"/>
      <c r="AI31" s="724"/>
      <c r="AJ31" s="724"/>
      <c r="AK31" s="724"/>
      <c r="AL31" s="666" t="s">
        <v>236</v>
      </c>
      <c r="AM31" s="667"/>
      <c r="AN31" s="667"/>
      <c r="AO31" s="725"/>
      <c r="AP31" s="753"/>
      <c r="AQ31" s="754"/>
      <c r="AR31" s="754"/>
      <c r="AS31" s="754"/>
      <c r="AT31" s="758"/>
      <c r="AU31" s="229" t="s">
        <v>310</v>
      </c>
      <c r="AV31" s="229"/>
      <c r="AW31" s="229"/>
      <c r="AX31" s="658" t="s">
        <v>311</v>
      </c>
      <c r="AY31" s="659"/>
      <c r="AZ31" s="659"/>
      <c r="BA31" s="659"/>
      <c r="BB31" s="659"/>
      <c r="BC31" s="659"/>
      <c r="BD31" s="659"/>
      <c r="BE31" s="659"/>
      <c r="BF31" s="660"/>
      <c r="BG31" s="739">
        <v>99.3</v>
      </c>
      <c r="BH31" s="662"/>
      <c r="BI31" s="662"/>
      <c r="BJ31" s="662"/>
      <c r="BK31" s="662"/>
      <c r="BL31" s="662"/>
      <c r="BM31" s="667">
        <v>97.8</v>
      </c>
      <c r="BN31" s="740"/>
      <c r="BO31" s="740"/>
      <c r="BP31" s="740"/>
      <c r="BQ31" s="701"/>
      <c r="BR31" s="739">
        <v>99.3</v>
      </c>
      <c r="BS31" s="662"/>
      <c r="BT31" s="662"/>
      <c r="BU31" s="662"/>
      <c r="BV31" s="662"/>
      <c r="BW31" s="662"/>
      <c r="BX31" s="667">
        <v>97.4</v>
      </c>
      <c r="BY31" s="740"/>
      <c r="BZ31" s="740"/>
      <c r="CA31" s="740"/>
      <c r="CB31" s="701"/>
      <c r="CD31" s="747"/>
      <c r="CE31" s="748"/>
      <c r="CF31" s="705" t="s">
        <v>312</v>
      </c>
      <c r="CG31" s="702"/>
      <c r="CH31" s="702"/>
      <c r="CI31" s="702"/>
      <c r="CJ31" s="702"/>
      <c r="CK31" s="702"/>
      <c r="CL31" s="702"/>
      <c r="CM31" s="702"/>
      <c r="CN31" s="702"/>
      <c r="CO31" s="702"/>
      <c r="CP31" s="702"/>
      <c r="CQ31" s="703"/>
      <c r="CR31" s="661">
        <v>406740</v>
      </c>
      <c r="CS31" s="662"/>
      <c r="CT31" s="662"/>
      <c r="CU31" s="662"/>
      <c r="CV31" s="662"/>
      <c r="CW31" s="662"/>
      <c r="CX31" s="662"/>
      <c r="CY31" s="663"/>
      <c r="CZ31" s="666">
        <v>0.8</v>
      </c>
      <c r="DA31" s="695"/>
      <c r="DB31" s="695"/>
      <c r="DC31" s="696"/>
      <c r="DD31" s="669">
        <v>391668</v>
      </c>
      <c r="DE31" s="662"/>
      <c r="DF31" s="662"/>
      <c r="DG31" s="662"/>
      <c r="DH31" s="662"/>
      <c r="DI31" s="662"/>
      <c r="DJ31" s="662"/>
      <c r="DK31" s="663"/>
      <c r="DL31" s="669">
        <v>391668</v>
      </c>
      <c r="DM31" s="662"/>
      <c r="DN31" s="662"/>
      <c r="DO31" s="662"/>
      <c r="DP31" s="662"/>
      <c r="DQ31" s="662"/>
      <c r="DR31" s="662"/>
      <c r="DS31" s="662"/>
      <c r="DT31" s="662"/>
      <c r="DU31" s="662"/>
      <c r="DV31" s="663"/>
      <c r="DW31" s="666">
        <v>1.4</v>
      </c>
      <c r="DX31" s="695"/>
      <c r="DY31" s="695"/>
      <c r="DZ31" s="695"/>
      <c r="EA31" s="695"/>
      <c r="EB31" s="695"/>
      <c r="EC31" s="697"/>
    </row>
    <row r="32" spans="2:133" ht="11.25" customHeight="1" x14ac:dyDescent="0.15">
      <c r="B32" s="658" t="s">
        <v>313</v>
      </c>
      <c r="C32" s="659"/>
      <c r="D32" s="659"/>
      <c r="E32" s="659"/>
      <c r="F32" s="659"/>
      <c r="G32" s="659"/>
      <c r="H32" s="659"/>
      <c r="I32" s="659"/>
      <c r="J32" s="659"/>
      <c r="K32" s="659"/>
      <c r="L32" s="659"/>
      <c r="M32" s="659"/>
      <c r="N32" s="659"/>
      <c r="O32" s="659"/>
      <c r="P32" s="659"/>
      <c r="Q32" s="660"/>
      <c r="R32" s="661">
        <v>2080482</v>
      </c>
      <c r="S32" s="664"/>
      <c r="T32" s="664"/>
      <c r="U32" s="664"/>
      <c r="V32" s="664"/>
      <c r="W32" s="664"/>
      <c r="X32" s="664"/>
      <c r="Y32" s="665"/>
      <c r="Z32" s="723">
        <v>4</v>
      </c>
      <c r="AA32" s="723"/>
      <c r="AB32" s="723"/>
      <c r="AC32" s="723"/>
      <c r="AD32" s="724" t="s">
        <v>236</v>
      </c>
      <c r="AE32" s="724"/>
      <c r="AF32" s="724"/>
      <c r="AG32" s="724"/>
      <c r="AH32" s="724"/>
      <c r="AI32" s="724"/>
      <c r="AJ32" s="724"/>
      <c r="AK32" s="724"/>
      <c r="AL32" s="666" t="s">
        <v>236</v>
      </c>
      <c r="AM32" s="667"/>
      <c r="AN32" s="667"/>
      <c r="AO32" s="725"/>
      <c r="AP32" s="755"/>
      <c r="AQ32" s="756"/>
      <c r="AR32" s="756"/>
      <c r="AS32" s="756"/>
      <c r="AT32" s="759"/>
      <c r="AU32" s="231"/>
      <c r="AV32" s="231"/>
      <c r="AW32" s="231"/>
      <c r="AX32" s="673" t="s">
        <v>314</v>
      </c>
      <c r="AY32" s="674"/>
      <c r="AZ32" s="674"/>
      <c r="BA32" s="674"/>
      <c r="BB32" s="674"/>
      <c r="BC32" s="674"/>
      <c r="BD32" s="674"/>
      <c r="BE32" s="674"/>
      <c r="BF32" s="675"/>
      <c r="BG32" s="738">
        <v>99.3</v>
      </c>
      <c r="BH32" s="677"/>
      <c r="BI32" s="677"/>
      <c r="BJ32" s="677"/>
      <c r="BK32" s="677"/>
      <c r="BL32" s="677"/>
      <c r="BM32" s="721">
        <v>96.4</v>
      </c>
      <c r="BN32" s="677"/>
      <c r="BO32" s="677"/>
      <c r="BP32" s="677"/>
      <c r="BQ32" s="714"/>
      <c r="BR32" s="738">
        <v>99.1</v>
      </c>
      <c r="BS32" s="677"/>
      <c r="BT32" s="677"/>
      <c r="BU32" s="677"/>
      <c r="BV32" s="677"/>
      <c r="BW32" s="677"/>
      <c r="BX32" s="721">
        <v>95.9</v>
      </c>
      <c r="BY32" s="677"/>
      <c r="BZ32" s="677"/>
      <c r="CA32" s="677"/>
      <c r="CB32" s="714"/>
      <c r="CD32" s="749"/>
      <c r="CE32" s="750"/>
      <c r="CF32" s="705" t="s">
        <v>315</v>
      </c>
      <c r="CG32" s="702"/>
      <c r="CH32" s="702"/>
      <c r="CI32" s="702"/>
      <c r="CJ32" s="702"/>
      <c r="CK32" s="702"/>
      <c r="CL32" s="702"/>
      <c r="CM32" s="702"/>
      <c r="CN32" s="702"/>
      <c r="CO32" s="702"/>
      <c r="CP32" s="702"/>
      <c r="CQ32" s="703"/>
      <c r="CR32" s="661">
        <v>35</v>
      </c>
      <c r="CS32" s="664"/>
      <c r="CT32" s="664"/>
      <c r="CU32" s="664"/>
      <c r="CV32" s="664"/>
      <c r="CW32" s="664"/>
      <c r="CX32" s="664"/>
      <c r="CY32" s="665"/>
      <c r="CZ32" s="666">
        <v>0</v>
      </c>
      <c r="DA32" s="695"/>
      <c r="DB32" s="695"/>
      <c r="DC32" s="696"/>
      <c r="DD32" s="669">
        <v>35</v>
      </c>
      <c r="DE32" s="664"/>
      <c r="DF32" s="664"/>
      <c r="DG32" s="664"/>
      <c r="DH32" s="664"/>
      <c r="DI32" s="664"/>
      <c r="DJ32" s="664"/>
      <c r="DK32" s="665"/>
      <c r="DL32" s="669">
        <v>35</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15">
      <c r="B33" s="658" t="s">
        <v>316</v>
      </c>
      <c r="C33" s="659"/>
      <c r="D33" s="659"/>
      <c r="E33" s="659"/>
      <c r="F33" s="659"/>
      <c r="G33" s="659"/>
      <c r="H33" s="659"/>
      <c r="I33" s="659"/>
      <c r="J33" s="659"/>
      <c r="K33" s="659"/>
      <c r="L33" s="659"/>
      <c r="M33" s="659"/>
      <c r="N33" s="659"/>
      <c r="O33" s="659"/>
      <c r="P33" s="659"/>
      <c r="Q33" s="660"/>
      <c r="R33" s="661">
        <v>2112712</v>
      </c>
      <c r="S33" s="664"/>
      <c r="T33" s="664"/>
      <c r="U33" s="664"/>
      <c r="V33" s="664"/>
      <c r="W33" s="664"/>
      <c r="X33" s="664"/>
      <c r="Y33" s="665"/>
      <c r="Z33" s="723">
        <v>4.0999999999999996</v>
      </c>
      <c r="AA33" s="723"/>
      <c r="AB33" s="723"/>
      <c r="AC33" s="723"/>
      <c r="AD33" s="724" t="s">
        <v>236</v>
      </c>
      <c r="AE33" s="724"/>
      <c r="AF33" s="724"/>
      <c r="AG33" s="724"/>
      <c r="AH33" s="724"/>
      <c r="AI33" s="724"/>
      <c r="AJ33" s="724"/>
      <c r="AK33" s="724"/>
      <c r="AL33" s="666" t="s">
        <v>230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317</v>
      </c>
      <c r="CE33" s="702"/>
      <c r="CF33" s="702"/>
      <c r="CG33" s="702"/>
      <c r="CH33" s="702"/>
      <c r="CI33" s="702"/>
      <c r="CJ33" s="702"/>
      <c r="CK33" s="702"/>
      <c r="CL33" s="702"/>
      <c r="CM33" s="702"/>
      <c r="CN33" s="702"/>
      <c r="CO33" s="702"/>
      <c r="CP33" s="702"/>
      <c r="CQ33" s="703"/>
      <c r="CR33" s="661">
        <v>17849477</v>
      </c>
      <c r="CS33" s="662"/>
      <c r="CT33" s="662"/>
      <c r="CU33" s="662"/>
      <c r="CV33" s="662"/>
      <c r="CW33" s="662"/>
      <c r="CX33" s="662"/>
      <c r="CY33" s="663"/>
      <c r="CZ33" s="666">
        <v>36.5</v>
      </c>
      <c r="DA33" s="695"/>
      <c r="DB33" s="695"/>
      <c r="DC33" s="696"/>
      <c r="DD33" s="669">
        <v>13871929</v>
      </c>
      <c r="DE33" s="662"/>
      <c r="DF33" s="662"/>
      <c r="DG33" s="662"/>
      <c r="DH33" s="662"/>
      <c r="DI33" s="662"/>
      <c r="DJ33" s="662"/>
      <c r="DK33" s="663"/>
      <c r="DL33" s="669">
        <v>10159048</v>
      </c>
      <c r="DM33" s="662"/>
      <c r="DN33" s="662"/>
      <c r="DO33" s="662"/>
      <c r="DP33" s="662"/>
      <c r="DQ33" s="662"/>
      <c r="DR33" s="662"/>
      <c r="DS33" s="662"/>
      <c r="DT33" s="662"/>
      <c r="DU33" s="662"/>
      <c r="DV33" s="663"/>
      <c r="DW33" s="666">
        <v>36.9</v>
      </c>
      <c r="DX33" s="695"/>
      <c r="DY33" s="695"/>
      <c r="DZ33" s="695"/>
      <c r="EA33" s="695"/>
      <c r="EB33" s="695"/>
      <c r="EC33" s="697"/>
    </row>
    <row r="34" spans="2:133" ht="11.25" customHeight="1" x14ac:dyDescent="0.15">
      <c r="B34" s="658" t="s">
        <v>318</v>
      </c>
      <c r="C34" s="659"/>
      <c r="D34" s="659"/>
      <c r="E34" s="659"/>
      <c r="F34" s="659"/>
      <c r="G34" s="659"/>
      <c r="H34" s="659"/>
      <c r="I34" s="659"/>
      <c r="J34" s="659"/>
      <c r="K34" s="659"/>
      <c r="L34" s="659"/>
      <c r="M34" s="659"/>
      <c r="N34" s="659"/>
      <c r="O34" s="659"/>
      <c r="P34" s="659"/>
      <c r="Q34" s="660"/>
      <c r="R34" s="661">
        <v>1160772</v>
      </c>
      <c r="S34" s="664"/>
      <c r="T34" s="664"/>
      <c r="U34" s="664"/>
      <c r="V34" s="664"/>
      <c r="W34" s="664"/>
      <c r="X34" s="664"/>
      <c r="Y34" s="665"/>
      <c r="Z34" s="723">
        <v>2.2999999999999998</v>
      </c>
      <c r="AA34" s="723"/>
      <c r="AB34" s="723"/>
      <c r="AC34" s="723"/>
      <c r="AD34" s="724">
        <v>5967</v>
      </c>
      <c r="AE34" s="724"/>
      <c r="AF34" s="724"/>
      <c r="AG34" s="724"/>
      <c r="AH34" s="724"/>
      <c r="AI34" s="724"/>
      <c r="AJ34" s="724"/>
      <c r="AK34" s="724"/>
      <c r="AL34" s="666">
        <v>0</v>
      </c>
      <c r="AM34" s="667"/>
      <c r="AN34" s="667"/>
      <c r="AO34" s="725"/>
      <c r="AP34" s="234"/>
      <c r="AQ34" s="735" t="s">
        <v>319</v>
      </c>
      <c r="AR34" s="736"/>
      <c r="AS34" s="736"/>
      <c r="AT34" s="736"/>
      <c r="AU34" s="736"/>
      <c r="AV34" s="736"/>
      <c r="AW34" s="736"/>
      <c r="AX34" s="736"/>
      <c r="AY34" s="736"/>
      <c r="AZ34" s="736"/>
      <c r="BA34" s="736"/>
      <c r="BB34" s="736"/>
      <c r="BC34" s="736"/>
      <c r="BD34" s="736"/>
      <c r="BE34" s="736"/>
      <c r="BF34" s="737"/>
      <c r="BG34" s="735" t="s">
        <v>320</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321</v>
      </c>
      <c r="CE34" s="702"/>
      <c r="CF34" s="702"/>
      <c r="CG34" s="702"/>
      <c r="CH34" s="702"/>
      <c r="CI34" s="702"/>
      <c r="CJ34" s="702"/>
      <c r="CK34" s="702"/>
      <c r="CL34" s="702"/>
      <c r="CM34" s="702"/>
      <c r="CN34" s="702"/>
      <c r="CO34" s="702"/>
      <c r="CP34" s="702"/>
      <c r="CQ34" s="703"/>
      <c r="CR34" s="661">
        <v>5614840</v>
      </c>
      <c r="CS34" s="664"/>
      <c r="CT34" s="664"/>
      <c r="CU34" s="664"/>
      <c r="CV34" s="664"/>
      <c r="CW34" s="664"/>
      <c r="CX34" s="664"/>
      <c r="CY34" s="665"/>
      <c r="CZ34" s="666">
        <v>11.5</v>
      </c>
      <c r="DA34" s="695"/>
      <c r="DB34" s="695"/>
      <c r="DC34" s="696"/>
      <c r="DD34" s="669">
        <v>4938421</v>
      </c>
      <c r="DE34" s="664"/>
      <c r="DF34" s="664"/>
      <c r="DG34" s="664"/>
      <c r="DH34" s="664"/>
      <c r="DI34" s="664"/>
      <c r="DJ34" s="664"/>
      <c r="DK34" s="665"/>
      <c r="DL34" s="669">
        <v>4436338</v>
      </c>
      <c r="DM34" s="664"/>
      <c r="DN34" s="664"/>
      <c r="DO34" s="664"/>
      <c r="DP34" s="664"/>
      <c r="DQ34" s="664"/>
      <c r="DR34" s="664"/>
      <c r="DS34" s="664"/>
      <c r="DT34" s="664"/>
      <c r="DU34" s="664"/>
      <c r="DV34" s="665"/>
      <c r="DW34" s="666">
        <v>16.100000000000001</v>
      </c>
      <c r="DX34" s="695"/>
      <c r="DY34" s="695"/>
      <c r="DZ34" s="695"/>
      <c r="EA34" s="695"/>
      <c r="EB34" s="695"/>
      <c r="EC34" s="697"/>
    </row>
    <row r="35" spans="2:133" ht="11.25" customHeight="1" x14ac:dyDescent="0.15">
      <c r="B35" s="658" t="s">
        <v>322</v>
      </c>
      <c r="C35" s="659"/>
      <c r="D35" s="659"/>
      <c r="E35" s="659"/>
      <c r="F35" s="659"/>
      <c r="G35" s="659"/>
      <c r="H35" s="659"/>
      <c r="I35" s="659"/>
      <c r="J35" s="659"/>
      <c r="K35" s="659"/>
      <c r="L35" s="659"/>
      <c r="M35" s="659"/>
      <c r="N35" s="659"/>
      <c r="O35" s="659"/>
      <c r="P35" s="659"/>
      <c r="Q35" s="660"/>
      <c r="R35" s="661">
        <v>7825300</v>
      </c>
      <c r="S35" s="664"/>
      <c r="T35" s="664"/>
      <c r="U35" s="664"/>
      <c r="V35" s="664"/>
      <c r="W35" s="664"/>
      <c r="X35" s="664"/>
      <c r="Y35" s="665"/>
      <c r="Z35" s="723">
        <v>15.2</v>
      </c>
      <c r="AA35" s="723"/>
      <c r="AB35" s="723"/>
      <c r="AC35" s="723"/>
      <c r="AD35" s="724" t="s">
        <v>236</v>
      </c>
      <c r="AE35" s="724"/>
      <c r="AF35" s="724"/>
      <c r="AG35" s="724"/>
      <c r="AH35" s="724"/>
      <c r="AI35" s="724"/>
      <c r="AJ35" s="724"/>
      <c r="AK35" s="724"/>
      <c r="AL35" s="666" t="s">
        <v>236</v>
      </c>
      <c r="AM35" s="667"/>
      <c r="AN35" s="667"/>
      <c r="AO35" s="725"/>
      <c r="AP35" s="234"/>
      <c r="AQ35" s="729" t="s">
        <v>323</v>
      </c>
      <c r="AR35" s="730"/>
      <c r="AS35" s="730"/>
      <c r="AT35" s="730"/>
      <c r="AU35" s="730"/>
      <c r="AV35" s="730"/>
      <c r="AW35" s="730"/>
      <c r="AX35" s="730"/>
      <c r="AY35" s="731"/>
      <c r="AZ35" s="726">
        <v>6589942</v>
      </c>
      <c r="BA35" s="727"/>
      <c r="BB35" s="727"/>
      <c r="BC35" s="727"/>
      <c r="BD35" s="727"/>
      <c r="BE35" s="727"/>
      <c r="BF35" s="728"/>
      <c r="BG35" s="732" t="s">
        <v>324</v>
      </c>
      <c r="BH35" s="733"/>
      <c r="BI35" s="733"/>
      <c r="BJ35" s="733"/>
      <c r="BK35" s="733"/>
      <c r="BL35" s="733"/>
      <c r="BM35" s="733"/>
      <c r="BN35" s="733"/>
      <c r="BO35" s="733"/>
      <c r="BP35" s="733"/>
      <c r="BQ35" s="733"/>
      <c r="BR35" s="733"/>
      <c r="BS35" s="733"/>
      <c r="BT35" s="733"/>
      <c r="BU35" s="734"/>
      <c r="BV35" s="726">
        <v>393970</v>
      </c>
      <c r="BW35" s="727"/>
      <c r="BX35" s="727"/>
      <c r="BY35" s="727"/>
      <c r="BZ35" s="727"/>
      <c r="CA35" s="727"/>
      <c r="CB35" s="728"/>
      <c r="CD35" s="705" t="s">
        <v>325</v>
      </c>
      <c r="CE35" s="702"/>
      <c r="CF35" s="702"/>
      <c r="CG35" s="702"/>
      <c r="CH35" s="702"/>
      <c r="CI35" s="702"/>
      <c r="CJ35" s="702"/>
      <c r="CK35" s="702"/>
      <c r="CL35" s="702"/>
      <c r="CM35" s="702"/>
      <c r="CN35" s="702"/>
      <c r="CO35" s="702"/>
      <c r="CP35" s="702"/>
      <c r="CQ35" s="703"/>
      <c r="CR35" s="661">
        <v>594213</v>
      </c>
      <c r="CS35" s="662"/>
      <c r="CT35" s="662"/>
      <c r="CU35" s="662"/>
      <c r="CV35" s="662"/>
      <c r="CW35" s="662"/>
      <c r="CX35" s="662"/>
      <c r="CY35" s="663"/>
      <c r="CZ35" s="666">
        <v>1.2</v>
      </c>
      <c r="DA35" s="695"/>
      <c r="DB35" s="695"/>
      <c r="DC35" s="696"/>
      <c r="DD35" s="669">
        <v>445576</v>
      </c>
      <c r="DE35" s="662"/>
      <c r="DF35" s="662"/>
      <c r="DG35" s="662"/>
      <c r="DH35" s="662"/>
      <c r="DI35" s="662"/>
      <c r="DJ35" s="662"/>
      <c r="DK35" s="663"/>
      <c r="DL35" s="669">
        <v>436193</v>
      </c>
      <c r="DM35" s="662"/>
      <c r="DN35" s="662"/>
      <c r="DO35" s="662"/>
      <c r="DP35" s="662"/>
      <c r="DQ35" s="662"/>
      <c r="DR35" s="662"/>
      <c r="DS35" s="662"/>
      <c r="DT35" s="662"/>
      <c r="DU35" s="662"/>
      <c r="DV35" s="663"/>
      <c r="DW35" s="666">
        <v>1.6</v>
      </c>
      <c r="DX35" s="695"/>
      <c r="DY35" s="695"/>
      <c r="DZ35" s="695"/>
      <c r="EA35" s="695"/>
      <c r="EB35" s="695"/>
      <c r="EC35" s="697"/>
    </row>
    <row r="36" spans="2:133" ht="11.25" customHeight="1" x14ac:dyDescent="0.15">
      <c r="B36" s="658" t="s">
        <v>326</v>
      </c>
      <c r="C36" s="659"/>
      <c r="D36" s="659"/>
      <c r="E36" s="659"/>
      <c r="F36" s="659"/>
      <c r="G36" s="659"/>
      <c r="H36" s="659"/>
      <c r="I36" s="659"/>
      <c r="J36" s="659"/>
      <c r="K36" s="659"/>
      <c r="L36" s="659"/>
      <c r="M36" s="659"/>
      <c r="N36" s="659"/>
      <c r="O36" s="659"/>
      <c r="P36" s="659"/>
      <c r="Q36" s="660"/>
      <c r="R36" s="661" t="s">
        <v>236</v>
      </c>
      <c r="S36" s="664"/>
      <c r="T36" s="664"/>
      <c r="U36" s="664"/>
      <c r="V36" s="664"/>
      <c r="W36" s="664"/>
      <c r="X36" s="664"/>
      <c r="Y36" s="665"/>
      <c r="Z36" s="723" t="s">
        <v>230</v>
      </c>
      <c r="AA36" s="723"/>
      <c r="AB36" s="723"/>
      <c r="AC36" s="723"/>
      <c r="AD36" s="724" t="s">
        <v>236</v>
      </c>
      <c r="AE36" s="724"/>
      <c r="AF36" s="724"/>
      <c r="AG36" s="724"/>
      <c r="AH36" s="724"/>
      <c r="AI36" s="724"/>
      <c r="AJ36" s="724"/>
      <c r="AK36" s="724"/>
      <c r="AL36" s="666" t="s">
        <v>236</v>
      </c>
      <c r="AM36" s="667"/>
      <c r="AN36" s="667"/>
      <c r="AO36" s="725"/>
      <c r="AQ36" s="698" t="s">
        <v>327</v>
      </c>
      <c r="AR36" s="699"/>
      <c r="AS36" s="699"/>
      <c r="AT36" s="699"/>
      <c r="AU36" s="699"/>
      <c r="AV36" s="699"/>
      <c r="AW36" s="699"/>
      <c r="AX36" s="699"/>
      <c r="AY36" s="700"/>
      <c r="AZ36" s="661">
        <v>1779929</v>
      </c>
      <c r="BA36" s="664"/>
      <c r="BB36" s="664"/>
      <c r="BC36" s="664"/>
      <c r="BD36" s="662"/>
      <c r="BE36" s="662"/>
      <c r="BF36" s="701"/>
      <c r="BG36" s="705" t="s">
        <v>328</v>
      </c>
      <c r="BH36" s="702"/>
      <c r="BI36" s="702"/>
      <c r="BJ36" s="702"/>
      <c r="BK36" s="702"/>
      <c r="BL36" s="702"/>
      <c r="BM36" s="702"/>
      <c r="BN36" s="702"/>
      <c r="BO36" s="702"/>
      <c r="BP36" s="702"/>
      <c r="BQ36" s="702"/>
      <c r="BR36" s="702"/>
      <c r="BS36" s="702"/>
      <c r="BT36" s="702"/>
      <c r="BU36" s="703"/>
      <c r="BV36" s="661">
        <v>215811</v>
      </c>
      <c r="BW36" s="664"/>
      <c r="BX36" s="664"/>
      <c r="BY36" s="664"/>
      <c r="BZ36" s="664"/>
      <c r="CA36" s="664"/>
      <c r="CB36" s="704"/>
      <c r="CD36" s="705" t="s">
        <v>329</v>
      </c>
      <c r="CE36" s="702"/>
      <c r="CF36" s="702"/>
      <c r="CG36" s="702"/>
      <c r="CH36" s="702"/>
      <c r="CI36" s="702"/>
      <c r="CJ36" s="702"/>
      <c r="CK36" s="702"/>
      <c r="CL36" s="702"/>
      <c r="CM36" s="702"/>
      <c r="CN36" s="702"/>
      <c r="CO36" s="702"/>
      <c r="CP36" s="702"/>
      <c r="CQ36" s="703"/>
      <c r="CR36" s="661">
        <v>2406238</v>
      </c>
      <c r="CS36" s="664"/>
      <c r="CT36" s="664"/>
      <c r="CU36" s="664"/>
      <c r="CV36" s="664"/>
      <c r="CW36" s="664"/>
      <c r="CX36" s="664"/>
      <c r="CY36" s="665"/>
      <c r="CZ36" s="666">
        <v>4.9000000000000004</v>
      </c>
      <c r="DA36" s="695"/>
      <c r="DB36" s="695"/>
      <c r="DC36" s="696"/>
      <c r="DD36" s="669">
        <v>1877681</v>
      </c>
      <c r="DE36" s="664"/>
      <c r="DF36" s="664"/>
      <c r="DG36" s="664"/>
      <c r="DH36" s="664"/>
      <c r="DI36" s="664"/>
      <c r="DJ36" s="664"/>
      <c r="DK36" s="665"/>
      <c r="DL36" s="669">
        <v>897777</v>
      </c>
      <c r="DM36" s="664"/>
      <c r="DN36" s="664"/>
      <c r="DO36" s="664"/>
      <c r="DP36" s="664"/>
      <c r="DQ36" s="664"/>
      <c r="DR36" s="664"/>
      <c r="DS36" s="664"/>
      <c r="DT36" s="664"/>
      <c r="DU36" s="664"/>
      <c r="DV36" s="665"/>
      <c r="DW36" s="666">
        <v>3.3</v>
      </c>
      <c r="DX36" s="695"/>
      <c r="DY36" s="695"/>
      <c r="DZ36" s="695"/>
      <c r="EA36" s="695"/>
      <c r="EB36" s="695"/>
      <c r="EC36" s="697"/>
    </row>
    <row r="37" spans="2:133" ht="11.25" customHeight="1" x14ac:dyDescent="0.15">
      <c r="B37" s="658" t="s">
        <v>330</v>
      </c>
      <c r="C37" s="659"/>
      <c r="D37" s="659"/>
      <c r="E37" s="659"/>
      <c r="F37" s="659"/>
      <c r="G37" s="659"/>
      <c r="H37" s="659"/>
      <c r="I37" s="659"/>
      <c r="J37" s="659"/>
      <c r="K37" s="659"/>
      <c r="L37" s="659"/>
      <c r="M37" s="659"/>
      <c r="N37" s="659"/>
      <c r="O37" s="659"/>
      <c r="P37" s="659"/>
      <c r="Q37" s="660"/>
      <c r="R37" s="661">
        <v>1788000</v>
      </c>
      <c r="S37" s="664"/>
      <c r="T37" s="664"/>
      <c r="U37" s="664"/>
      <c r="V37" s="664"/>
      <c r="W37" s="664"/>
      <c r="X37" s="664"/>
      <c r="Y37" s="665"/>
      <c r="Z37" s="723">
        <v>3.5</v>
      </c>
      <c r="AA37" s="723"/>
      <c r="AB37" s="723"/>
      <c r="AC37" s="723"/>
      <c r="AD37" s="724" t="s">
        <v>236</v>
      </c>
      <c r="AE37" s="724"/>
      <c r="AF37" s="724"/>
      <c r="AG37" s="724"/>
      <c r="AH37" s="724"/>
      <c r="AI37" s="724"/>
      <c r="AJ37" s="724"/>
      <c r="AK37" s="724"/>
      <c r="AL37" s="666" t="s">
        <v>230</v>
      </c>
      <c r="AM37" s="667"/>
      <c r="AN37" s="667"/>
      <c r="AO37" s="725"/>
      <c r="AQ37" s="698" t="s">
        <v>331</v>
      </c>
      <c r="AR37" s="699"/>
      <c r="AS37" s="699"/>
      <c r="AT37" s="699"/>
      <c r="AU37" s="699"/>
      <c r="AV37" s="699"/>
      <c r="AW37" s="699"/>
      <c r="AX37" s="699"/>
      <c r="AY37" s="700"/>
      <c r="AZ37" s="661">
        <v>265337</v>
      </c>
      <c r="BA37" s="664"/>
      <c r="BB37" s="664"/>
      <c r="BC37" s="664"/>
      <c r="BD37" s="662"/>
      <c r="BE37" s="662"/>
      <c r="BF37" s="701"/>
      <c r="BG37" s="705" t="s">
        <v>332</v>
      </c>
      <c r="BH37" s="702"/>
      <c r="BI37" s="702"/>
      <c r="BJ37" s="702"/>
      <c r="BK37" s="702"/>
      <c r="BL37" s="702"/>
      <c r="BM37" s="702"/>
      <c r="BN37" s="702"/>
      <c r="BO37" s="702"/>
      <c r="BP37" s="702"/>
      <c r="BQ37" s="702"/>
      <c r="BR37" s="702"/>
      <c r="BS37" s="702"/>
      <c r="BT37" s="702"/>
      <c r="BU37" s="703"/>
      <c r="BV37" s="661">
        <v>15568</v>
      </c>
      <c r="BW37" s="664"/>
      <c r="BX37" s="664"/>
      <c r="BY37" s="664"/>
      <c r="BZ37" s="664"/>
      <c r="CA37" s="664"/>
      <c r="CB37" s="704"/>
      <c r="CD37" s="705" t="s">
        <v>333</v>
      </c>
      <c r="CE37" s="702"/>
      <c r="CF37" s="702"/>
      <c r="CG37" s="702"/>
      <c r="CH37" s="702"/>
      <c r="CI37" s="702"/>
      <c r="CJ37" s="702"/>
      <c r="CK37" s="702"/>
      <c r="CL37" s="702"/>
      <c r="CM37" s="702"/>
      <c r="CN37" s="702"/>
      <c r="CO37" s="702"/>
      <c r="CP37" s="702"/>
      <c r="CQ37" s="703"/>
      <c r="CR37" s="661">
        <v>53223</v>
      </c>
      <c r="CS37" s="662"/>
      <c r="CT37" s="662"/>
      <c r="CU37" s="662"/>
      <c r="CV37" s="662"/>
      <c r="CW37" s="662"/>
      <c r="CX37" s="662"/>
      <c r="CY37" s="663"/>
      <c r="CZ37" s="666">
        <v>0.1</v>
      </c>
      <c r="DA37" s="695"/>
      <c r="DB37" s="695"/>
      <c r="DC37" s="696"/>
      <c r="DD37" s="669">
        <v>53223</v>
      </c>
      <c r="DE37" s="662"/>
      <c r="DF37" s="662"/>
      <c r="DG37" s="662"/>
      <c r="DH37" s="662"/>
      <c r="DI37" s="662"/>
      <c r="DJ37" s="662"/>
      <c r="DK37" s="663"/>
      <c r="DL37" s="669">
        <v>53223</v>
      </c>
      <c r="DM37" s="662"/>
      <c r="DN37" s="662"/>
      <c r="DO37" s="662"/>
      <c r="DP37" s="662"/>
      <c r="DQ37" s="662"/>
      <c r="DR37" s="662"/>
      <c r="DS37" s="662"/>
      <c r="DT37" s="662"/>
      <c r="DU37" s="662"/>
      <c r="DV37" s="663"/>
      <c r="DW37" s="666">
        <v>0.2</v>
      </c>
      <c r="DX37" s="695"/>
      <c r="DY37" s="695"/>
      <c r="DZ37" s="695"/>
      <c r="EA37" s="695"/>
      <c r="EB37" s="695"/>
      <c r="EC37" s="697"/>
    </row>
    <row r="38" spans="2:133" ht="11.25" customHeight="1" x14ac:dyDescent="0.15">
      <c r="B38" s="673" t="s">
        <v>334</v>
      </c>
      <c r="C38" s="674"/>
      <c r="D38" s="674"/>
      <c r="E38" s="674"/>
      <c r="F38" s="674"/>
      <c r="G38" s="674"/>
      <c r="H38" s="674"/>
      <c r="I38" s="674"/>
      <c r="J38" s="674"/>
      <c r="K38" s="674"/>
      <c r="L38" s="674"/>
      <c r="M38" s="674"/>
      <c r="N38" s="674"/>
      <c r="O38" s="674"/>
      <c r="P38" s="674"/>
      <c r="Q38" s="675"/>
      <c r="R38" s="676">
        <v>51504049</v>
      </c>
      <c r="S38" s="713"/>
      <c r="T38" s="713"/>
      <c r="U38" s="713"/>
      <c r="V38" s="713"/>
      <c r="W38" s="713"/>
      <c r="X38" s="713"/>
      <c r="Y38" s="718"/>
      <c r="Z38" s="719">
        <v>100</v>
      </c>
      <c r="AA38" s="719"/>
      <c r="AB38" s="719"/>
      <c r="AC38" s="719"/>
      <c r="AD38" s="720">
        <v>25735723</v>
      </c>
      <c r="AE38" s="720"/>
      <c r="AF38" s="720"/>
      <c r="AG38" s="720"/>
      <c r="AH38" s="720"/>
      <c r="AI38" s="720"/>
      <c r="AJ38" s="720"/>
      <c r="AK38" s="720"/>
      <c r="AL38" s="679">
        <v>100</v>
      </c>
      <c r="AM38" s="721"/>
      <c r="AN38" s="721"/>
      <c r="AO38" s="722"/>
      <c r="AQ38" s="698" t="s">
        <v>335</v>
      </c>
      <c r="AR38" s="699"/>
      <c r="AS38" s="699"/>
      <c r="AT38" s="699"/>
      <c r="AU38" s="699"/>
      <c r="AV38" s="699"/>
      <c r="AW38" s="699"/>
      <c r="AX38" s="699"/>
      <c r="AY38" s="700"/>
      <c r="AZ38" s="661">
        <v>55541</v>
      </c>
      <c r="BA38" s="664"/>
      <c r="BB38" s="664"/>
      <c r="BC38" s="664"/>
      <c r="BD38" s="662"/>
      <c r="BE38" s="662"/>
      <c r="BF38" s="701"/>
      <c r="BG38" s="705" t="s">
        <v>336</v>
      </c>
      <c r="BH38" s="702"/>
      <c r="BI38" s="702"/>
      <c r="BJ38" s="702"/>
      <c r="BK38" s="702"/>
      <c r="BL38" s="702"/>
      <c r="BM38" s="702"/>
      <c r="BN38" s="702"/>
      <c r="BO38" s="702"/>
      <c r="BP38" s="702"/>
      <c r="BQ38" s="702"/>
      <c r="BR38" s="702"/>
      <c r="BS38" s="702"/>
      <c r="BT38" s="702"/>
      <c r="BU38" s="703"/>
      <c r="BV38" s="661">
        <v>24493</v>
      </c>
      <c r="BW38" s="664"/>
      <c r="BX38" s="664"/>
      <c r="BY38" s="664"/>
      <c r="BZ38" s="664"/>
      <c r="CA38" s="664"/>
      <c r="CB38" s="704"/>
      <c r="CD38" s="705" t="s">
        <v>337</v>
      </c>
      <c r="CE38" s="702"/>
      <c r="CF38" s="702"/>
      <c r="CG38" s="702"/>
      <c r="CH38" s="702"/>
      <c r="CI38" s="702"/>
      <c r="CJ38" s="702"/>
      <c r="CK38" s="702"/>
      <c r="CL38" s="702"/>
      <c r="CM38" s="702"/>
      <c r="CN38" s="702"/>
      <c r="CO38" s="702"/>
      <c r="CP38" s="702"/>
      <c r="CQ38" s="703"/>
      <c r="CR38" s="661">
        <v>6269064</v>
      </c>
      <c r="CS38" s="664"/>
      <c r="CT38" s="664"/>
      <c r="CU38" s="664"/>
      <c r="CV38" s="664"/>
      <c r="CW38" s="664"/>
      <c r="CX38" s="664"/>
      <c r="CY38" s="665"/>
      <c r="CZ38" s="666">
        <v>12.8</v>
      </c>
      <c r="DA38" s="695"/>
      <c r="DB38" s="695"/>
      <c r="DC38" s="696"/>
      <c r="DD38" s="669">
        <v>5419820</v>
      </c>
      <c r="DE38" s="664"/>
      <c r="DF38" s="664"/>
      <c r="DG38" s="664"/>
      <c r="DH38" s="664"/>
      <c r="DI38" s="664"/>
      <c r="DJ38" s="664"/>
      <c r="DK38" s="665"/>
      <c r="DL38" s="669">
        <v>4331809</v>
      </c>
      <c r="DM38" s="664"/>
      <c r="DN38" s="664"/>
      <c r="DO38" s="664"/>
      <c r="DP38" s="664"/>
      <c r="DQ38" s="664"/>
      <c r="DR38" s="664"/>
      <c r="DS38" s="664"/>
      <c r="DT38" s="664"/>
      <c r="DU38" s="664"/>
      <c r="DV38" s="665"/>
      <c r="DW38" s="666">
        <v>15.7</v>
      </c>
      <c r="DX38" s="695"/>
      <c r="DY38" s="695"/>
      <c r="DZ38" s="695"/>
      <c r="EA38" s="695"/>
      <c r="EB38" s="695"/>
      <c r="EC38" s="697"/>
    </row>
    <row r="39" spans="2:133" ht="11.25" customHeight="1" x14ac:dyDescent="0.15">
      <c r="AQ39" s="698" t="s">
        <v>338</v>
      </c>
      <c r="AR39" s="699"/>
      <c r="AS39" s="699"/>
      <c r="AT39" s="699"/>
      <c r="AU39" s="699"/>
      <c r="AV39" s="699"/>
      <c r="AW39" s="699"/>
      <c r="AX39" s="699"/>
      <c r="AY39" s="700"/>
      <c r="AZ39" s="661">
        <v>49123</v>
      </c>
      <c r="BA39" s="664"/>
      <c r="BB39" s="664"/>
      <c r="BC39" s="664"/>
      <c r="BD39" s="662"/>
      <c r="BE39" s="662"/>
      <c r="BF39" s="701"/>
      <c r="BG39" s="706" t="s">
        <v>339</v>
      </c>
      <c r="BH39" s="707"/>
      <c r="BI39" s="707"/>
      <c r="BJ39" s="707"/>
      <c r="BK39" s="707"/>
      <c r="BL39" s="235"/>
      <c r="BM39" s="702" t="s">
        <v>340</v>
      </c>
      <c r="BN39" s="702"/>
      <c r="BO39" s="702"/>
      <c r="BP39" s="702"/>
      <c r="BQ39" s="702"/>
      <c r="BR39" s="702"/>
      <c r="BS39" s="702"/>
      <c r="BT39" s="702"/>
      <c r="BU39" s="703"/>
      <c r="BV39" s="661">
        <v>89</v>
      </c>
      <c r="BW39" s="664"/>
      <c r="BX39" s="664"/>
      <c r="BY39" s="664"/>
      <c r="BZ39" s="664"/>
      <c r="CA39" s="664"/>
      <c r="CB39" s="704"/>
      <c r="CD39" s="705" t="s">
        <v>341</v>
      </c>
      <c r="CE39" s="702"/>
      <c r="CF39" s="702"/>
      <c r="CG39" s="702"/>
      <c r="CH39" s="702"/>
      <c r="CI39" s="702"/>
      <c r="CJ39" s="702"/>
      <c r="CK39" s="702"/>
      <c r="CL39" s="702"/>
      <c r="CM39" s="702"/>
      <c r="CN39" s="702"/>
      <c r="CO39" s="702"/>
      <c r="CP39" s="702"/>
      <c r="CQ39" s="703"/>
      <c r="CR39" s="661">
        <v>2328411</v>
      </c>
      <c r="CS39" s="662"/>
      <c r="CT39" s="662"/>
      <c r="CU39" s="662"/>
      <c r="CV39" s="662"/>
      <c r="CW39" s="662"/>
      <c r="CX39" s="662"/>
      <c r="CY39" s="663"/>
      <c r="CZ39" s="666">
        <v>4.8</v>
      </c>
      <c r="DA39" s="695"/>
      <c r="DB39" s="695"/>
      <c r="DC39" s="696"/>
      <c r="DD39" s="669">
        <v>1128500</v>
      </c>
      <c r="DE39" s="662"/>
      <c r="DF39" s="662"/>
      <c r="DG39" s="662"/>
      <c r="DH39" s="662"/>
      <c r="DI39" s="662"/>
      <c r="DJ39" s="662"/>
      <c r="DK39" s="663"/>
      <c r="DL39" s="669" t="s">
        <v>230</v>
      </c>
      <c r="DM39" s="662"/>
      <c r="DN39" s="662"/>
      <c r="DO39" s="662"/>
      <c r="DP39" s="662"/>
      <c r="DQ39" s="662"/>
      <c r="DR39" s="662"/>
      <c r="DS39" s="662"/>
      <c r="DT39" s="662"/>
      <c r="DU39" s="662"/>
      <c r="DV39" s="663"/>
      <c r="DW39" s="666" t="s">
        <v>236</v>
      </c>
      <c r="DX39" s="695"/>
      <c r="DY39" s="695"/>
      <c r="DZ39" s="695"/>
      <c r="EA39" s="695"/>
      <c r="EB39" s="695"/>
      <c r="EC39" s="697"/>
    </row>
    <row r="40" spans="2:133" ht="11.25" customHeight="1" x14ac:dyDescent="0.15">
      <c r="AQ40" s="698" t="s">
        <v>342</v>
      </c>
      <c r="AR40" s="699"/>
      <c r="AS40" s="699"/>
      <c r="AT40" s="699"/>
      <c r="AU40" s="699"/>
      <c r="AV40" s="699"/>
      <c r="AW40" s="699"/>
      <c r="AX40" s="699"/>
      <c r="AY40" s="700"/>
      <c r="AZ40" s="661">
        <v>1035111</v>
      </c>
      <c r="BA40" s="664"/>
      <c r="BB40" s="664"/>
      <c r="BC40" s="664"/>
      <c r="BD40" s="662"/>
      <c r="BE40" s="662"/>
      <c r="BF40" s="701"/>
      <c r="BG40" s="706"/>
      <c r="BH40" s="707"/>
      <c r="BI40" s="707"/>
      <c r="BJ40" s="707"/>
      <c r="BK40" s="707"/>
      <c r="BL40" s="235"/>
      <c r="BM40" s="702" t="s">
        <v>343</v>
      </c>
      <c r="BN40" s="702"/>
      <c r="BO40" s="702"/>
      <c r="BP40" s="702"/>
      <c r="BQ40" s="702"/>
      <c r="BR40" s="702"/>
      <c r="BS40" s="702"/>
      <c r="BT40" s="702"/>
      <c r="BU40" s="703"/>
      <c r="BV40" s="661" t="s">
        <v>236</v>
      </c>
      <c r="BW40" s="664"/>
      <c r="BX40" s="664"/>
      <c r="BY40" s="664"/>
      <c r="BZ40" s="664"/>
      <c r="CA40" s="664"/>
      <c r="CB40" s="704"/>
      <c r="CD40" s="705" t="s">
        <v>344</v>
      </c>
      <c r="CE40" s="702"/>
      <c r="CF40" s="702"/>
      <c r="CG40" s="702"/>
      <c r="CH40" s="702"/>
      <c r="CI40" s="702"/>
      <c r="CJ40" s="702"/>
      <c r="CK40" s="702"/>
      <c r="CL40" s="702"/>
      <c r="CM40" s="702"/>
      <c r="CN40" s="702"/>
      <c r="CO40" s="702"/>
      <c r="CP40" s="702"/>
      <c r="CQ40" s="703"/>
      <c r="CR40" s="661">
        <v>636711</v>
      </c>
      <c r="CS40" s="664"/>
      <c r="CT40" s="664"/>
      <c r="CU40" s="664"/>
      <c r="CV40" s="664"/>
      <c r="CW40" s="664"/>
      <c r="CX40" s="664"/>
      <c r="CY40" s="665"/>
      <c r="CZ40" s="666">
        <v>1.3</v>
      </c>
      <c r="DA40" s="695"/>
      <c r="DB40" s="695"/>
      <c r="DC40" s="696"/>
      <c r="DD40" s="669">
        <v>61931</v>
      </c>
      <c r="DE40" s="664"/>
      <c r="DF40" s="664"/>
      <c r="DG40" s="664"/>
      <c r="DH40" s="664"/>
      <c r="DI40" s="664"/>
      <c r="DJ40" s="664"/>
      <c r="DK40" s="665"/>
      <c r="DL40" s="669">
        <v>56931</v>
      </c>
      <c r="DM40" s="664"/>
      <c r="DN40" s="664"/>
      <c r="DO40" s="664"/>
      <c r="DP40" s="664"/>
      <c r="DQ40" s="664"/>
      <c r="DR40" s="664"/>
      <c r="DS40" s="664"/>
      <c r="DT40" s="664"/>
      <c r="DU40" s="664"/>
      <c r="DV40" s="665"/>
      <c r="DW40" s="666">
        <v>0.2</v>
      </c>
      <c r="DX40" s="695"/>
      <c r="DY40" s="695"/>
      <c r="DZ40" s="695"/>
      <c r="EA40" s="695"/>
      <c r="EB40" s="695"/>
      <c r="EC40" s="697"/>
    </row>
    <row r="41" spans="2:133" ht="11.25" customHeight="1" x14ac:dyDescent="0.15">
      <c r="AQ41" s="710" t="s">
        <v>345</v>
      </c>
      <c r="AR41" s="711"/>
      <c r="AS41" s="711"/>
      <c r="AT41" s="711"/>
      <c r="AU41" s="711"/>
      <c r="AV41" s="711"/>
      <c r="AW41" s="711"/>
      <c r="AX41" s="711"/>
      <c r="AY41" s="712"/>
      <c r="AZ41" s="676">
        <v>3404901</v>
      </c>
      <c r="BA41" s="713"/>
      <c r="BB41" s="713"/>
      <c r="BC41" s="713"/>
      <c r="BD41" s="677"/>
      <c r="BE41" s="677"/>
      <c r="BF41" s="714"/>
      <c r="BG41" s="708"/>
      <c r="BH41" s="709"/>
      <c r="BI41" s="709"/>
      <c r="BJ41" s="709"/>
      <c r="BK41" s="709"/>
      <c r="BL41" s="236"/>
      <c r="BM41" s="715" t="s">
        <v>346</v>
      </c>
      <c r="BN41" s="715"/>
      <c r="BO41" s="715"/>
      <c r="BP41" s="715"/>
      <c r="BQ41" s="715"/>
      <c r="BR41" s="715"/>
      <c r="BS41" s="715"/>
      <c r="BT41" s="715"/>
      <c r="BU41" s="716"/>
      <c r="BV41" s="676">
        <v>354</v>
      </c>
      <c r="BW41" s="713"/>
      <c r="BX41" s="713"/>
      <c r="BY41" s="713"/>
      <c r="BZ41" s="713"/>
      <c r="CA41" s="713"/>
      <c r="CB41" s="717"/>
      <c r="CD41" s="705" t="s">
        <v>347</v>
      </c>
      <c r="CE41" s="702"/>
      <c r="CF41" s="702"/>
      <c r="CG41" s="702"/>
      <c r="CH41" s="702"/>
      <c r="CI41" s="702"/>
      <c r="CJ41" s="702"/>
      <c r="CK41" s="702"/>
      <c r="CL41" s="702"/>
      <c r="CM41" s="702"/>
      <c r="CN41" s="702"/>
      <c r="CO41" s="702"/>
      <c r="CP41" s="702"/>
      <c r="CQ41" s="703"/>
      <c r="CR41" s="661" t="s">
        <v>136</v>
      </c>
      <c r="CS41" s="662"/>
      <c r="CT41" s="662"/>
      <c r="CU41" s="662"/>
      <c r="CV41" s="662"/>
      <c r="CW41" s="662"/>
      <c r="CX41" s="662"/>
      <c r="CY41" s="663"/>
      <c r="CZ41" s="666" t="s">
        <v>236</v>
      </c>
      <c r="DA41" s="695"/>
      <c r="DB41" s="695"/>
      <c r="DC41" s="696"/>
      <c r="DD41" s="669" t="s">
        <v>230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348</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349</v>
      </c>
      <c r="CE42" s="659"/>
      <c r="CF42" s="659"/>
      <c r="CG42" s="659"/>
      <c r="CH42" s="659"/>
      <c r="CI42" s="659"/>
      <c r="CJ42" s="659"/>
      <c r="CK42" s="659"/>
      <c r="CL42" s="659"/>
      <c r="CM42" s="659"/>
      <c r="CN42" s="659"/>
      <c r="CO42" s="659"/>
      <c r="CP42" s="659"/>
      <c r="CQ42" s="660"/>
      <c r="CR42" s="661">
        <v>8762126</v>
      </c>
      <c r="CS42" s="664"/>
      <c r="CT42" s="664"/>
      <c r="CU42" s="664"/>
      <c r="CV42" s="664"/>
      <c r="CW42" s="664"/>
      <c r="CX42" s="664"/>
      <c r="CY42" s="665"/>
      <c r="CZ42" s="666">
        <v>17.899999999999999</v>
      </c>
      <c r="DA42" s="667"/>
      <c r="DB42" s="667"/>
      <c r="DC42" s="668"/>
      <c r="DD42" s="669">
        <v>1807943</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350</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351</v>
      </c>
      <c r="CE43" s="659"/>
      <c r="CF43" s="659"/>
      <c r="CG43" s="659"/>
      <c r="CH43" s="659"/>
      <c r="CI43" s="659"/>
      <c r="CJ43" s="659"/>
      <c r="CK43" s="659"/>
      <c r="CL43" s="659"/>
      <c r="CM43" s="659"/>
      <c r="CN43" s="659"/>
      <c r="CO43" s="659"/>
      <c r="CP43" s="659"/>
      <c r="CQ43" s="660"/>
      <c r="CR43" s="661">
        <v>349254</v>
      </c>
      <c r="CS43" s="662"/>
      <c r="CT43" s="662"/>
      <c r="CU43" s="662"/>
      <c r="CV43" s="662"/>
      <c r="CW43" s="662"/>
      <c r="CX43" s="662"/>
      <c r="CY43" s="663"/>
      <c r="CZ43" s="666">
        <v>0.7</v>
      </c>
      <c r="DA43" s="695"/>
      <c r="DB43" s="695"/>
      <c r="DC43" s="696"/>
      <c r="DD43" s="669">
        <v>349161</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352</v>
      </c>
      <c r="CD44" s="689" t="s">
        <v>303</v>
      </c>
      <c r="CE44" s="690"/>
      <c r="CF44" s="658" t="s">
        <v>353</v>
      </c>
      <c r="CG44" s="659"/>
      <c r="CH44" s="659"/>
      <c r="CI44" s="659"/>
      <c r="CJ44" s="659"/>
      <c r="CK44" s="659"/>
      <c r="CL44" s="659"/>
      <c r="CM44" s="659"/>
      <c r="CN44" s="659"/>
      <c r="CO44" s="659"/>
      <c r="CP44" s="659"/>
      <c r="CQ44" s="660"/>
      <c r="CR44" s="661">
        <v>8427185</v>
      </c>
      <c r="CS44" s="664"/>
      <c r="CT44" s="664"/>
      <c r="CU44" s="664"/>
      <c r="CV44" s="664"/>
      <c r="CW44" s="664"/>
      <c r="CX44" s="664"/>
      <c r="CY44" s="665"/>
      <c r="CZ44" s="666">
        <v>17.2</v>
      </c>
      <c r="DA44" s="667"/>
      <c r="DB44" s="667"/>
      <c r="DC44" s="668"/>
      <c r="DD44" s="669">
        <v>1679450</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354</v>
      </c>
      <c r="CG45" s="659"/>
      <c r="CH45" s="659"/>
      <c r="CI45" s="659"/>
      <c r="CJ45" s="659"/>
      <c r="CK45" s="659"/>
      <c r="CL45" s="659"/>
      <c r="CM45" s="659"/>
      <c r="CN45" s="659"/>
      <c r="CO45" s="659"/>
      <c r="CP45" s="659"/>
      <c r="CQ45" s="660"/>
      <c r="CR45" s="661">
        <v>3609375</v>
      </c>
      <c r="CS45" s="662"/>
      <c r="CT45" s="662"/>
      <c r="CU45" s="662"/>
      <c r="CV45" s="662"/>
      <c r="CW45" s="662"/>
      <c r="CX45" s="662"/>
      <c r="CY45" s="663"/>
      <c r="CZ45" s="666">
        <v>7.4</v>
      </c>
      <c r="DA45" s="695"/>
      <c r="DB45" s="695"/>
      <c r="DC45" s="696"/>
      <c r="DD45" s="669">
        <v>213917</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355</v>
      </c>
      <c r="CG46" s="659"/>
      <c r="CH46" s="659"/>
      <c r="CI46" s="659"/>
      <c r="CJ46" s="659"/>
      <c r="CK46" s="659"/>
      <c r="CL46" s="659"/>
      <c r="CM46" s="659"/>
      <c r="CN46" s="659"/>
      <c r="CO46" s="659"/>
      <c r="CP46" s="659"/>
      <c r="CQ46" s="660"/>
      <c r="CR46" s="661">
        <v>3913559</v>
      </c>
      <c r="CS46" s="664"/>
      <c r="CT46" s="664"/>
      <c r="CU46" s="664"/>
      <c r="CV46" s="664"/>
      <c r="CW46" s="664"/>
      <c r="CX46" s="664"/>
      <c r="CY46" s="665"/>
      <c r="CZ46" s="666">
        <v>8</v>
      </c>
      <c r="DA46" s="667"/>
      <c r="DB46" s="667"/>
      <c r="DC46" s="668"/>
      <c r="DD46" s="669">
        <v>1293082</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356</v>
      </c>
      <c r="CG47" s="659"/>
      <c r="CH47" s="659"/>
      <c r="CI47" s="659"/>
      <c r="CJ47" s="659"/>
      <c r="CK47" s="659"/>
      <c r="CL47" s="659"/>
      <c r="CM47" s="659"/>
      <c r="CN47" s="659"/>
      <c r="CO47" s="659"/>
      <c r="CP47" s="659"/>
      <c r="CQ47" s="660"/>
      <c r="CR47" s="661">
        <v>334941</v>
      </c>
      <c r="CS47" s="662"/>
      <c r="CT47" s="662"/>
      <c r="CU47" s="662"/>
      <c r="CV47" s="662"/>
      <c r="CW47" s="662"/>
      <c r="CX47" s="662"/>
      <c r="CY47" s="663"/>
      <c r="CZ47" s="666">
        <v>0.7</v>
      </c>
      <c r="DA47" s="695"/>
      <c r="DB47" s="695"/>
      <c r="DC47" s="696"/>
      <c r="DD47" s="669">
        <v>128493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357</v>
      </c>
      <c r="CG48" s="659"/>
      <c r="CH48" s="659"/>
      <c r="CI48" s="659"/>
      <c r="CJ48" s="659"/>
      <c r="CK48" s="659"/>
      <c r="CL48" s="659"/>
      <c r="CM48" s="659"/>
      <c r="CN48" s="659"/>
      <c r="CO48" s="659"/>
      <c r="CP48" s="659"/>
      <c r="CQ48" s="660"/>
      <c r="CR48" s="661" t="s">
        <v>230</v>
      </c>
      <c r="CS48" s="664"/>
      <c r="CT48" s="664"/>
      <c r="CU48" s="664"/>
      <c r="CV48" s="664"/>
      <c r="CW48" s="664"/>
      <c r="CX48" s="664"/>
      <c r="CY48" s="665"/>
      <c r="CZ48" s="666" t="s">
        <v>136</v>
      </c>
      <c r="DA48" s="667"/>
      <c r="DB48" s="667"/>
      <c r="DC48" s="668"/>
      <c r="DD48" s="669" t="s">
        <v>236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358</v>
      </c>
      <c r="CE49" s="674"/>
      <c r="CF49" s="674"/>
      <c r="CG49" s="674"/>
      <c r="CH49" s="674"/>
      <c r="CI49" s="674"/>
      <c r="CJ49" s="674"/>
      <c r="CK49" s="674"/>
      <c r="CL49" s="674"/>
      <c r="CM49" s="674"/>
      <c r="CN49" s="674"/>
      <c r="CO49" s="674"/>
      <c r="CP49" s="674"/>
      <c r="CQ49" s="675"/>
      <c r="CR49" s="676">
        <v>48934947</v>
      </c>
      <c r="CS49" s="677"/>
      <c r="CT49" s="677"/>
      <c r="CU49" s="677"/>
      <c r="CV49" s="677"/>
      <c r="CW49" s="677"/>
      <c r="CX49" s="677"/>
      <c r="CY49" s="678"/>
      <c r="CZ49" s="679">
        <v>100</v>
      </c>
      <c r="DA49" s="680"/>
      <c r="DB49" s="680"/>
      <c r="DC49" s="681"/>
      <c r="DD49" s="682">
        <v>30324588</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02WV0CM6BVbT0fOxtUUBTNIoeVcyb9J0U1cuoyWIZnjVLG0K54Wf0qIybadCI4OIiXbrGuwMR4GihZxFF6HBiQ==" saltValue="SCyGf8Bkvu/bWMUq73PRO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horizontalDpi="4294967294"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55" zoomScaleNormal="5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359</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200" t="s">
        <v>360</v>
      </c>
      <c r="DK2" s="1201"/>
      <c r="DL2" s="1201"/>
      <c r="DM2" s="1201"/>
      <c r="DN2" s="1201"/>
      <c r="DO2" s="1202"/>
      <c r="DP2" s="249"/>
      <c r="DQ2" s="1200" t="s">
        <v>361</v>
      </c>
      <c r="DR2" s="1201"/>
      <c r="DS2" s="1201"/>
      <c r="DT2" s="1201"/>
      <c r="DU2" s="1201"/>
      <c r="DV2" s="1201"/>
      <c r="DW2" s="1201"/>
      <c r="DX2" s="1201"/>
      <c r="DY2" s="1201"/>
      <c r="DZ2" s="1202"/>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362</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363</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364</v>
      </c>
      <c r="B5" s="1085"/>
      <c r="C5" s="1085"/>
      <c r="D5" s="1085"/>
      <c r="E5" s="1085"/>
      <c r="F5" s="1085"/>
      <c r="G5" s="1085"/>
      <c r="H5" s="1085"/>
      <c r="I5" s="1085"/>
      <c r="J5" s="1085"/>
      <c r="K5" s="1085"/>
      <c r="L5" s="1085"/>
      <c r="M5" s="1085"/>
      <c r="N5" s="1085"/>
      <c r="O5" s="1085"/>
      <c r="P5" s="1086"/>
      <c r="Q5" s="1090" t="s">
        <v>365</v>
      </c>
      <c r="R5" s="1091"/>
      <c r="S5" s="1091"/>
      <c r="T5" s="1091"/>
      <c r="U5" s="1092"/>
      <c r="V5" s="1090" t="s">
        <v>366</v>
      </c>
      <c r="W5" s="1091"/>
      <c r="X5" s="1091"/>
      <c r="Y5" s="1091"/>
      <c r="Z5" s="1092"/>
      <c r="AA5" s="1090" t="s">
        <v>367</v>
      </c>
      <c r="AB5" s="1091"/>
      <c r="AC5" s="1091"/>
      <c r="AD5" s="1091"/>
      <c r="AE5" s="1091"/>
      <c r="AF5" s="1203" t="s">
        <v>368</v>
      </c>
      <c r="AG5" s="1091"/>
      <c r="AH5" s="1091"/>
      <c r="AI5" s="1091"/>
      <c r="AJ5" s="1106"/>
      <c r="AK5" s="1091" t="s">
        <v>369</v>
      </c>
      <c r="AL5" s="1091"/>
      <c r="AM5" s="1091"/>
      <c r="AN5" s="1091"/>
      <c r="AO5" s="1092"/>
      <c r="AP5" s="1090" t="s">
        <v>370</v>
      </c>
      <c r="AQ5" s="1091"/>
      <c r="AR5" s="1091"/>
      <c r="AS5" s="1091"/>
      <c r="AT5" s="1092"/>
      <c r="AU5" s="1090" t="s">
        <v>371</v>
      </c>
      <c r="AV5" s="1091"/>
      <c r="AW5" s="1091"/>
      <c r="AX5" s="1091"/>
      <c r="AY5" s="1106"/>
      <c r="AZ5" s="256"/>
      <c r="BA5" s="256"/>
      <c r="BB5" s="256"/>
      <c r="BC5" s="256"/>
      <c r="BD5" s="256"/>
      <c r="BE5" s="257"/>
      <c r="BF5" s="257"/>
      <c r="BG5" s="257"/>
      <c r="BH5" s="257"/>
      <c r="BI5" s="257"/>
      <c r="BJ5" s="257"/>
      <c r="BK5" s="257"/>
      <c r="BL5" s="257"/>
      <c r="BM5" s="257"/>
      <c r="BN5" s="257"/>
      <c r="BO5" s="257"/>
      <c r="BP5" s="257"/>
      <c r="BQ5" s="1084" t="s">
        <v>372</v>
      </c>
      <c r="BR5" s="1085"/>
      <c r="BS5" s="1085"/>
      <c r="BT5" s="1085"/>
      <c r="BU5" s="1085"/>
      <c r="BV5" s="1085"/>
      <c r="BW5" s="1085"/>
      <c r="BX5" s="1085"/>
      <c r="BY5" s="1085"/>
      <c r="BZ5" s="1085"/>
      <c r="CA5" s="1085"/>
      <c r="CB5" s="1085"/>
      <c r="CC5" s="1085"/>
      <c r="CD5" s="1085"/>
      <c r="CE5" s="1085"/>
      <c r="CF5" s="1085"/>
      <c r="CG5" s="1086"/>
      <c r="CH5" s="1090" t="s">
        <v>373</v>
      </c>
      <c r="CI5" s="1091"/>
      <c r="CJ5" s="1091"/>
      <c r="CK5" s="1091"/>
      <c r="CL5" s="1092"/>
      <c r="CM5" s="1090" t="s">
        <v>374</v>
      </c>
      <c r="CN5" s="1091"/>
      <c r="CO5" s="1091"/>
      <c r="CP5" s="1091"/>
      <c r="CQ5" s="1092"/>
      <c r="CR5" s="1090" t="s">
        <v>375</v>
      </c>
      <c r="CS5" s="1091"/>
      <c r="CT5" s="1091"/>
      <c r="CU5" s="1091"/>
      <c r="CV5" s="1092"/>
      <c r="CW5" s="1090" t="s">
        <v>376</v>
      </c>
      <c r="CX5" s="1091"/>
      <c r="CY5" s="1091"/>
      <c r="CZ5" s="1091"/>
      <c r="DA5" s="1092"/>
      <c r="DB5" s="1090" t="s">
        <v>377</v>
      </c>
      <c r="DC5" s="1091"/>
      <c r="DD5" s="1091"/>
      <c r="DE5" s="1091"/>
      <c r="DF5" s="1092"/>
      <c r="DG5" s="1188" t="s">
        <v>378</v>
      </c>
      <c r="DH5" s="1189"/>
      <c r="DI5" s="1189"/>
      <c r="DJ5" s="1189"/>
      <c r="DK5" s="1190"/>
      <c r="DL5" s="1188" t="s">
        <v>379</v>
      </c>
      <c r="DM5" s="1189"/>
      <c r="DN5" s="1189"/>
      <c r="DO5" s="1189"/>
      <c r="DP5" s="1190"/>
      <c r="DQ5" s="1090" t="s">
        <v>380</v>
      </c>
      <c r="DR5" s="1091"/>
      <c r="DS5" s="1091"/>
      <c r="DT5" s="1091"/>
      <c r="DU5" s="1092"/>
      <c r="DV5" s="1090" t="s">
        <v>371</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4"/>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1"/>
      <c r="DH6" s="1192"/>
      <c r="DI6" s="1192"/>
      <c r="DJ6" s="1192"/>
      <c r="DK6" s="1193"/>
      <c r="DL6" s="1191"/>
      <c r="DM6" s="1192"/>
      <c r="DN6" s="1192"/>
      <c r="DO6" s="1192"/>
      <c r="DP6" s="1193"/>
      <c r="DQ6" s="1093"/>
      <c r="DR6" s="1094"/>
      <c r="DS6" s="1094"/>
      <c r="DT6" s="1094"/>
      <c r="DU6" s="1095"/>
      <c r="DV6" s="1093"/>
      <c r="DW6" s="1094"/>
      <c r="DX6" s="1094"/>
      <c r="DY6" s="1094"/>
      <c r="DZ6" s="1107"/>
      <c r="EA6" s="254"/>
    </row>
    <row r="7" spans="1:131" s="255" customFormat="1" ht="26.25" customHeight="1" thickTop="1" x14ac:dyDescent="0.15">
      <c r="A7" s="258">
        <v>1</v>
      </c>
      <c r="B7" s="1139" t="s">
        <v>381</v>
      </c>
      <c r="C7" s="1140"/>
      <c r="D7" s="1140"/>
      <c r="E7" s="1140"/>
      <c r="F7" s="1140"/>
      <c r="G7" s="1140"/>
      <c r="H7" s="1140"/>
      <c r="I7" s="1140"/>
      <c r="J7" s="1140"/>
      <c r="K7" s="1140"/>
      <c r="L7" s="1140"/>
      <c r="M7" s="1140"/>
      <c r="N7" s="1140"/>
      <c r="O7" s="1140"/>
      <c r="P7" s="1141"/>
      <c r="Q7" s="1194">
        <v>51383</v>
      </c>
      <c r="R7" s="1195"/>
      <c r="S7" s="1195"/>
      <c r="T7" s="1195"/>
      <c r="U7" s="1195"/>
      <c r="V7" s="1195">
        <v>48827</v>
      </c>
      <c r="W7" s="1195"/>
      <c r="X7" s="1195"/>
      <c r="Y7" s="1195"/>
      <c r="Z7" s="1195"/>
      <c r="AA7" s="1195">
        <v>2556</v>
      </c>
      <c r="AB7" s="1195"/>
      <c r="AC7" s="1195"/>
      <c r="AD7" s="1195"/>
      <c r="AE7" s="1196"/>
      <c r="AF7" s="1197">
        <v>2462</v>
      </c>
      <c r="AG7" s="1198"/>
      <c r="AH7" s="1198"/>
      <c r="AI7" s="1198"/>
      <c r="AJ7" s="1199"/>
      <c r="AK7" s="1181">
        <v>2013</v>
      </c>
      <c r="AL7" s="1182"/>
      <c r="AM7" s="1182"/>
      <c r="AN7" s="1182"/>
      <c r="AO7" s="1182"/>
      <c r="AP7" s="1182">
        <v>56315</v>
      </c>
      <c r="AQ7" s="1182"/>
      <c r="AR7" s="1182"/>
      <c r="AS7" s="1182"/>
      <c r="AT7" s="1182"/>
      <c r="AU7" s="1183"/>
      <c r="AV7" s="1183"/>
      <c r="AW7" s="1183"/>
      <c r="AX7" s="1183"/>
      <c r="AY7" s="1184"/>
      <c r="AZ7" s="252"/>
      <c r="BA7" s="252"/>
      <c r="BB7" s="252"/>
      <c r="BC7" s="252"/>
      <c r="BD7" s="252"/>
      <c r="BE7" s="253"/>
      <c r="BF7" s="253"/>
      <c r="BG7" s="253"/>
      <c r="BH7" s="253"/>
      <c r="BI7" s="253"/>
      <c r="BJ7" s="253"/>
      <c r="BK7" s="253"/>
      <c r="BL7" s="253"/>
      <c r="BM7" s="253"/>
      <c r="BN7" s="253"/>
      <c r="BO7" s="253"/>
      <c r="BP7" s="253"/>
      <c r="BQ7" s="259">
        <v>1</v>
      </c>
      <c r="BR7" s="260"/>
      <c r="BS7" s="1185" t="s">
        <v>599</v>
      </c>
      <c r="BT7" s="1186"/>
      <c r="BU7" s="1186"/>
      <c r="BV7" s="1186"/>
      <c r="BW7" s="1186"/>
      <c r="BX7" s="1186"/>
      <c r="BY7" s="1186"/>
      <c r="BZ7" s="1186"/>
      <c r="CA7" s="1186"/>
      <c r="CB7" s="1186"/>
      <c r="CC7" s="1186"/>
      <c r="CD7" s="1186"/>
      <c r="CE7" s="1186"/>
      <c r="CF7" s="1186"/>
      <c r="CG7" s="1187"/>
      <c r="CH7" s="1178">
        <v>3</v>
      </c>
      <c r="CI7" s="1179"/>
      <c r="CJ7" s="1179"/>
      <c r="CK7" s="1179"/>
      <c r="CL7" s="1180"/>
      <c r="CM7" s="1178">
        <v>20</v>
      </c>
      <c r="CN7" s="1179"/>
      <c r="CO7" s="1179"/>
      <c r="CP7" s="1179"/>
      <c r="CQ7" s="1180"/>
      <c r="CR7" s="1178">
        <v>10</v>
      </c>
      <c r="CS7" s="1179"/>
      <c r="CT7" s="1179"/>
      <c r="CU7" s="1179"/>
      <c r="CV7" s="1180"/>
      <c r="CW7" s="1178" t="s">
        <v>525</v>
      </c>
      <c r="CX7" s="1179"/>
      <c r="CY7" s="1179"/>
      <c r="CZ7" s="1179"/>
      <c r="DA7" s="1180"/>
      <c r="DB7" s="1178" t="s">
        <v>525</v>
      </c>
      <c r="DC7" s="1179"/>
      <c r="DD7" s="1179"/>
      <c r="DE7" s="1179"/>
      <c r="DF7" s="1180"/>
      <c r="DG7" s="1178" t="s">
        <v>525</v>
      </c>
      <c r="DH7" s="1179"/>
      <c r="DI7" s="1179"/>
      <c r="DJ7" s="1179"/>
      <c r="DK7" s="1180"/>
      <c r="DL7" s="1178" t="s">
        <v>525</v>
      </c>
      <c r="DM7" s="1179"/>
      <c r="DN7" s="1179"/>
      <c r="DO7" s="1179"/>
      <c r="DP7" s="1180"/>
      <c r="DQ7" s="1178" t="s">
        <v>525</v>
      </c>
      <c r="DR7" s="1179"/>
      <c r="DS7" s="1179"/>
      <c r="DT7" s="1179"/>
      <c r="DU7" s="1180"/>
      <c r="DV7" s="1205"/>
      <c r="DW7" s="1206"/>
      <c r="DX7" s="1206"/>
      <c r="DY7" s="1206"/>
      <c r="DZ7" s="1207"/>
      <c r="EA7" s="254"/>
    </row>
    <row r="8" spans="1:131" s="255" customFormat="1" ht="26.25" customHeight="1" x14ac:dyDescent="0.15">
      <c r="A8" s="261">
        <v>2</v>
      </c>
      <c r="B8" s="1126" t="s">
        <v>382</v>
      </c>
      <c r="C8" s="1127"/>
      <c r="D8" s="1127"/>
      <c r="E8" s="1127"/>
      <c r="F8" s="1127"/>
      <c r="G8" s="1127"/>
      <c r="H8" s="1127"/>
      <c r="I8" s="1127"/>
      <c r="J8" s="1127"/>
      <c r="K8" s="1127"/>
      <c r="L8" s="1127"/>
      <c r="M8" s="1127"/>
      <c r="N8" s="1127"/>
      <c r="O8" s="1127"/>
      <c r="P8" s="1128"/>
      <c r="Q8" s="1132">
        <v>197</v>
      </c>
      <c r="R8" s="1133"/>
      <c r="S8" s="1133"/>
      <c r="T8" s="1133"/>
      <c r="U8" s="1133"/>
      <c r="V8" s="1133">
        <v>197</v>
      </c>
      <c r="W8" s="1133"/>
      <c r="X8" s="1133"/>
      <c r="Y8" s="1133"/>
      <c r="Z8" s="1133"/>
      <c r="AA8" s="1133" t="s">
        <v>525</v>
      </c>
      <c r="AB8" s="1133"/>
      <c r="AC8" s="1133"/>
      <c r="AD8" s="1133"/>
      <c r="AE8" s="1134"/>
      <c r="AF8" s="1108" t="s">
        <v>383</v>
      </c>
      <c r="AG8" s="1109"/>
      <c r="AH8" s="1109"/>
      <c r="AI8" s="1109"/>
      <c r="AJ8" s="1110"/>
      <c r="AK8" s="1176">
        <v>119</v>
      </c>
      <c r="AL8" s="1177"/>
      <c r="AM8" s="1177"/>
      <c r="AN8" s="1177"/>
      <c r="AO8" s="1177"/>
      <c r="AP8" s="1177">
        <v>185</v>
      </c>
      <c r="AQ8" s="1177"/>
      <c r="AR8" s="1177"/>
      <c r="AS8" s="1177"/>
      <c r="AT8" s="1177"/>
      <c r="AU8" s="1174"/>
      <c r="AV8" s="1174"/>
      <c r="AW8" s="1174"/>
      <c r="AX8" s="1174"/>
      <c r="AY8" s="1175"/>
      <c r="AZ8" s="252"/>
      <c r="BA8" s="252"/>
      <c r="BB8" s="252"/>
      <c r="BC8" s="252"/>
      <c r="BD8" s="252"/>
      <c r="BE8" s="253"/>
      <c r="BF8" s="253"/>
      <c r="BG8" s="253"/>
      <c r="BH8" s="253"/>
      <c r="BI8" s="253"/>
      <c r="BJ8" s="253"/>
      <c r="BK8" s="253"/>
      <c r="BL8" s="253"/>
      <c r="BM8" s="253"/>
      <c r="BN8" s="253"/>
      <c r="BO8" s="253"/>
      <c r="BP8" s="253"/>
      <c r="BQ8" s="262">
        <v>2</v>
      </c>
      <c r="BR8" s="263"/>
      <c r="BS8" s="1103" t="s">
        <v>600</v>
      </c>
      <c r="BT8" s="1104"/>
      <c r="BU8" s="1104"/>
      <c r="BV8" s="1104"/>
      <c r="BW8" s="1104"/>
      <c r="BX8" s="1104"/>
      <c r="BY8" s="1104"/>
      <c r="BZ8" s="1104"/>
      <c r="CA8" s="1104"/>
      <c r="CB8" s="1104"/>
      <c r="CC8" s="1104"/>
      <c r="CD8" s="1104"/>
      <c r="CE8" s="1104"/>
      <c r="CF8" s="1104"/>
      <c r="CG8" s="1105"/>
      <c r="CH8" s="1078">
        <v>2</v>
      </c>
      <c r="CI8" s="1079"/>
      <c r="CJ8" s="1079"/>
      <c r="CK8" s="1079"/>
      <c r="CL8" s="1080"/>
      <c r="CM8" s="1078">
        <v>91</v>
      </c>
      <c r="CN8" s="1079"/>
      <c r="CO8" s="1079"/>
      <c r="CP8" s="1079"/>
      <c r="CQ8" s="1080"/>
      <c r="CR8" s="1078">
        <v>25</v>
      </c>
      <c r="CS8" s="1079"/>
      <c r="CT8" s="1079"/>
      <c r="CU8" s="1079"/>
      <c r="CV8" s="1080"/>
      <c r="CW8" s="1078">
        <v>1</v>
      </c>
      <c r="CX8" s="1079"/>
      <c r="CY8" s="1079"/>
      <c r="CZ8" s="1079"/>
      <c r="DA8" s="1080"/>
      <c r="DB8" s="1078" t="s">
        <v>525</v>
      </c>
      <c r="DC8" s="1079"/>
      <c r="DD8" s="1079"/>
      <c r="DE8" s="1079"/>
      <c r="DF8" s="1080"/>
      <c r="DG8" s="1078" t="s">
        <v>525</v>
      </c>
      <c r="DH8" s="1079"/>
      <c r="DI8" s="1079"/>
      <c r="DJ8" s="1079"/>
      <c r="DK8" s="1080"/>
      <c r="DL8" s="1078" t="s">
        <v>525</v>
      </c>
      <c r="DM8" s="1079"/>
      <c r="DN8" s="1079"/>
      <c r="DO8" s="1079"/>
      <c r="DP8" s="1080"/>
      <c r="DQ8" s="1078" t="s">
        <v>525</v>
      </c>
      <c r="DR8" s="1079"/>
      <c r="DS8" s="1079"/>
      <c r="DT8" s="1079"/>
      <c r="DU8" s="1080"/>
      <c r="DV8" s="1081"/>
      <c r="DW8" s="1082"/>
      <c r="DX8" s="1082"/>
      <c r="DY8" s="1082"/>
      <c r="DZ8" s="1083"/>
      <c r="EA8" s="254"/>
    </row>
    <row r="9" spans="1:131" s="255" customFormat="1" ht="26.25" customHeight="1" x14ac:dyDescent="0.15">
      <c r="A9" s="261">
        <v>3</v>
      </c>
      <c r="B9" s="1126" t="s">
        <v>384</v>
      </c>
      <c r="C9" s="1127"/>
      <c r="D9" s="1127"/>
      <c r="E9" s="1127"/>
      <c r="F9" s="1127"/>
      <c r="G9" s="1127"/>
      <c r="H9" s="1127"/>
      <c r="I9" s="1127"/>
      <c r="J9" s="1127"/>
      <c r="K9" s="1127"/>
      <c r="L9" s="1127"/>
      <c r="M9" s="1127"/>
      <c r="N9" s="1127"/>
      <c r="O9" s="1127"/>
      <c r="P9" s="1128"/>
      <c r="Q9" s="1132">
        <v>0</v>
      </c>
      <c r="R9" s="1133"/>
      <c r="S9" s="1133"/>
      <c r="T9" s="1133"/>
      <c r="U9" s="1133"/>
      <c r="V9" s="1133">
        <v>0</v>
      </c>
      <c r="W9" s="1133"/>
      <c r="X9" s="1133"/>
      <c r="Y9" s="1133"/>
      <c r="Z9" s="1133"/>
      <c r="AA9" s="1133" t="s">
        <v>525</v>
      </c>
      <c r="AB9" s="1133"/>
      <c r="AC9" s="1133"/>
      <c r="AD9" s="1133"/>
      <c r="AE9" s="1134"/>
      <c r="AF9" s="1108" t="s">
        <v>385</v>
      </c>
      <c r="AG9" s="1109"/>
      <c r="AH9" s="1109"/>
      <c r="AI9" s="1109"/>
      <c r="AJ9" s="1110"/>
      <c r="AK9" s="1176" t="s">
        <v>597</v>
      </c>
      <c r="AL9" s="1177"/>
      <c r="AM9" s="1177"/>
      <c r="AN9" s="1177"/>
      <c r="AO9" s="1177"/>
      <c r="AP9" s="1177" t="s">
        <v>525</v>
      </c>
      <c r="AQ9" s="1177"/>
      <c r="AR9" s="1177"/>
      <c r="AS9" s="1177"/>
      <c r="AT9" s="1177"/>
      <c r="AU9" s="1174"/>
      <c r="AV9" s="1174"/>
      <c r="AW9" s="1174"/>
      <c r="AX9" s="1174"/>
      <c r="AY9" s="1175"/>
      <c r="AZ9" s="252"/>
      <c r="BA9" s="252"/>
      <c r="BB9" s="252"/>
      <c r="BC9" s="252"/>
      <c r="BD9" s="252"/>
      <c r="BE9" s="253"/>
      <c r="BF9" s="253"/>
      <c r="BG9" s="253"/>
      <c r="BH9" s="253"/>
      <c r="BI9" s="253"/>
      <c r="BJ9" s="253"/>
      <c r="BK9" s="253"/>
      <c r="BL9" s="253"/>
      <c r="BM9" s="253"/>
      <c r="BN9" s="253"/>
      <c r="BO9" s="253"/>
      <c r="BP9" s="253"/>
      <c r="BQ9" s="262">
        <v>3</v>
      </c>
      <c r="BR9" s="263"/>
      <c r="BS9" s="1103" t="s">
        <v>601</v>
      </c>
      <c r="BT9" s="1104"/>
      <c r="BU9" s="1104"/>
      <c r="BV9" s="1104"/>
      <c r="BW9" s="1104"/>
      <c r="BX9" s="1104"/>
      <c r="BY9" s="1104"/>
      <c r="BZ9" s="1104"/>
      <c r="CA9" s="1104"/>
      <c r="CB9" s="1104"/>
      <c r="CC9" s="1104"/>
      <c r="CD9" s="1104"/>
      <c r="CE9" s="1104"/>
      <c r="CF9" s="1104"/>
      <c r="CG9" s="1105"/>
      <c r="CH9" s="1078">
        <v>0</v>
      </c>
      <c r="CI9" s="1079"/>
      <c r="CJ9" s="1079"/>
      <c r="CK9" s="1079"/>
      <c r="CL9" s="1080"/>
      <c r="CM9" s="1078">
        <v>107</v>
      </c>
      <c r="CN9" s="1079"/>
      <c r="CO9" s="1079"/>
      <c r="CP9" s="1079"/>
      <c r="CQ9" s="1080"/>
      <c r="CR9" s="1078">
        <v>5</v>
      </c>
      <c r="CS9" s="1079"/>
      <c r="CT9" s="1079"/>
      <c r="CU9" s="1079"/>
      <c r="CV9" s="1080"/>
      <c r="CW9" s="1078" t="s">
        <v>525</v>
      </c>
      <c r="CX9" s="1079"/>
      <c r="CY9" s="1079"/>
      <c r="CZ9" s="1079"/>
      <c r="DA9" s="1080"/>
      <c r="DB9" s="1078">
        <v>23</v>
      </c>
      <c r="DC9" s="1079"/>
      <c r="DD9" s="1079"/>
      <c r="DE9" s="1079"/>
      <c r="DF9" s="1080"/>
      <c r="DG9" s="1078" t="s">
        <v>525</v>
      </c>
      <c r="DH9" s="1079"/>
      <c r="DI9" s="1079"/>
      <c r="DJ9" s="1079"/>
      <c r="DK9" s="1080"/>
      <c r="DL9" s="1078" t="s">
        <v>525</v>
      </c>
      <c r="DM9" s="1079"/>
      <c r="DN9" s="1079"/>
      <c r="DO9" s="1079"/>
      <c r="DP9" s="1080"/>
      <c r="DQ9" s="1078">
        <v>21</v>
      </c>
      <c r="DR9" s="1079"/>
      <c r="DS9" s="1079"/>
      <c r="DT9" s="1079"/>
      <c r="DU9" s="1080"/>
      <c r="DV9" s="1081"/>
      <c r="DW9" s="1082"/>
      <c r="DX9" s="1082"/>
      <c r="DY9" s="1082"/>
      <c r="DZ9" s="1083"/>
      <c r="EA9" s="254"/>
    </row>
    <row r="10" spans="1:131" s="255" customFormat="1" ht="26.25" customHeight="1" x14ac:dyDescent="0.15">
      <c r="A10" s="261">
        <v>4</v>
      </c>
      <c r="B10" s="1126" t="s">
        <v>386</v>
      </c>
      <c r="C10" s="1127"/>
      <c r="D10" s="1127"/>
      <c r="E10" s="1127"/>
      <c r="F10" s="1127"/>
      <c r="G10" s="1127"/>
      <c r="H10" s="1127"/>
      <c r="I10" s="1127"/>
      <c r="J10" s="1127"/>
      <c r="K10" s="1127"/>
      <c r="L10" s="1127"/>
      <c r="M10" s="1127"/>
      <c r="N10" s="1127"/>
      <c r="O10" s="1127"/>
      <c r="P10" s="1128"/>
      <c r="Q10" s="1132">
        <v>11</v>
      </c>
      <c r="R10" s="1133"/>
      <c r="S10" s="1133"/>
      <c r="T10" s="1133"/>
      <c r="U10" s="1133"/>
      <c r="V10" s="1133">
        <v>11</v>
      </c>
      <c r="W10" s="1133"/>
      <c r="X10" s="1133"/>
      <c r="Y10" s="1133"/>
      <c r="Z10" s="1133"/>
      <c r="AA10" s="1133" t="s">
        <v>525</v>
      </c>
      <c r="AB10" s="1133"/>
      <c r="AC10" s="1133"/>
      <c r="AD10" s="1133"/>
      <c r="AE10" s="1134"/>
      <c r="AF10" s="1108" t="s">
        <v>385</v>
      </c>
      <c r="AG10" s="1109"/>
      <c r="AH10" s="1109"/>
      <c r="AI10" s="1109"/>
      <c r="AJ10" s="1110"/>
      <c r="AK10" s="1176" t="s">
        <v>597</v>
      </c>
      <c r="AL10" s="1177"/>
      <c r="AM10" s="1177"/>
      <c r="AN10" s="1177"/>
      <c r="AO10" s="1177"/>
      <c r="AP10" s="1177" t="s">
        <v>525</v>
      </c>
      <c r="AQ10" s="1177"/>
      <c r="AR10" s="1177"/>
      <c r="AS10" s="1177"/>
      <c r="AT10" s="1177"/>
      <c r="AU10" s="1174"/>
      <c r="AV10" s="1174"/>
      <c r="AW10" s="1174"/>
      <c r="AX10" s="1174"/>
      <c r="AY10" s="1175"/>
      <c r="AZ10" s="252"/>
      <c r="BA10" s="252"/>
      <c r="BB10" s="252"/>
      <c r="BC10" s="252"/>
      <c r="BD10" s="252"/>
      <c r="BE10" s="253"/>
      <c r="BF10" s="253"/>
      <c r="BG10" s="253"/>
      <c r="BH10" s="253"/>
      <c r="BI10" s="253"/>
      <c r="BJ10" s="253"/>
      <c r="BK10" s="253"/>
      <c r="BL10" s="253"/>
      <c r="BM10" s="253"/>
      <c r="BN10" s="253"/>
      <c r="BO10" s="253"/>
      <c r="BP10" s="253"/>
      <c r="BQ10" s="262">
        <v>4</v>
      </c>
      <c r="BR10" s="263"/>
      <c r="BS10" s="1103" t="s">
        <v>602</v>
      </c>
      <c r="BT10" s="1104"/>
      <c r="BU10" s="1104"/>
      <c r="BV10" s="1104"/>
      <c r="BW10" s="1104"/>
      <c r="BX10" s="1104"/>
      <c r="BY10" s="1104"/>
      <c r="BZ10" s="1104"/>
      <c r="CA10" s="1104"/>
      <c r="CB10" s="1104"/>
      <c r="CC10" s="1104"/>
      <c r="CD10" s="1104"/>
      <c r="CE10" s="1104"/>
      <c r="CF10" s="1104"/>
      <c r="CG10" s="1105"/>
      <c r="CH10" s="1078">
        <v>2</v>
      </c>
      <c r="CI10" s="1079"/>
      <c r="CJ10" s="1079"/>
      <c r="CK10" s="1079"/>
      <c r="CL10" s="1080"/>
      <c r="CM10" s="1078">
        <v>237</v>
      </c>
      <c r="CN10" s="1079"/>
      <c r="CO10" s="1079"/>
      <c r="CP10" s="1079"/>
      <c r="CQ10" s="1080"/>
      <c r="CR10" s="1078">
        <v>250</v>
      </c>
      <c r="CS10" s="1079"/>
      <c r="CT10" s="1079"/>
      <c r="CU10" s="1079"/>
      <c r="CV10" s="1080"/>
      <c r="CW10" s="1078" t="s">
        <v>525</v>
      </c>
      <c r="CX10" s="1079"/>
      <c r="CY10" s="1079"/>
      <c r="CZ10" s="1079"/>
      <c r="DA10" s="1080"/>
      <c r="DB10" s="1078" t="s">
        <v>525</v>
      </c>
      <c r="DC10" s="1079"/>
      <c r="DD10" s="1079"/>
      <c r="DE10" s="1079"/>
      <c r="DF10" s="1080"/>
      <c r="DG10" s="1078" t="s">
        <v>525</v>
      </c>
      <c r="DH10" s="1079"/>
      <c r="DI10" s="1079"/>
      <c r="DJ10" s="1079"/>
      <c r="DK10" s="1080"/>
      <c r="DL10" s="1078" t="s">
        <v>525</v>
      </c>
      <c r="DM10" s="1079"/>
      <c r="DN10" s="1079"/>
      <c r="DO10" s="1079"/>
      <c r="DP10" s="1080"/>
      <c r="DQ10" s="1078" t="s">
        <v>525</v>
      </c>
      <c r="DR10" s="1079"/>
      <c r="DS10" s="1079"/>
      <c r="DT10" s="1079"/>
      <c r="DU10" s="1080"/>
      <c r="DV10" s="1081"/>
      <c r="DW10" s="1082"/>
      <c r="DX10" s="1082"/>
      <c r="DY10" s="1082"/>
      <c r="DZ10" s="1083"/>
      <c r="EA10" s="254"/>
    </row>
    <row r="11" spans="1:131" s="255" customFormat="1" ht="26.25" customHeight="1" x14ac:dyDescent="0.15">
      <c r="A11" s="261">
        <v>5</v>
      </c>
      <c r="B11" s="1126" t="s">
        <v>387</v>
      </c>
      <c r="C11" s="1127"/>
      <c r="D11" s="1127"/>
      <c r="E11" s="1127"/>
      <c r="F11" s="1127"/>
      <c r="G11" s="1127"/>
      <c r="H11" s="1127"/>
      <c r="I11" s="1127"/>
      <c r="J11" s="1127"/>
      <c r="K11" s="1127"/>
      <c r="L11" s="1127"/>
      <c r="M11" s="1127"/>
      <c r="N11" s="1127"/>
      <c r="O11" s="1127"/>
      <c r="P11" s="1128"/>
      <c r="Q11" s="1132">
        <v>24</v>
      </c>
      <c r="R11" s="1133"/>
      <c r="S11" s="1133"/>
      <c r="T11" s="1133"/>
      <c r="U11" s="1133"/>
      <c r="V11" s="1133">
        <v>11</v>
      </c>
      <c r="W11" s="1133"/>
      <c r="X11" s="1133"/>
      <c r="Y11" s="1133"/>
      <c r="Z11" s="1133"/>
      <c r="AA11" s="1133">
        <v>13</v>
      </c>
      <c r="AB11" s="1133"/>
      <c r="AC11" s="1133"/>
      <c r="AD11" s="1133"/>
      <c r="AE11" s="1134"/>
      <c r="AF11" s="1108">
        <v>13</v>
      </c>
      <c r="AG11" s="1109"/>
      <c r="AH11" s="1109"/>
      <c r="AI11" s="1109"/>
      <c r="AJ11" s="1110"/>
      <c r="AK11" s="1176" t="s">
        <v>597</v>
      </c>
      <c r="AL11" s="1177"/>
      <c r="AM11" s="1177"/>
      <c r="AN11" s="1177"/>
      <c r="AO11" s="1177"/>
      <c r="AP11" s="1177" t="s">
        <v>525</v>
      </c>
      <c r="AQ11" s="1177"/>
      <c r="AR11" s="1177"/>
      <c r="AS11" s="1177"/>
      <c r="AT11" s="1177"/>
      <c r="AU11" s="1174"/>
      <c r="AV11" s="1174"/>
      <c r="AW11" s="1174"/>
      <c r="AX11" s="1174"/>
      <c r="AY11" s="1175"/>
      <c r="AZ11" s="252"/>
      <c r="BA11" s="252"/>
      <c r="BB11" s="252"/>
      <c r="BC11" s="252"/>
      <c r="BD11" s="252"/>
      <c r="BE11" s="253"/>
      <c r="BF11" s="253"/>
      <c r="BG11" s="253"/>
      <c r="BH11" s="253"/>
      <c r="BI11" s="253"/>
      <c r="BJ11" s="253"/>
      <c r="BK11" s="253"/>
      <c r="BL11" s="253"/>
      <c r="BM11" s="253"/>
      <c r="BN11" s="253"/>
      <c r="BO11" s="253"/>
      <c r="BP11" s="253"/>
      <c r="BQ11" s="262">
        <v>5</v>
      </c>
      <c r="BR11" s="263"/>
      <c r="BS11" s="1103" t="s">
        <v>603</v>
      </c>
      <c r="BT11" s="1104"/>
      <c r="BU11" s="1104"/>
      <c r="BV11" s="1104"/>
      <c r="BW11" s="1104"/>
      <c r="BX11" s="1104"/>
      <c r="BY11" s="1104"/>
      <c r="BZ11" s="1104"/>
      <c r="CA11" s="1104"/>
      <c r="CB11" s="1104"/>
      <c r="CC11" s="1104"/>
      <c r="CD11" s="1104"/>
      <c r="CE11" s="1104"/>
      <c r="CF11" s="1104"/>
      <c r="CG11" s="1105"/>
      <c r="CH11" s="1078">
        <v>-6</v>
      </c>
      <c r="CI11" s="1079"/>
      <c r="CJ11" s="1079"/>
      <c r="CK11" s="1079"/>
      <c r="CL11" s="1080"/>
      <c r="CM11" s="1078">
        <v>4</v>
      </c>
      <c r="CN11" s="1079"/>
      <c r="CO11" s="1079"/>
      <c r="CP11" s="1079"/>
      <c r="CQ11" s="1080"/>
      <c r="CR11" s="1078">
        <v>5</v>
      </c>
      <c r="CS11" s="1079"/>
      <c r="CT11" s="1079"/>
      <c r="CU11" s="1079"/>
      <c r="CV11" s="1080"/>
      <c r="CW11" s="1078">
        <v>122</v>
      </c>
      <c r="CX11" s="1079"/>
      <c r="CY11" s="1079"/>
      <c r="CZ11" s="1079"/>
      <c r="DA11" s="1080"/>
      <c r="DB11" s="1078" t="s">
        <v>525</v>
      </c>
      <c r="DC11" s="1079"/>
      <c r="DD11" s="1079"/>
      <c r="DE11" s="1079"/>
      <c r="DF11" s="1080"/>
      <c r="DG11" s="1078" t="s">
        <v>525</v>
      </c>
      <c r="DH11" s="1079"/>
      <c r="DI11" s="1079"/>
      <c r="DJ11" s="1079"/>
      <c r="DK11" s="1080"/>
      <c r="DL11" s="1078" t="s">
        <v>525</v>
      </c>
      <c r="DM11" s="1079"/>
      <c r="DN11" s="1079"/>
      <c r="DO11" s="1079"/>
      <c r="DP11" s="1080"/>
      <c r="DQ11" s="1078" t="s">
        <v>525</v>
      </c>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6"/>
      <c r="AL12" s="1177"/>
      <c r="AM12" s="1177"/>
      <c r="AN12" s="1177"/>
      <c r="AO12" s="1177"/>
      <c r="AP12" s="1177"/>
      <c r="AQ12" s="1177"/>
      <c r="AR12" s="1177"/>
      <c r="AS12" s="1177"/>
      <c r="AT12" s="1177"/>
      <c r="AU12" s="1174"/>
      <c r="AV12" s="1174"/>
      <c r="AW12" s="1174"/>
      <c r="AX12" s="1174"/>
      <c r="AY12" s="1175"/>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6"/>
      <c r="AL13" s="1177"/>
      <c r="AM13" s="1177"/>
      <c r="AN13" s="1177"/>
      <c r="AO13" s="1177"/>
      <c r="AP13" s="1177"/>
      <c r="AQ13" s="1177"/>
      <c r="AR13" s="1177"/>
      <c r="AS13" s="1177"/>
      <c r="AT13" s="1177"/>
      <c r="AU13" s="1174"/>
      <c r="AV13" s="1174"/>
      <c r="AW13" s="1174"/>
      <c r="AX13" s="1174"/>
      <c r="AY13" s="1175"/>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6"/>
      <c r="AL14" s="1177"/>
      <c r="AM14" s="1177"/>
      <c r="AN14" s="1177"/>
      <c r="AO14" s="1177"/>
      <c r="AP14" s="1177"/>
      <c r="AQ14" s="1177"/>
      <c r="AR14" s="1177"/>
      <c r="AS14" s="1177"/>
      <c r="AT14" s="1177"/>
      <c r="AU14" s="1174"/>
      <c r="AV14" s="1174"/>
      <c r="AW14" s="1174"/>
      <c r="AX14" s="1174"/>
      <c r="AY14" s="1175"/>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6"/>
      <c r="AL15" s="1177"/>
      <c r="AM15" s="1177"/>
      <c r="AN15" s="1177"/>
      <c r="AO15" s="1177"/>
      <c r="AP15" s="1177"/>
      <c r="AQ15" s="1177"/>
      <c r="AR15" s="1177"/>
      <c r="AS15" s="1177"/>
      <c r="AT15" s="1177"/>
      <c r="AU15" s="1174"/>
      <c r="AV15" s="1174"/>
      <c r="AW15" s="1174"/>
      <c r="AX15" s="1174"/>
      <c r="AY15" s="1175"/>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6"/>
      <c r="AL16" s="1177"/>
      <c r="AM16" s="1177"/>
      <c r="AN16" s="1177"/>
      <c r="AO16" s="1177"/>
      <c r="AP16" s="1177"/>
      <c r="AQ16" s="1177"/>
      <c r="AR16" s="1177"/>
      <c r="AS16" s="1177"/>
      <c r="AT16" s="1177"/>
      <c r="AU16" s="1174"/>
      <c r="AV16" s="1174"/>
      <c r="AW16" s="1174"/>
      <c r="AX16" s="1174"/>
      <c r="AY16" s="1175"/>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6"/>
      <c r="AL17" s="1177"/>
      <c r="AM17" s="1177"/>
      <c r="AN17" s="1177"/>
      <c r="AO17" s="1177"/>
      <c r="AP17" s="1177"/>
      <c r="AQ17" s="1177"/>
      <c r="AR17" s="1177"/>
      <c r="AS17" s="1177"/>
      <c r="AT17" s="1177"/>
      <c r="AU17" s="1174"/>
      <c r="AV17" s="1174"/>
      <c r="AW17" s="1174"/>
      <c r="AX17" s="1174"/>
      <c r="AY17" s="1175"/>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6"/>
      <c r="AL18" s="1177"/>
      <c r="AM18" s="1177"/>
      <c r="AN18" s="1177"/>
      <c r="AO18" s="1177"/>
      <c r="AP18" s="1177"/>
      <c r="AQ18" s="1177"/>
      <c r="AR18" s="1177"/>
      <c r="AS18" s="1177"/>
      <c r="AT18" s="1177"/>
      <c r="AU18" s="1174"/>
      <c r="AV18" s="1174"/>
      <c r="AW18" s="1174"/>
      <c r="AX18" s="1174"/>
      <c r="AY18" s="1175"/>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6"/>
      <c r="AL19" s="1177"/>
      <c r="AM19" s="1177"/>
      <c r="AN19" s="1177"/>
      <c r="AO19" s="1177"/>
      <c r="AP19" s="1177"/>
      <c r="AQ19" s="1177"/>
      <c r="AR19" s="1177"/>
      <c r="AS19" s="1177"/>
      <c r="AT19" s="1177"/>
      <c r="AU19" s="1174"/>
      <c r="AV19" s="1174"/>
      <c r="AW19" s="1174"/>
      <c r="AX19" s="1174"/>
      <c r="AY19" s="1175"/>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6"/>
      <c r="AL20" s="1177"/>
      <c r="AM20" s="1177"/>
      <c r="AN20" s="1177"/>
      <c r="AO20" s="1177"/>
      <c r="AP20" s="1177"/>
      <c r="AQ20" s="1177"/>
      <c r="AR20" s="1177"/>
      <c r="AS20" s="1177"/>
      <c r="AT20" s="1177"/>
      <c r="AU20" s="1174"/>
      <c r="AV20" s="1174"/>
      <c r="AW20" s="1174"/>
      <c r="AX20" s="1174"/>
      <c r="AY20" s="1175"/>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6"/>
      <c r="AL21" s="1177"/>
      <c r="AM21" s="1177"/>
      <c r="AN21" s="1177"/>
      <c r="AO21" s="1177"/>
      <c r="AP21" s="1177"/>
      <c r="AQ21" s="1177"/>
      <c r="AR21" s="1177"/>
      <c r="AS21" s="1177"/>
      <c r="AT21" s="1177"/>
      <c r="AU21" s="1174"/>
      <c r="AV21" s="1174"/>
      <c r="AW21" s="1174"/>
      <c r="AX21" s="1174"/>
      <c r="AY21" s="1175"/>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1"/>
      <c r="R22" s="1172"/>
      <c r="S22" s="1172"/>
      <c r="T22" s="1172"/>
      <c r="U22" s="1172"/>
      <c r="V22" s="1172"/>
      <c r="W22" s="1172"/>
      <c r="X22" s="1172"/>
      <c r="Y22" s="1172"/>
      <c r="Z22" s="1172"/>
      <c r="AA22" s="1172"/>
      <c r="AB22" s="1172"/>
      <c r="AC22" s="1172"/>
      <c r="AD22" s="1172"/>
      <c r="AE22" s="1173"/>
      <c r="AF22" s="1108"/>
      <c r="AG22" s="1109"/>
      <c r="AH22" s="1109"/>
      <c r="AI22" s="1109"/>
      <c r="AJ22" s="1110"/>
      <c r="AK22" s="1167"/>
      <c r="AL22" s="1168"/>
      <c r="AM22" s="1168"/>
      <c r="AN22" s="1168"/>
      <c r="AO22" s="1168"/>
      <c r="AP22" s="1168"/>
      <c r="AQ22" s="1168"/>
      <c r="AR22" s="1168"/>
      <c r="AS22" s="1168"/>
      <c r="AT22" s="1168"/>
      <c r="AU22" s="1169"/>
      <c r="AV22" s="1169"/>
      <c r="AW22" s="1169"/>
      <c r="AX22" s="1169"/>
      <c r="AY22" s="1170"/>
      <c r="AZ22" s="1124" t="s">
        <v>388</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389</v>
      </c>
      <c r="B23" s="1033" t="s">
        <v>390</v>
      </c>
      <c r="C23" s="1034"/>
      <c r="D23" s="1034"/>
      <c r="E23" s="1034"/>
      <c r="F23" s="1034"/>
      <c r="G23" s="1034"/>
      <c r="H23" s="1034"/>
      <c r="I23" s="1034"/>
      <c r="J23" s="1034"/>
      <c r="K23" s="1034"/>
      <c r="L23" s="1034"/>
      <c r="M23" s="1034"/>
      <c r="N23" s="1034"/>
      <c r="O23" s="1034"/>
      <c r="P23" s="1035"/>
      <c r="Q23" s="1157">
        <v>51504</v>
      </c>
      <c r="R23" s="1158"/>
      <c r="S23" s="1158"/>
      <c r="T23" s="1158"/>
      <c r="U23" s="1158"/>
      <c r="V23" s="1158">
        <v>48935</v>
      </c>
      <c r="W23" s="1158"/>
      <c r="X23" s="1158"/>
      <c r="Y23" s="1158"/>
      <c r="Z23" s="1158"/>
      <c r="AA23" s="1158">
        <v>2569</v>
      </c>
      <c r="AB23" s="1158"/>
      <c r="AC23" s="1158"/>
      <c r="AD23" s="1158"/>
      <c r="AE23" s="1159"/>
      <c r="AF23" s="1160">
        <v>2475</v>
      </c>
      <c r="AG23" s="1158"/>
      <c r="AH23" s="1158"/>
      <c r="AI23" s="1158"/>
      <c r="AJ23" s="1161"/>
      <c r="AK23" s="1162"/>
      <c r="AL23" s="1163"/>
      <c r="AM23" s="1163"/>
      <c r="AN23" s="1163"/>
      <c r="AO23" s="1163"/>
      <c r="AP23" s="1159">
        <v>56500</v>
      </c>
      <c r="AQ23" s="1155"/>
      <c r="AR23" s="1155"/>
      <c r="AS23" s="1155"/>
      <c r="AT23" s="1164"/>
      <c r="AU23" s="1165"/>
      <c r="AV23" s="1165"/>
      <c r="AW23" s="1165"/>
      <c r="AX23" s="1165"/>
      <c r="AY23" s="1166"/>
      <c r="AZ23" s="1154" t="s">
        <v>391</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364</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371</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12751</v>
      </c>
      <c r="R28" s="1143"/>
      <c r="S28" s="1143"/>
      <c r="T28" s="1143"/>
      <c r="U28" s="1143"/>
      <c r="V28" s="1143">
        <v>12357</v>
      </c>
      <c r="W28" s="1143"/>
      <c r="X28" s="1143"/>
      <c r="Y28" s="1143"/>
      <c r="Z28" s="1143"/>
      <c r="AA28" s="1143">
        <v>394</v>
      </c>
      <c r="AB28" s="1143"/>
      <c r="AC28" s="1143"/>
      <c r="AD28" s="1143"/>
      <c r="AE28" s="1144"/>
      <c r="AF28" s="1145">
        <v>394</v>
      </c>
      <c r="AG28" s="1143"/>
      <c r="AH28" s="1143"/>
      <c r="AI28" s="1143"/>
      <c r="AJ28" s="1146"/>
      <c r="AK28" s="1147">
        <v>1035</v>
      </c>
      <c r="AL28" s="1135"/>
      <c r="AM28" s="1135"/>
      <c r="AN28" s="1135"/>
      <c r="AO28" s="1135"/>
      <c r="AP28" s="1135" t="s">
        <v>597</v>
      </c>
      <c r="AQ28" s="1135"/>
      <c r="AR28" s="1135"/>
      <c r="AS28" s="1135"/>
      <c r="AT28" s="1135"/>
      <c r="AU28" s="1135" t="s">
        <v>598</v>
      </c>
      <c r="AV28" s="1135"/>
      <c r="AW28" s="1135"/>
      <c r="AX28" s="1135"/>
      <c r="AY28" s="1135"/>
      <c r="AZ28" s="1136" t="s">
        <v>525</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11323</v>
      </c>
      <c r="R29" s="1133"/>
      <c r="S29" s="1133"/>
      <c r="T29" s="1133"/>
      <c r="U29" s="1133"/>
      <c r="V29" s="1133">
        <v>11244</v>
      </c>
      <c r="W29" s="1133"/>
      <c r="X29" s="1133"/>
      <c r="Y29" s="1133"/>
      <c r="Z29" s="1133"/>
      <c r="AA29" s="1133">
        <v>79</v>
      </c>
      <c r="AB29" s="1133"/>
      <c r="AC29" s="1133"/>
      <c r="AD29" s="1133"/>
      <c r="AE29" s="1134"/>
      <c r="AF29" s="1108">
        <v>79</v>
      </c>
      <c r="AG29" s="1109"/>
      <c r="AH29" s="1109"/>
      <c r="AI29" s="1109"/>
      <c r="AJ29" s="1110"/>
      <c r="AK29" s="1069">
        <v>1543</v>
      </c>
      <c r="AL29" s="1060"/>
      <c r="AM29" s="1060"/>
      <c r="AN29" s="1060"/>
      <c r="AO29" s="1060"/>
      <c r="AP29" s="1060" t="s">
        <v>598</v>
      </c>
      <c r="AQ29" s="1060"/>
      <c r="AR29" s="1060"/>
      <c r="AS29" s="1060"/>
      <c r="AT29" s="1060"/>
      <c r="AU29" s="1060" t="s">
        <v>598</v>
      </c>
      <c r="AV29" s="1060"/>
      <c r="AW29" s="1060"/>
      <c r="AX29" s="1060"/>
      <c r="AY29" s="1060"/>
      <c r="AZ29" s="1131" t="s">
        <v>525</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125</v>
      </c>
      <c r="R30" s="1133"/>
      <c r="S30" s="1133"/>
      <c r="T30" s="1133"/>
      <c r="U30" s="1133"/>
      <c r="V30" s="1133">
        <v>56</v>
      </c>
      <c r="W30" s="1133"/>
      <c r="X30" s="1133"/>
      <c r="Y30" s="1133"/>
      <c r="Z30" s="1133"/>
      <c r="AA30" s="1133">
        <v>69</v>
      </c>
      <c r="AB30" s="1133"/>
      <c r="AC30" s="1133"/>
      <c r="AD30" s="1133"/>
      <c r="AE30" s="1134"/>
      <c r="AF30" s="1108">
        <v>69</v>
      </c>
      <c r="AG30" s="1109"/>
      <c r="AH30" s="1109"/>
      <c r="AI30" s="1109"/>
      <c r="AJ30" s="1110"/>
      <c r="AK30" s="1069" t="s">
        <v>597</v>
      </c>
      <c r="AL30" s="1060"/>
      <c r="AM30" s="1060"/>
      <c r="AN30" s="1060"/>
      <c r="AO30" s="1060"/>
      <c r="AP30" s="1060" t="s">
        <v>598</v>
      </c>
      <c r="AQ30" s="1060"/>
      <c r="AR30" s="1060"/>
      <c r="AS30" s="1060"/>
      <c r="AT30" s="1060"/>
      <c r="AU30" s="1060" t="s">
        <v>598</v>
      </c>
      <c r="AV30" s="1060"/>
      <c r="AW30" s="1060"/>
      <c r="AX30" s="1060"/>
      <c r="AY30" s="1060"/>
      <c r="AZ30" s="1131" t="s">
        <v>525</v>
      </c>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405</v>
      </c>
      <c r="C31" s="1127"/>
      <c r="D31" s="1127"/>
      <c r="E31" s="1127"/>
      <c r="F31" s="1127"/>
      <c r="G31" s="1127"/>
      <c r="H31" s="1127"/>
      <c r="I31" s="1127"/>
      <c r="J31" s="1127"/>
      <c r="K31" s="1127"/>
      <c r="L31" s="1127"/>
      <c r="M31" s="1127"/>
      <c r="N31" s="1127"/>
      <c r="O31" s="1127"/>
      <c r="P31" s="1128"/>
      <c r="Q31" s="1132">
        <v>1475</v>
      </c>
      <c r="R31" s="1133"/>
      <c r="S31" s="1133"/>
      <c r="T31" s="1133"/>
      <c r="U31" s="1133"/>
      <c r="V31" s="1133">
        <v>1446</v>
      </c>
      <c r="W31" s="1133"/>
      <c r="X31" s="1133"/>
      <c r="Y31" s="1133"/>
      <c r="Z31" s="1133"/>
      <c r="AA31" s="1133">
        <v>30</v>
      </c>
      <c r="AB31" s="1133"/>
      <c r="AC31" s="1133"/>
      <c r="AD31" s="1133"/>
      <c r="AE31" s="1134"/>
      <c r="AF31" s="1108">
        <v>30</v>
      </c>
      <c r="AG31" s="1109"/>
      <c r="AH31" s="1109"/>
      <c r="AI31" s="1109"/>
      <c r="AJ31" s="1110"/>
      <c r="AK31" s="1069">
        <v>466</v>
      </c>
      <c r="AL31" s="1060"/>
      <c r="AM31" s="1060"/>
      <c r="AN31" s="1060"/>
      <c r="AO31" s="1060"/>
      <c r="AP31" s="1060" t="s">
        <v>598</v>
      </c>
      <c r="AQ31" s="1060"/>
      <c r="AR31" s="1060"/>
      <c r="AS31" s="1060"/>
      <c r="AT31" s="1060"/>
      <c r="AU31" s="1060" t="s">
        <v>598</v>
      </c>
      <c r="AV31" s="1060"/>
      <c r="AW31" s="1060"/>
      <c r="AX31" s="1060"/>
      <c r="AY31" s="1060"/>
      <c r="AZ31" s="1131" t="s">
        <v>525</v>
      </c>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406</v>
      </c>
      <c r="C32" s="1127"/>
      <c r="D32" s="1127"/>
      <c r="E32" s="1127"/>
      <c r="F32" s="1127"/>
      <c r="G32" s="1127"/>
      <c r="H32" s="1127"/>
      <c r="I32" s="1127"/>
      <c r="J32" s="1127"/>
      <c r="K32" s="1127"/>
      <c r="L32" s="1127"/>
      <c r="M32" s="1127"/>
      <c r="N32" s="1127"/>
      <c r="O32" s="1127"/>
      <c r="P32" s="1128"/>
      <c r="Q32" s="1132">
        <v>899</v>
      </c>
      <c r="R32" s="1133"/>
      <c r="S32" s="1133"/>
      <c r="T32" s="1133"/>
      <c r="U32" s="1133"/>
      <c r="V32" s="1133">
        <v>804</v>
      </c>
      <c r="W32" s="1133"/>
      <c r="X32" s="1133"/>
      <c r="Y32" s="1133"/>
      <c r="Z32" s="1133"/>
      <c r="AA32" s="1133">
        <v>96</v>
      </c>
      <c r="AB32" s="1133"/>
      <c r="AC32" s="1133"/>
      <c r="AD32" s="1133"/>
      <c r="AE32" s="1134"/>
      <c r="AF32" s="1108">
        <v>1565</v>
      </c>
      <c r="AG32" s="1109"/>
      <c r="AH32" s="1109"/>
      <c r="AI32" s="1109"/>
      <c r="AJ32" s="1110"/>
      <c r="AK32" s="1069">
        <v>56</v>
      </c>
      <c r="AL32" s="1060"/>
      <c r="AM32" s="1060"/>
      <c r="AN32" s="1060"/>
      <c r="AO32" s="1060"/>
      <c r="AP32" s="1060">
        <v>5681</v>
      </c>
      <c r="AQ32" s="1060"/>
      <c r="AR32" s="1060"/>
      <c r="AS32" s="1060"/>
      <c r="AT32" s="1060"/>
      <c r="AU32" s="1060">
        <v>636</v>
      </c>
      <c r="AV32" s="1060"/>
      <c r="AW32" s="1060"/>
      <c r="AX32" s="1060"/>
      <c r="AY32" s="1060"/>
      <c r="AZ32" s="1060" t="s">
        <v>525</v>
      </c>
      <c r="BA32" s="1060"/>
      <c r="BB32" s="1060"/>
      <c r="BC32" s="1060"/>
      <c r="BD32" s="1060"/>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408</v>
      </c>
      <c r="C33" s="1127"/>
      <c r="D33" s="1127"/>
      <c r="E33" s="1127"/>
      <c r="F33" s="1127"/>
      <c r="G33" s="1127"/>
      <c r="H33" s="1127"/>
      <c r="I33" s="1127"/>
      <c r="J33" s="1127"/>
      <c r="K33" s="1127"/>
      <c r="L33" s="1127"/>
      <c r="M33" s="1127"/>
      <c r="N33" s="1127"/>
      <c r="O33" s="1127"/>
      <c r="P33" s="1128"/>
      <c r="Q33" s="1132">
        <v>179</v>
      </c>
      <c r="R33" s="1133"/>
      <c r="S33" s="1133"/>
      <c r="T33" s="1133"/>
      <c r="U33" s="1133"/>
      <c r="V33" s="1133">
        <v>209</v>
      </c>
      <c r="W33" s="1133"/>
      <c r="X33" s="1133"/>
      <c r="Y33" s="1133"/>
      <c r="Z33" s="1133"/>
      <c r="AA33" s="1133">
        <v>-30</v>
      </c>
      <c r="AB33" s="1133"/>
      <c r="AC33" s="1133"/>
      <c r="AD33" s="1133"/>
      <c r="AE33" s="1134"/>
      <c r="AF33" s="1108">
        <v>14</v>
      </c>
      <c r="AG33" s="1109"/>
      <c r="AH33" s="1109"/>
      <c r="AI33" s="1109"/>
      <c r="AJ33" s="1110"/>
      <c r="AK33" s="1069">
        <v>265</v>
      </c>
      <c r="AL33" s="1060"/>
      <c r="AM33" s="1060"/>
      <c r="AN33" s="1060"/>
      <c r="AO33" s="1060"/>
      <c r="AP33" s="1060">
        <v>1087</v>
      </c>
      <c r="AQ33" s="1060"/>
      <c r="AR33" s="1060"/>
      <c r="AS33" s="1060"/>
      <c r="AT33" s="1060"/>
      <c r="AU33" s="1060">
        <v>1065</v>
      </c>
      <c r="AV33" s="1060"/>
      <c r="AW33" s="1060"/>
      <c r="AX33" s="1060"/>
      <c r="AY33" s="1060"/>
      <c r="AZ33" s="1060" t="s">
        <v>525</v>
      </c>
      <c r="BA33" s="1060"/>
      <c r="BB33" s="1060"/>
      <c r="BC33" s="1060"/>
      <c r="BD33" s="1060"/>
      <c r="BE33" s="1121" t="s">
        <v>409</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t="s">
        <v>410</v>
      </c>
      <c r="C34" s="1127"/>
      <c r="D34" s="1127"/>
      <c r="E34" s="1127"/>
      <c r="F34" s="1127"/>
      <c r="G34" s="1127"/>
      <c r="H34" s="1127"/>
      <c r="I34" s="1127"/>
      <c r="J34" s="1127"/>
      <c r="K34" s="1127"/>
      <c r="L34" s="1127"/>
      <c r="M34" s="1127"/>
      <c r="N34" s="1127"/>
      <c r="O34" s="1127"/>
      <c r="P34" s="1128"/>
      <c r="Q34" s="1132">
        <v>119</v>
      </c>
      <c r="R34" s="1133"/>
      <c r="S34" s="1133"/>
      <c r="T34" s="1133"/>
      <c r="U34" s="1133"/>
      <c r="V34" s="1133">
        <v>119</v>
      </c>
      <c r="W34" s="1133"/>
      <c r="X34" s="1133"/>
      <c r="Y34" s="1133"/>
      <c r="Z34" s="1133"/>
      <c r="AA34" s="1133" t="s">
        <v>525</v>
      </c>
      <c r="AB34" s="1133"/>
      <c r="AC34" s="1133"/>
      <c r="AD34" s="1133"/>
      <c r="AE34" s="1134"/>
      <c r="AF34" s="1108" t="s">
        <v>385</v>
      </c>
      <c r="AG34" s="1109"/>
      <c r="AH34" s="1109"/>
      <c r="AI34" s="1109"/>
      <c r="AJ34" s="1110"/>
      <c r="AK34" s="1069">
        <v>39</v>
      </c>
      <c r="AL34" s="1060"/>
      <c r="AM34" s="1060"/>
      <c r="AN34" s="1060"/>
      <c r="AO34" s="1060"/>
      <c r="AP34" s="1060">
        <v>501</v>
      </c>
      <c r="AQ34" s="1060"/>
      <c r="AR34" s="1060"/>
      <c r="AS34" s="1060"/>
      <c r="AT34" s="1060"/>
      <c r="AU34" s="1060">
        <v>313</v>
      </c>
      <c r="AV34" s="1060"/>
      <c r="AW34" s="1060"/>
      <c r="AX34" s="1060"/>
      <c r="AY34" s="1060"/>
      <c r="AZ34" s="1060" t="s">
        <v>525</v>
      </c>
      <c r="BA34" s="1060"/>
      <c r="BB34" s="1060"/>
      <c r="BC34" s="1060"/>
      <c r="BD34" s="1060"/>
      <c r="BE34" s="1121" t="s">
        <v>411</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t="s">
        <v>412</v>
      </c>
      <c r="C35" s="1127"/>
      <c r="D35" s="1127"/>
      <c r="E35" s="1127"/>
      <c r="F35" s="1127"/>
      <c r="G35" s="1127"/>
      <c r="H35" s="1127"/>
      <c r="I35" s="1127"/>
      <c r="J35" s="1127"/>
      <c r="K35" s="1127"/>
      <c r="L35" s="1127"/>
      <c r="M35" s="1127"/>
      <c r="N35" s="1127"/>
      <c r="O35" s="1127"/>
      <c r="P35" s="1128"/>
      <c r="Q35" s="1132">
        <v>3603</v>
      </c>
      <c r="R35" s="1133"/>
      <c r="S35" s="1133"/>
      <c r="T35" s="1133"/>
      <c r="U35" s="1133"/>
      <c r="V35" s="1133">
        <v>3698</v>
      </c>
      <c r="W35" s="1133"/>
      <c r="X35" s="1133"/>
      <c r="Y35" s="1133"/>
      <c r="Z35" s="1133"/>
      <c r="AA35" s="1133" t="s">
        <v>525</v>
      </c>
      <c r="AB35" s="1133"/>
      <c r="AC35" s="1133"/>
      <c r="AD35" s="1133"/>
      <c r="AE35" s="1134"/>
      <c r="AF35" s="1108" t="s">
        <v>413</v>
      </c>
      <c r="AG35" s="1109"/>
      <c r="AH35" s="1109"/>
      <c r="AI35" s="1109"/>
      <c r="AJ35" s="1110"/>
      <c r="AK35" s="1069">
        <v>1780</v>
      </c>
      <c r="AL35" s="1060"/>
      <c r="AM35" s="1060"/>
      <c r="AN35" s="1060"/>
      <c r="AO35" s="1060"/>
      <c r="AP35" s="1060">
        <v>20521</v>
      </c>
      <c r="AQ35" s="1060"/>
      <c r="AR35" s="1060"/>
      <c r="AS35" s="1060"/>
      <c r="AT35" s="1060"/>
      <c r="AU35" s="1060">
        <v>16581</v>
      </c>
      <c r="AV35" s="1060"/>
      <c r="AW35" s="1060"/>
      <c r="AX35" s="1060"/>
      <c r="AY35" s="1060"/>
      <c r="AZ35" s="1060" t="s">
        <v>525</v>
      </c>
      <c r="BA35" s="1060"/>
      <c r="BB35" s="1060"/>
      <c r="BC35" s="1060"/>
      <c r="BD35" s="1060"/>
      <c r="BE35" s="1121" t="s">
        <v>414</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t="s">
        <v>415</v>
      </c>
      <c r="C36" s="1127"/>
      <c r="D36" s="1127"/>
      <c r="E36" s="1127"/>
      <c r="F36" s="1127"/>
      <c r="G36" s="1127"/>
      <c r="H36" s="1127"/>
      <c r="I36" s="1127"/>
      <c r="J36" s="1127"/>
      <c r="K36" s="1127"/>
      <c r="L36" s="1127"/>
      <c r="M36" s="1127"/>
      <c r="N36" s="1127"/>
      <c r="O36" s="1127"/>
      <c r="P36" s="1128"/>
      <c r="Q36" s="1132">
        <v>5</v>
      </c>
      <c r="R36" s="1133"/>
      <c r="S36" s="1133"/>
      <c r="T36" s="1133"/>
      <c r="U36" s="1133"/>
      <c r="V36" s="1133">
        <v>5</v>
      </c>
      <c r="W36" s="1133"/>
      <c r="X36" s="1133"/>
      <c r="Y36" s="1133"/>
      <c r="Z36" s="1133"/>
      <c r="AA36" s="1133">
        <v>0</v>
      </c>
      <c r="AB36" s="1133"/>
      <c r="AC36" s="1133"/>
      <c r="AD36" s="1133"/>
      <c r="AE36" s="1134"/>
      <c r="AF36" s="1108">
        <v>0</v>
      </c>
      <c r="AG36" s="1109"/>
      <c r="AH36" s="1109"/>
      <c r="AI36" s="1109"/>
      <c r="AJ36" s="1110"/>
      <c r="AK36" s="1069" t="s">
        <v>597</v>
      </c>
      <c r="AL36" s="1060"/>
      <c r="AM36" s="1060"/>
      <c r="AN36" s="1060"/>
      <c r="AO36" s="1060"/>
      <c r="AP36" s="1060" t="s">
        <v>598</v>
      </c>
      <c r="AQ36" s="1060"/>
      <c r="AR36" s="1060"/>
      <c r="AS36" s="1060"/>
      <c r="AT36" s="1060"/>
      <c r="AU36" s="1060" t="s">
        <v>525</v>
      </c>
      <c r="AV36" s="1060"/>
      <c r="AW36" s="1060"/>
      <c r="AX36" s="1060"/>
      <c r="AY36" s="1060"/>
      <c r="AZ36" s="1060" t="s">
        <v>525</v>
      </c>
      <c r="BA36" s="1060"/>
      <c r="BB36" s="1060"/>
      <c r="BC36" s="1060"/>
      <c r="BD36" s="1060"/>
      <c r="BE36" s="1121" t="s">
        <v>416</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t="s">
        <v>417</v>
      </c>
      <c r="C37" s="1127"/>
      <c r="D37" s="1127"/>
      <c r="E37" s="1127"/>
      <c r="F37" s="1127"/>
      <c r="G37" s="1127"/>
      <c r="H37" s="1127"/>
      <c r="I37" s="1127"/>
      <c r="J37" s="1127"/>
      <c r="K37" s="1127"/>
      <c r="L37" s="1127"/>
      <c r="M37" s="1127"/>
      <c r="N37" s="1127"/>
      <c r="O37" s="1127"/>
      <c r="P37" s="1128"/>
      <c r="Q37" s="1132">
        <v>129</v>
      </c>
      <c r="R37" s="1133"/>
      <c r="S37" s="1133"/>
      <c r="T37" s="1133"/>
      <c r="U37" s="1133"/>
      <c r="V37" s="1133">
        <v>129</v>
      </c>
      <c r="W37" s="1133"/>
      <c r="X37" s="1133"/>
      <c r="Y37" s="1133"/>
      <c r="Z37" s="1133"/>
      <c r="AA37" s="1133" t="s">
        <v>525</v>
      </c>
      <c r="AB37" s="1133"/>
      <c r="AC37" s="1133"/>
      <c r="AD37" s="1133"/>
      <c r="AE37" s="1134"/>
      <c r="AF37" s="1108" t="s">
        <v>385</v>
      </c>
      <c r="AG37" s="1109"/>
      <c r="AH37" s="1109"/>
      <c r="AI37" s="1109"/>
      <c r="AJ37" s="1110"/>
      <c r="AK37" s="1069">
        <v>35</v>
      </c>
      <c r="AL37" s="1060"/>
      <c r="AM37" s="1060"/>
      <c r="AN37" s="1060"/>
      <c r="AO37" s="1060"/>
      <c r="AP37" s="1060" t="s">
        <v>598</v>
      </c>
      <c r="AQ37" s="1060"/>
      <c r="AR37" s="1060"/>
      <c r="AS37" s="1060"/>
      <c r="AT37" s="1060"/>
      <c r="AU37" s="1060" t="s">
        <v>525</v>
      </c>
      <c r="AV37" s="1060"/>
      <c r="AW37" s="1060"/>
      <c r="AX37" s="1060"/>
      <c r="AY37" s="1060"/>
      <c r="AZ37" s="1060" t="s">
        <v>525</v>
      </c>
      <c r="BA37" s="1060"/>
      <c r="BB37" s="1060"/>
      <c r="BC37" s="1060"/>
      <c r="BD37" s="1060"/>
      <c r="BE37" s="1121" t="s">
        <v>418</v>
      </c>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t="s">
        <v>419</v>
      </c>
      <c r="C38" s="1127"/>
      <c r="D38" s="1127"/>
      <c r="E38" s="1127"/>
      <c r="F38" s="1127"/>
      <c r="G38" s="1127"/>
      <c r="H38" s="1127"/>
      <c r="I38" s="1127"/>
      <c r="J38" s="1127"/>
      <c r="K38" s="1127"/>
      <c r="L38" s="1127"/>
      <c r="M38" s="1127"/>
      <c r="N38" s="1127"/>
      <c r="O38" s="1127"/>
      <c r="P38" s="1128"/>
      <c r="Q38" s="1132">
        <v>15</v>
      </c>
      <c r="R38" s="1133"/>
      <c r="S38" s="1133"/>
      <c r="T38" s="1133"/>
      <c r="U38" s="1133"/>
      <c r="V38" s="1133">
        <v>15</v>
      </c>
      <c r="W38" s="1133"/>
      <c r="X38" s="1133"/>
      <c r="Y38" s="1133"/>
      <c r="Z38" s="1133"/>
      <c r="AA38" s="1133" t="s">
        <v>525</v>
      </c>
      <c r="AB38" s="1133"/>
      <c r="AC38" s="1133"/>
      <c r="AD38" s="1133"/>
      <c r="AE38" s="1134"/>
      <c r="AF38" s="1108" t="s">
        <v>385</v>
      </c>
      <c r="AG38" s="1109"/>
      <c r="AH38" s="1109"/>
      <c r="AI38" s="1109"/>
      <c r="AJ38" s="1110"/>
      <c r="AK38" s="1069">
        <v>14</v>
      </c>
      <c r="AL38" s="1060"/>
      <c r="AM38" s="1060"/>
      <c r="AN38" s="1060"/>
      <c r="AO38" s="1060"/>
      <c r="AP38" s="1060">
        <v>308</v>
      </c>
      <c r="AQ38" s="1060"/>
      <c r="AR38" s="1060"/>
      <c r="AS38" s="1060"/>
      <c r="AT38" s="1060"/>
      <c r="AU38" s="1060" t="s">
        <v>525</v>
      </c>
      <c r="AV38" s="1060"/>
      <c r="AW38" s="1060"/>
      <c r="AX38" s="1060"/>
      <c r="AY38" s="1060"/>
      <c r="AZ38" s="1060" t="s">
        <v>525</v>
      </c>
      <c r="BA38" s="1060"/>
      <c r="BB38" s="1060"/>
      <c r="BC38" s="1060"/>
      <c r="BD38" s="1060"/>
      <c r="BE38" s="1121" t="s">
        <v>416</v>
      </c>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420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389</v>
      </c>
      <c r="B63" s="1033" t="s">
        <v>421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2151</v>
      </c>
      <c r="AG63" s="1048"/>
      <c r="AH63" s="1048"/>
      <c r="AI63" s="1048"/>
      <c r="AJ63" s="1119"/>
      <c r="AK63" s="1120"/>
      <c r="AL63" s="1052"/>
      <c r="AM63" s="1052"/>
      <c r="AN63" s="1052"/>
      <c r="AO63" s="1052"/>
      <c r="AP63" s="1048">
        <f t="shared" ref="AP63:AU63" si="0">SUM(AP28:AT62)</f>
        <v>28098</v>
      </c>
      <c r="AQ63" s="1048"/>
      <c r="AR63" s="1048"/>
      <c r="AS63" s="1048"/>
      <c r="AT63" s="1048"/>
      <c r="AU63" s="1048">
        <f t="shared" si="0"/>
        <v>18595</v>
      </c>
      <c r="AV63" s="1048"/>
      <c r="AW63" s="1048"/>
      <c r="AX63" s="1048"/>
      <c r="AY63" s="1048"/>
      <c r="AZ63" s="1114"/>
      <c r="BA63" s="1114"/>
      <c r="BB63" s="1114"/>
      <c r="BC63" s="1114"/>
      <c r="BD63" s="1114"/>
      <c r="BE63" s="1049"/>
      <c r="BF63" s="1049"/>
      <c r="BG63" s="1049"/>
      <c r="BH63" s="1049"/>
      <c r="BI63" s="1050"/>
      <c r="BJ63" s="1115" t="s">
        <v>422</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423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424</v>
      </c>
      <c r="B66" s="1085"/>
      <c r="C66" s="1085"/>
      <c r="D66" s="1085"/>
      <c r="E66" s="1085"/>
      <c r="F66" s="1085"/>
      <c r="G66" s="1085"/>
      <c r="H66" s="1085"/>
      <c r="I66" s="1085"/>
      <c r="J66" s="1085"/>
      <c r="K66" s="1085"/>
      <c r="L66" s="1085"/>
      <c r="M66" s="1085"/>
      <c r="N66" s="1085"/>
      <c r="O66" s="1085"/>
      <c r="P66" s="1086"/>
      <c r="Q66" s="1090" t="s">
        <v>425</v>
      </c>
      <c r="R66" s="1091"/>
      <c r="S66" s="1091"/>
      <c r="T66" s="1091"/>
      <c r="U66" s="1092"/>
      <c r="V66" s="1090" t="s">
        <v>426</v>
      </c>
      <c r="W66" s="1091"/>
      <c r="X66" s="1091"/>
      <c r="Y66" s="1091"/>
      <c r="Z66" s="1092"/>
      <c r="AA66" s="1090" t="s">
        <v>427</v>
      </c>
      <c r="AB66" s="1091"/>
      <c r="AC66" s="1091"/>
      <c r="AD66" s="1091"/>
      <c r="AE66" s="1092"/>
      <c r="AF66" s="1096" t="s">
        <v>397</v>
      </c>
      <c r="AG66" s="1097"/>
      <c r="AH66" s="1097"/>
      <c r="AI66" s="1097"/>
      <c r="AJ66" s="1098"/>
      <c r="AK66" s="1090" t="s">
        <v>428</v>
      </c>
      <c r="AL66" s="1085"/>
      <c r="AM66" s="1085"/>
      <c r="AN66" s="1085"/>
      <c r="AO66" s="1086"/>
      <c r="AP66" s="1090" t="s">
        <v>429</v>
      </c>
      <c r="AQ66" s="1091"/>
      <c r="AR66" s="1091"/>
      <c r="AS66" s="1091"/>
      <c r="AT66" s="1092"/>
      <c r="AU66" s="1090" t="s">
        <v>430</v>
      </c>
      <c r="AV66" s="1091"/>
      <c r="AW66" s="1091"/>
      <c r="AX66" s="1091"/>
      <c r="AY66" s="1092"/>
      <c r="AZ66" s="1090" t="s">
        <v>371</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605</v>
      </c>
      <c r="C68" s="1075"/>
      <c r="D68" s="1075"/>
      <c r="E68" s="1075"/>
      <c r="F68" s="1075"/>
      <c r="G68" s="1075"/>
      <c r="H68" s="1075"/>
      <c r="I68" s="1075"/>
      <c r="J68" s="1075"/>
      <c r="K68" s="1075"/>
      <c r="L68" s="1075"/>
      <c r="M68" s="1075"/>
      <c r="N68" s="1075"/>
      <c r="O68" s="1075"/>
      <c r="P68" s="1076"/>
      <c r="Q68" s="1077">
        <v>556</v>
      </c>
      <c r="R68" s="1071"/>
      <c r="S68" s="1071"/>
      <c r="T68" s="1071"/>
      <c r="U68" s="1071"/>
      <c r="V68" s="1071">
        <v>554</v>
      </c>
      <c r="W68" s="1071"/>
      <c r="X68" s="1071"/>
      <c r="Y68" s="1071"/>
      <c r="Z68" s="1071"/>
      <c r="AA68" s="1071">
        <v>2</v>
      </c>
      <c r="AB68" s="1071"/>
      <c r="AC68" s="1071"/>
      <c r="AD68" s="1071"/>
      <c r="AE68" s="1071"/>
      <c r="AF68" s="1071">
        <v>2</v>
      </c>
      <c r="AG68" s="1071"/>
      <c r="AH68" s="1071"/>
      <c r="AI68" s="1071"/>
      <c r="AJ68" s="1071"/>
      <c r="AK68" s="1071" t="s">
        <v>525</v>
      </c>
      <c r="AL68" s="1071"/>
      <c r="AM68" s="1071"/>
      <c r="AN68" s="1071"/>
      <c r="AO68" s="1071"/>
      <c r="AP68" s="1071" t="s">
        <v>525</v>
      </c>
      <c r="AQ68" s="1071"/>
      <c r="AR68" s="1071"/>
      <c r="AS68" s="1071"/>
      <c r="AT68" s="1071"/>
      <c r="AU68" s="1071" t="s">
        <v>525</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606</v>
      </c>
      <c r="C69" s="1064"/>
      <c r="D69" s="1064"/>
      <c r="E69" s="1064"/>
      <c r="F69" s="1064"/>
      <c r="G69" s="1064"/>
      <c r="H69" s="1064"/>
      <c r="I69" s="1064"/>
      <c r="J69" s="1064"/>
      <c r="K69" s="1064"/>
      <c r="L69" s="1064"/>
      <c r="M69" s="1064"/>
      <c r="N69" s="1064"/>
      <c r="O69" s="1064"/>
      <c r="P69" s="1065"/>
      <c r="Q69" s="1066">
        <v>38</v>
      </c>
      <c r="R69" s="1060"/>
      <c r="S69" s="1060"/>
      <c r="T69" s="1060"/>
      <c r="U69" s="1060"/>
      <c r="V69" s="1060">
        <v>23</v>
      </c>
      <c r="W69" s="1060"/>
      <c r="X69" s="1060"/>
      <c r="Y69" s="1060"/>
      <c r="Z69" s="1060"/>
      <c r="AA69" s="1060">
        <v>15</v>
      </c>
      <c r="AB69" s="1060"/>
      <c r="AC69" s="1060"/>
      <c r="AD69" s="1060"/>
      <c r="AE69" s="1060"/>
      <c r="AF69" s="1060">
        <v>15</v>
      </c>
      <c r="AG69" s="1060"/>
      <c r="AH69" s="1060"/>
      <c r="AI69" s="1060"/>
      <c r="AJ69" s="1060"/>
      <c r="AK69" s="1060" t="s">
        <v>525</v>
      </c>
      <c r="AL69" s="1060"/>
      <c r="AM69" s="1060"/>
      <c r="AN69" s="1060"/>
      <c r="AO69" s="1060"/>
      <c r="AP69" s="1060" t="s">
        <v>525</v>
      </c>
      <c r="AQ69" s="1060"/>
      <c r="AR69" s="1060"/>
      <c r="AS69" s="1060"/>
      <c r="AT69" s="1060"/>
      <c r="AU69" s="1060" t="s">
        <v>525</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607</v>
      </c>
      <c r="C70" s="1064"/>
      <c r="D70" s="1064"/>
      <c r="E70" s="1064"/>
      <c r="F70" s="1064"/>
      <c r="G70" s="1064"/>
      <c r="H70" s="1064"/>
      <c r="I70" s="1064"/>
      <c r="J70" s="1064"/>
      <c r="K70" s="1064"/>
      <c r="L70" s="1064"/>
      <c r="M70" s="1064"/>
      <c r="N70" s="1064"/>
      <c r="O70" s="1064"/>
      <c r="P70" s="1065"/>
      <c r="Q70" s="1066">
        <v>149</v>
      </c>
      <c r="R70" s="1060"/>
      <c r="S70" s="1060"/>
      <c r="T70" s="1060"/>
      <c r="U70" s="1060"/>
      <c r="V70" s="1060">
        <v>95</v>
      </c>
      <c r="W70" s="1060"/>
      <c r="X70" s="1060"/>
      <c r="Y70" s="1060"/>
      <c r="Z70" s="1060"/>
      <c r="AA70" s="1060">
        <v>54</v>
      </c>
      <c r="AB70" s="1060"/>
      <c r="AC70" s="1060"/>
      <c r="AD70" s="1060"/>
      <c r="AE70" s="1060"/>
      <c r="AF70" s="1060">
        <v>54</v>
      </c>
      <c r="AG70" s="1060"/>
      <c r="AH70" s="1060"/>
      <c r="AI70" s="1060"/>
      <c r="AJ70" s="1060"/>
      <c r="AK70" s="1060" t="s">
        <v>525</v>
      </c>
      <c r="AL70" s="1060"/>
      <c r="AM70" s="1060"/>
      <c r="AN70" s="1060"/>
      <c r="AO70" s="1060"/>
      <c r="AP70" s="1060" t="s">
        <v>525</v>
      </c>
      <c r="AQ70" s="1060"/>
      <c r="AR70" s="1060"/>
      <c r="AS70" s="1060"/>
      <c r="AT70" s="1060"/>
      <c r="AU70" s="1060" t="s">
        <v>525</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608</v>
      </c>
      <c r="C71" s="1064"/>
      <c r="D71" s="1064"/>
      <c r="E71" s="1064"/>
      <c r="F71" s="1064"/>
      <c r="G71" s="1064"/>
      <c r="H71" s="1064"/>
      <c r="I71" s="1064"/>
      <c r="J71" s="1064"/>
      <c r="K71" s="1064"/>
      <c r="L71" s="1064"/>
      <c r="M71" s="1064"/>
      <c r="N71" s="1064"/>
      <c r="O71" s="1064"/>
      <c r="P71" s="1065"/>
      <c r="Q71" s="1066">
        <v>205</v>
      </c>
      <c r="R71" s="1060"/>
      <c r="S71" s="1060"/>
      <c r="T71" s="1060"/>
      <c r="U71" s="1060"/>
      <c r="V71" s="1060">
        <v>193</v>
      </c>
      <c r="W71" s="1060"/>
      <c r="X71" s="1060"/>
      <c r="Y71" s="1060"/>
      <c r="Z71" s="1060"/>
      <c r="AA71" s="1060">
        <v>11</v>
      </c>
      <c r="AB71" s="1060"/>
      <c r="AC71" s="1060"/>
      <c r="AD71" s="1060"/>
      <c r="AE71" s="1060"/>
      <c r="AF71" s="1060">
        <v>11</v>
      </c>
      <c r="AG71" s="1060"/>
      <c r="AH71" s="1060"/>
      <c r="AI71" s="1060"/>
      <c r="AJ71" s="1060"/>
      <c r="AK71" s="1060" t="s">
        <v>525</v>
      </c>
      <c r="AL71" s="1060"/>
      <c r="AM71" s="1060"/>
      <c r="AN71" s="1060"/>
      <c r="AO71" s="1060"/>
      <c r="AP71" s="1060" t="s">
        <v>525</v>
      </c>
      <c r="AQ71" s="1060"/>
      <c r="AR71" s="1060"/>
      <c r="AS71" s="1060"/>
      <c r="AT71" s="1060"/>
      <c r="AU71" s="1060" t="s">
        <v>525</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609</v>
      </c>
      <c r="C72" s="1064"/>
      <c r="D72" s="1064"/>
      <c r="E72" s="1064"/>
      <c r="F72" s="1064"/>
      <c r="G72" s="1064"/>
      <c r="H72" s="1064"/>
      <c r="I72" s="1064"/>
      <c r="J72" s="1064"/>
      <c r="K72" s="1064"/>
      <c r="L72" s="1064"/>
      <c r="M72" s="1064"/>
      <c r="N72" s="1064"/>
      <c r="O72" s="1064"/>
      <c r="P72" s="1065"/>
      <c r="Q72" s="1066">
        <v>215476</v>
      </c>
      <c r="R72" s="1060"/>
      <c r="S72" s="1060"/>
      <c r="T72" s="1060"/>
      <c r="U72" s="1060"/>
      <c r="V72" s="1060">
        <v>206290</v>
      </c>
      <c r="W72" s="1060"/>
      <c r="X72" s="1060"/>
      <c r="Y72" s="1060"/>
      <c r="Z72" s="1060"/>
      <c r="AA72" s="1060">
        <v>9186</v>
      </c>
      <c r="AB72" s="1060"/>
      <c r="AC72" s="1060"/>
      <c r="AD72" s="1060"/>
      <c r="AE72" s="1060"/>
      <c r="AF72" s="1060">
        <v>9186</v>
      </c>
      <c r="AG72" s="1060"/>
      <c r="AH72" s="1060"/>
      <c r="AI72" s="1060"/>
      <c r="AJ72" s="1060"/>
      <c r="AK72" s="1060" t="s">
        <v>525</v>
      </c>
      <c r="AL72" s="1060"/>
      <c r="AM72" s="1060"/>
      <c r="AN72" s="1060"/>
      <c r="AO72" s="1060"/>
      <c r="AP72" s="1060" t="s">
        <v>525</v>
      </c>
      <c r="AQ72" s="1060"/>
      <c r="AR72" s="1060"/>
      <c r="AS72" s="1060"/>
      <c r="AT72" s="1060"/>
      <c r="AU72" s="1060" t="s">
        <v>525</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c r="C73" s="1064"/>
      <c r="D73" s="1064"/>
      <c r="E73" s="1064"/>
      <c r="F73" s="1064"/>
      <c r="G73" s="1064"/>
      <c r="H73" s="1064"/>
      <c r="I73" s="1064"/>
      <c r="J73" s="1064"/>
      <c r="K73" s="1064"/>
      <c r="L73" s="1064"/>
      <c r="M73" s="1064"/>
      <c r="N73" s="1064"/>
      <c r="O73" s="1064"/>
      <c r="P73" s="1065"/>
      <c r="Q73" s="1066"/>
      <c r="R73" s="1060"/>
      <c r="S73" s="1060"/>
      <c r="T73" s="1060"/>
      <c r="U73" s="1060"/>
      <c r="V73" s="1060"/>
      <c r="W73" s="1060"/>
      <c r="X73" s="1060"/>
      <c r="Y73" s="1060"/>
      <c r="Z73" s="1060"/>
      <c r="AA73" s="1060"/>
      <c r="AB73" s="1060"/>
      <c r="AC73" s="1060"/>
      <c r="AD73" s="1060"/>
      <c r="AE73" s="1060"/>
      <c r="AF73" s="1060"/>
      <c r="AG73" s="1060"/>
      <c r="AH73" s="1060"/>
      <c r="AI73" s="1060"/>
      <c r="AJ73" s="1060"/>
      <c r="AK73" s="1060"/>
      <c r="AL73" s="1060"/>
      <c r="AM73" s="1060"/>
      <c r="AN73" s="1060"/>
      <c r="AO73" s="1060"/>
      <c r="AP73" s="1060"/>
      <c r="AQ73" s="1060"/>
      <c r="AR73" s="1060"/>
      <c r="AS73" s="1060"/>
      <c r="AT73" s="1060"/>
      <c r="AU73" s="1060"/>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389</v>
      </c>
      <c r="B88" s="1033" t="s">
        <v>431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f t="shared" ref="AF88" si="1">SUM(AF68:AJ87)</f>
        <v>9268</v>
      </c>
      <c r="AG88" s="1048"/>
      <c r="AH88" s="1048"/>
      <c r="AI88" s="1048"/>
      <c r="AJ88" s="1048"/>
      <c r="AK88" s="1052"/>
      <c r="AL88" s="1052"/>
      <c r="AM88" s="1052"/>
      <c r="AN88" s="1052"/>
      <c r="AO88" s="1052"/>
      <c r="AP88" s="1048" t="s">
        <v>525</v>
      </c>
      <c r="AQ88" s="1048"/>
      <c r="AR88" s="1048"/>
      <c r="AS88" s="1048"/>
      <c r="AT88" s="1048"/>
      <c r="AU88" s="1048" t="s">
        <v>525</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389</v>
      </c>
      <c r="BR102" s="1033" t="s">
        <v>432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f t="shared" ref="CR102:DQ102" si="2">SUM(CR7:CV88)</f>
        <v>295</v>
      </c>
      <c r="CS102" s="1040"/>
      <c r="CT102" s="1040"/>
      <c r="CU102" s="1040"/>
      <c r="CV102" s="1041"/>
      <c r="CW102" s="1039">
        <f t="shared" si="2"/>
        <v>123</v>
      </c>
      <c r="CX102" s="1040"/>
      <c r="CY102" s="1040"/>
      <c r="CZ102" s="1040"/>
      <c r="DA102" s="1041"/>
      <c r="DB102" s="1039">
        <f t="shared" si="2"/>
        <v>23</v>
      </c>
      <c r="DC102" s="1040"/>
      <c r="DD102" s="1040"/>
      <c r="DE102" s="1040"/>
      <c r="DF102" s="1041"/>
      <c r="DG102" s="1039" t="s">
        <v>604</v>
      </c>
      <c r="DH102" s="1040"/>
      <c r="DI102" s="1040"/>
      <c r="DJ102" s="1040"/>
      <c r="DK102" s="1041"/>
      <c r="DL102" s="1039" t="s">
        <v>525</v>
      </c>
      <c r="DM102" s="1040"/>
      <c r="DN102" s="1040"/>
      <c r="DO102" s="1040"/>
      <c r="DP102" s="1041"/>
      <c r="DQ102" s="1039">
        <f t="shared" si="2"/>
        <v>21</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433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434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435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436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437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438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439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440</v>
      </c>
      <c r="AB109" s="983"/>
      <c r="AC109" s="983"/>
      <c r="AD109" s="983"/>
      <c r="AE109" s="984"/>
      <c r="AF109" s="985" t="s">
        <v>302</v>
      </c>
      <c r="AG109" s="983"/>
      <c r="AH109" s="983"/>
      <c r="AI109" s="983"/>
      <c r="AJ109" s="984"/>
      <c r="AK109" s="985" t="s">
        <v>301</v>
      </c>
      <c r="AL109" s="983"/>
      <c r="AM109" s="983"/>
      <c r="AN109" s="983"/>
      <c r="AO109" s="984"/>
      <c r="AP109" s="985" t="s">
        <v>441</v>
      </c>
      <c r="AQ109" s="983"/>
      <c r="AR109" s="983"/>
      <c r="AS109" s="983"/>
      <c r="AT109" s="1014"/>
      <c r="AU109" s="982" t="s">
        <v>439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440</v>
      </c>
      <c r="BR109" s="983"/>
      <c r="BS109" s="983"/>
      <c r="BT109" s="983"/>
      <c r="BU109" s="984"/>
      <c r="BV109" s="985" t="s">
        <v>302</v>
      </c>
      <c r="BW109" s="983"/>
      <c r="BX109" s="983"/>
      <c r="BY109" s="983"/>
      <c r="BZ109" s="984"/>
      <c r="CA109" s="985" t="s">
        <v>301</v>
      </c>
      <c r="CB109" s="983"/>
      <c r="CC109" s="983"/>
      <c r="CD109" s="983"/>
      <c r="CE109" s="984"/>
      <c r="CF109" s="1021" t="s">
        <v>441</v>
      </c>
      <c r="CG109" s="1021"/>
      <c r="CH109" s="1021"/>
      <c r="CI109" s="1021"/>
      <c r="CJ109" s="1021"/>
      <c r="CK109" s="985" t="s">
        <v>442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440</v>
      </c>
      <c r="DH109" s="983"/>
      <c r="DI109" s="983"/>
      <c r="DJ109" s="983"/>
      <c r="DK109" s="984"/>
      <c r="DL109" s="985" t="s">
        <v>302</v>
      </c>
      <c r="DM109" s="983"/>
      <c r="DN109" s="983"/>
      <c r="DO109" s="983"/>
      <c r="DP109" s="984"/>
      <c r="DQ109" s="985" t="s">
        <v>301</v>
      </c>
      <c r="DR109" s="983"/>
      <c r="DS109" s="983"/>
      <c r="DT109" s="983"/>
      <c r="DU109" s="984"/>
      <c r="DV109" s="985" t="s">
        <v>441</v>
      </c>
      <c r="DW109" s="983"/>
      <c r="DX109" s="983"/>
      <c r="DY109" s="983"/>
      <c r="DZ109" s="1014"/>
    </row>
    <row r="110" spans="1:131" s="246" customFormat="1" ht="26.25" customHeight="1" x14ac:dyDescent="0.15">
      <c r="A110" s="885" t="s">
        <v>443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4012737</v>
      </c>
      <c r="AB110" s="976"/>
      <c r="AC110" s="976"/>
      <c r="AD110" s="976"/>
      <c r="AE110" s="977"/>
      <c r="AF110" s="978">
        <v>4050145</v>
      </c>
      <c r="AG110" s="976"/>
      <c r="AH110" s="976"/>
      <c r="AI110" s="976"/>
      <c r="AJ110" s="977"/>
      <c r="AK110" s="978">
        <v>4135492</v>
      </c>
      <c r="AL110" s="976"/>
      <c r="AM110" s="976"/>
      <c r="AN110" s="976"/>
      <c r="AO110" s="977"/>
      <c r="AP110" s="979">
        <v>17.899999999999999</v>
      </c>
      <c r="AQ110" s="980"/>
      <c r="AR110" s="980"/>
      <c r="AS110" s="980"/>
      <c r="AT110" s="981"/>
      <c r="AU110" s="1015" t="s">
        <v>73</v>
      </c>
      <c r="AV110" s="1016"/>
      <c r="AW110" s="1016"/>
      <c r="AX110" s="1016"/>
      <c r="AY110" s="1016"/>
      <c r="AZ110" s="941" t="s">
        <v>444</v>
      </c>
      <c r="BA110" s="886"/>
      <c r="BB110" s="886"/>
      <c r="BC110" s="886"/>
      <c r="BD110" s="886"/>
      <c r="BE110" s="886"/>
      <c r="BF110" s="886"/>
      <c r="BG110" s="886"/>
      <c r="BH110" s="886"/>
      <c r="BI110" s="886"/>
      <c r="BJ110" s="886"/>
      <c r="BK110" s="886"/>
      <c r="BL110" s="886"/>
      <c r="BM110" s="886"/>
      <c r="BN110" s="886"/>
      <c r="BO110" s="886"/>
      <c r="BP110" s="887"/>
      <c r="BQ110" s="942">
        <v>50153618</v>
      </c>
      <c r="BR110" s="923"/>
      <c r="BS110" s="923"/>
      <c r="BT110" s="923"/>
      <c r="BU110" s="923"/>
      <c r="BV110" s="923">
        <v>52403344</v>
      </c>
      <c r="BW110" s="923"/>
      <c r="BX110" s="923"/>
      <c r="BY110" s="923"/>
      <c r="BZ110" s="923"/>
      <c r="CA110" s="923">
        <v>56499892</v>
      </c>
      <c r="CB110" s="923"/>
      <c r="CC110" s="923"/>
      <c r="CD110" s="923"/>
      <c r="CE110" s="923"/>
      <c r="CF110" s="947">
        <v>244.1</v>
      </c>
      <c r="CG110" s="948"/>
      <c r="CH110" s="948"/>
      <c r="CI110" s="948"/>
      <c r="CJ110" s="948"/>
      <c r="CK110" s="1011" t="s">
        <v>445</v>
      </c>
      <c r="CL110" s="897"/>
      <c r="CM110" s="972" t="s">
        <v>446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422</v>
      </c>
      <c r="DH110" s="923"/>
      <c r="DI110" s="923"/>
      <c r="DJ110" s="923"/>
      <c r="DK110" s="923"/>
      <c r="DL110" s="923" t="s">
        <v>391</v>
      </c>
      <c r="DM110" s="923"/>
      <c r="DN110" s="923"/>
      <c r="DO110" s="923"/>
      <c r="DP110" s="923"/>
      <c r="DQ110" s="923" t="s">
        <v>391</v>
      </c>
      <c r="DR110" s="923"/>
      <c r="DS110" s="923"/>
      <c r="DT110" s="923"/>
      <c r="DU110" s="923"/>
      <c r="DV110" s="924" t="s">
        <v>383</v>
      </c>
      <c r="DW110" s="924"/>
      <c r="DX110" s="924"/>
      <c r="DY110" s="924"/>
      <c r="DZ110" s="925"/>
    </row>
    <row r="111" spans="1:131" s="246" customFormat="1" ht="26.25" customHeight="1" x14ac:dyDescent="0.15">
      <c r="A111" s="852" t="s">
        <v>447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391</v>
      </c>
      <c r="AB111" s="1004"/>
      <c r="AC111" s="1004"/>
      <c r="AD111" s="1004"/>
      <c r="AE111" s="1005"/>
      <c r="AF111" s="1006" t="s">
        <v>391</v>
      </c>
      <c r="AG111" s="1004"/>
      <c r="AH111" s="1004"/>
      <c r="AI111" s="1004"/>
      <c r="AJ111" s="1005"/>
      <c r="AK111" s="1006" t="s">
        <v>391</v>
      </c>
      <c r="AL111" s="1004"/>
      <c r="AM111" s="1004"/>
      <c r="AN111" s="1004"/>
      <c r="AO111" s="1005"/>
      <c r="AP111" s="1007" t="s">
        <v>391</v>
      </c>
      <c r="AQ111" s="1008"/>
      <c r="AR111" s="1008"/>
      <c r="AS111" s="1008"/>
      <c r="AT111" s="1009"/>
      <c r="AU111" s="1017"/>
      <c r="AV111" s="1018"/>
      <c r="AW111" s="1018"/>
      <c r="AX111" s="1018"/>
      <c r="AY111" s="1018"/>
      <c r="AZ111" s="893" t="s">
        <v>448</v>
      </c>
      <c r="BA111" s="828"/>
      <c r="BB111" s="828"/>
      <c r="BC111" s="828"/>
      <c r="BD111" s="828"/>
      <c r="BE111" s="828"/>
      <c r="BF111" s="828"/>
      <c r="BG111" s="828"/>
      <c r="BH111" s="828"/>
      <c r="BI111" s="828"/>
      <c r="BJ111" s="828"/>
      <c r="BK111" s="828"/>
      <c r="BL111" s="828"/>
      <c r="BM111" s="828"/>
      <c r="BN111" s="828"/>
      <c r="BO111" s="828"/>
      <c r="BP111" s="829"/>
      <c r="BQ111" s="894">
        <v>15000</v>
      </c>
      <c r="BR111" s="895"/>
      <c r="BS111" s="895"/>
      <c r="BT111" s="895"/>
      <c r="BU111" s="895"/>
      <c r="BV111" s="895">
        <v>7500</v>
      </c>
      <c r="BW111" s="895"/>
      <c r="BX111" s="895"/>
      <c r="BY111" s="895"/>
      <c r="BZ111" s="895"/>
      <c r="CA111" s="895" t="s">
        <v>383</v>
      </c>
      <c r="CB111" s="895"/>
      <c r="CC111" s="895"/>
      <c r="CD111" s="895"/>
      <c r="CE111" s="895"/>
      <c r="CF111" s="956" t="s">
        <v>383</v>
      </c>
      <c r="CG111" s="957"/>
      <c r="CH111" s="957"/>
      <c r="CI111" s="957"/>
      <c r="CJ111" s="957"/>
      <c r="CK111" s="1012"/>
      <c r="CL111" s="899"/>
      <c r="CM111" s="902" t="s">
        <v>449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391</v>
      </c>
      <c r="DH111" s="895"/>
      <c r="DI111" s="895"/>
      <c r="DJ111" s="895"/>
      <c r="DK111" s="895"/>
      <c r="DL111" s="895" t="s">
        <v>383</v>
      </c>
      <c r="DM111" s="895"/>
      <c r="DN111" s="895"/>
      <c r="DO111" s="895"/>
      <c r="DP111" s="895"/>
      <c r="DQ111" s="895" t="s">
        <v>383</v>
      </c>
      <c r="DR111" s="895"/>
      <c r="DS111" s="895"/>
      <c r="DT111" s="895"/>
      <c r="DU111" s="895"/>
      <c r="DV111" s="872" t="s">
        <v>391</v>
      </c>
      <c r="DW111" s="872"/>
      <c r="DX111" s="872"/>
      <c r="DY111" s="872"/>
      <c r="DZ111" s="873"/>
    </row>
    <row r="112" spans="1:131" s="246" customFormat="1" ht="26.25" customHeight="1" x14ac:dyDescent="0.15">
      <c r="A112" s="997" t="s">
        <v>450</v>
      </c>
      <c r="B112" s="998"/>
      <c r="C112" s="828" t="s">
        <v>451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391</v>
      </c>
      <c r="AB112" s="858"/>
      <c r="AC112" s="858"/>
      <c r="AD112" s="858"/>
      <c r="AE112" s="859"/>
      <c r="AF112" s="860" t="s">
        <v>383</v>
      </c>
      <c r="AG112" s="858"/>
      <c r="AH112" s="858"/>
      <c r="AI112" s="858"/>
      <c r="AJ112" s="859"/>
      <c r="AK112" s="860" t="s">
        <v>452</v>
      </c>
      <c r="AL112" s="858"/>
      <c r="AM112" s="858"/>
      <c r="AN112" s="858"/>
      <c r="AO112" s="859"/>
      <c r="AP112" s="905" t="s">
        <v>452</v>
      </c>
      <c r="AQ112" s="906"/>
      <c r="AR112" s="906"/>
      <c r="AS112" s="906"/>
      <c r="AT112" s="907"/>
      <c r="AU112" s="1017"/>
      <c r="AV112" s="1018"/>
      <c r="AW112" s="1018"/>
      <c r="AX112" s="1018"/>
      <c r="AY112" s="1018"/>
      <c r="AZ112" s="893" t="s">
        <v>453</v>
      </c>
      <c r="BA112" s="828"/>
      <c r="BB112" s="828"/>
      <c r="BC112" s="828"/>
      <c r="BD112" s="828"/>
      <c r="BE112" s="828"/>
      <c r="BF112" s="828"/>
      <c r="BG112" s="828"/>
      <c r="BH112" s="828"/>
      <c r="BI112" s="828"/>
      <c r="BJ112" s="828"/>
      <c r="BK112" s="828"/>
      <c r="BL112" s="828"/>
      <c r="BM112" s="828"/>
      <c r="BN112" s="828"/>
      <c r="BO112" s="828"/>
      <c r="BP112" s="829"/>
      <c r="BQ112" s="894">
        <v>19153135</v>
      </c>
      <c r="BR112" s="895"/>
      <c r="BS112" s="895"/>
      <c r="BT112" s="895"/>
      <c r="BU112" s="895"/>
      <c r="BV112" s="895">
        <v>18899498</v>
      </c>
      <c r="BW112" s="895"/>
      <c r="BX112" s="895"/>
      <c r="BY112" s="895"/>
      <c r="BZ112" s="895"/>
      <c r="CA112" s="895">
        <v>18595711</v>
      </c>
      <c r="CB112" s="895"/>
      <c r="CC112" s="895"/>
      <c r="CD112" s="895"/>
      <c r="CE112" s="895"/>
      <c r="CF112" s="956">
        <v>80.3</v>
      </c>
      <c r="CG112" s="957"/>
      <c r="CH112" s="957"/>
      <c r="CI112" s="957"/>
      <c r="CJ112" s="957"/>
      <c r="CK112" s="1012"/>
      <c r="CL112" s="899"/>
      <c r="CM112" s="902" t="s">
        <v>454</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383</v>
      </c>
      <c r="DH112" s="895"/>
      <c r="DI112" s="895"/>
      <c r="DJ112" s="895"/>
      <c r="DK112" s="895"/>
      <c r="DL112" s="895" t="s">
        <v>452</v>
      </c>
      <c r="DM112" s="895"/>
      <c r="DN112" s="895"/>
      <c r="DO112" s="895"/>
      <c r="DP112" s="895"/>
      <c r="DQ112" s="895" t="s">
        <v>452</v>
      </c>
      <c r="DR112" s="895"/>
      <c r="DS112" s="895"/>
      <c r="DT112" s="895"/>
      <c r="DU112" s="895"/>
      <c r="DV112" s="872" t="s">
        <v>422</v>
      </c>
      <c r="DW112" s="872"/>
      <c r="DX112" s="872"/>
      <c r="DY112" s="872"/>
      <c r="DZ112" s="873"/>
    </row>
    <row r="113" spans="1:130" s="246" customFormat="1" ht="26.25" customHeight="1" x14ac:dyDescent="0.15">
      <c r="A113" s="999"/>
      <c r="B113" s="1000"/>
      <c r="C113" s="828" t="s">
        <v>455</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1455448</v>
      </c>
      <c r="AB113" s="1004"/>
      <c r="AC113" s="1004"/>
      <c r="AD113" s="1004"/>
      <c r="AE113" s="1005"/>
      <c r="AF113" s="1006">
        <v>1489634</v>
      </c>
      <c r="AG113" s="1004"/>
      <c r="AH113" s="1004"/>
      <c r="AI113" s="1004"/>
      <c r="AJ113" s="1005"/>
      <c r="AK113" s="1006">
        <v>1597032</v>
      </c>
      <c r="AL113" s="1004"/>
      <c r="AM113" s="1004"/>
      <c r="AN113" s="1004"/>
      <c r="AO113" s="1005"/>
      <c r="AP113" s="1007">
        <v>6.9</v>
      </c>
      <c r="AQ113" s="1008"/>
      <c r="AR113" s="1008"/>
      <c r="AS113" s="1008"/>
      <c r="AT113" s="1009"/>
      <c r="AU113" s="1017"/>
      <c r="AV113" s="1018"/>
      <c r="AW113" s="1018"/>
      <c r="AX113" s="1018"/>
      <c r="AY113" s="1018"/>
      <c r="AZ113" s="893" t="s">
        <v>456</v>
      </c>
      <c r="BA113" s="828"/>
      <c r="BB113" s="828"/>
      <c r="BC113" s="828"/>
      <c r="BD113" s="828"/>
      <c r="BE113" s="828"/>
      <c r="BF113" s="828"/>
      <c r="BG113" s="828"/>
      <c r="BH113" s="828"/>
      <c r="BI113" s="828"/>
      <c r="BJ113" s="828"/>
      <c r="BK113" s="828"/>
      <c r="BL113" s="828"/>
      <c r="BM113" s="828"/>
      <c r="BN113" s="828"/>
      <c r="BO113" s="828"/>
      <c r="BP113" s="829"/>
      <c r="BQ113" s="894" t="s">
        <v>452</v>
      </c>
      <c r="BR113" s="895"/>
      <c r="BS113" s="895"/>
      <c r="BT113" s="895"/>
      <c r="BU113" s="895"/>
      <c r="BV113" s="895" t="s">
        <v>391</v>
      </c>
      <c r="BW113" s="895"/>
      <c r="BX113" s="895"/>
      <c r="BY113" s="895"/>
      <c r="BZ113" s="895"/>
      <c r="CA113" s="895" t="s">
        <v>383</v>
      </c>
      <c r="CB113" s="895"/>
      <c r="CC113" s="895"/>
      <c r="CD113" s="895"/>
      <c r="CE113" s="895"/>
      <c r="CF113" s="956" t="s">
        <v>391</v>
      </c>
      <c r="CG113" s="957"/>
      <c r="CH113" s="957"/>
      <c r="CI113" s="957"/>
      <c r="CJ113" s="957"/>
      <c r="CK113" s="1012"/>
      <c r="CL113" s="899"/>
      <c r="CM113" s="902" t="s">
        <v>457</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383</v>
      </c>
      <c r="DH113" s="858"/>
      <c r="DI113" s="858"/>
      <c r="DJ113" s="858"/>
      <c r="DK113" s="859"/>
      <c r="DL113" s="860" t="s">
        <v>383</v>
      </c>
      <c r="DM113" s="858"/>
      <c r="DN113" s="858"/>
      <c r="DO113" s="858"/>
      <c r="DP113" s="859"/>
      <c r="DQ113" s="860" t="s">
        <v>452</v>
      </c>
      <c r="DR113" s="858"/>
      <c r="DS113" s="858"/>
      <c r="DT113" s="858"/>
      <c r="DU113" s="859"/>
      <c r="DV113" s="905" t="s">
        <v>452</v>
      </c>
      <c r="DW113" s="906"/>
      <c r="DX113" s="906"/>
      <c r="DY113" s="906"/>
      <c r="DZ113" s="907"/>
    </row>
    <row r="114" spans="1:130" s="246" customFormat="1" ht="26.25" customHeight="1" x14ac:dyDescent="0.15">
      <c r="A114" s="999"/>
      <c r="B114" s="1000"/>
      <c r="C114" s="828" t="s">
        <v>458</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t="s">
        <v>452</v>
      </c>
      <c r="AB114" s="858"/>
      <c r="AC114" s="858"/>
      <c r="AD114" s="858"/>
      <c r="AE114" s="859"/>
      <c r="AF114" s="860" t="s">
        <v>452</v>
      </c>
      <c r="AG114" s="858"/>
      <c r="AH114" s="858"/>
      <c r="AI114" s="858"/>
      <c r="AJ114" s="859"/>
      <c r="AK114" s="860" t="s">
        <v>452</v>
      </c>
      <c r="AL114" s="858"/>
      <c r="AM114" s="858"/>
      <c r="AN114" s="858"/>
      <c r="AO114" s="859"/>
      <c r="AP114" s="905" t="s">
        <v>383</v>
      </c>
      <c r="AQ114" s="906"/>
      <c r="AR114" s="906"/>
      <c r="AS114" s="906"/>
      <c r="AT114" s="907"/>
      <c r="AU114" s="1017"/>
      <c r="AV114" s="1018"/>
      <c r="AW114" s="1018"/>
      <c r="AX114" s="1018"/>
      <c r="AY114" s="1018"/>
      <c r="AZ114" s="893" t="s">
        <v>459</v>
      </c>
      <c r="BA114" s="828"/>
      <c r="BB114" s="828"/>
      <c r="BC114" s="828"/>
      <c r="BD114" s="828"/>
      <c r="BE114" s="828"/>
      <c r="BF114" s="828"/>
      <c r="BG114" s="828"/>
      <c r="BH114" s="828"/>
      <c r="BI114" s="828"/>
      <c r="BJ114" s="828"/>
      <c r="BK114" s="828"/>
      <c r="BL114" s="828"/>
      <c r="BM114" s="828"/>
      <c r="BN114" s="828"/>
      <c r="BO114" s="828"/>
      <c r="BP114" s="829"/>
      <c r="BQ114" s="894">
        <v>7040278</v>
      </c>
      <c r="BR114" s="895"/>
      <c r="BS114" s="895"/>
      <c r="BT114" s="895"/>
      <c r="BU114" s="895"/>
      <c r="BV114" s="895">
        <v>6724574</v>
      </c>
      <c r="BW114" s="895"/>
      <c r="BX114" s="895"/>
      <c r="BY114" s="895"/>
      <c r="BZ114" s="895"/>
      <c r="CA114" s="895">
        <v>6491099</v>
      </c>
      <c r="CB114" s="895"/>
      <c r="CC114" s="895"/>
      <c r="CD114" s="895"/>
      <c r="CE114" s="895"/>
      <c r="CF114" s="956">
        <v>28</v>
      </c>
      <c r="CG114" s="957"/>
      <c r="CH114" s="957"/>
      <c r="CI114" s="957"/>
      <c r="CJ114" s="957"/>
      <c r="CK114" s="1012"/>
      <c r="CL114" s="899"/>
      <c r="CM114" s="902" t="s">
        <v>460</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422</v>
      </c>
      <c r="DH114" s="858"/>
      <c r="DI114" s="858"/>
      <c r="DJ114" s="858"/>
      <c r="DK114" s="859"/>
      <c r="DL114" s="860" t="s">
        <v>383</v>
      </c>
      <c r="DM114" s="858"/>
      <c r="DN114" s="858"/>
      <c r="DO114" s="858"/>
      <c r="DP114" s="859"/>
      <c r="DQ114" s="860" t="s">
        <v>452</v>
      </c>
      <c r="DR114" s="858"/>
      <c r="DS114" s="858"/>
      <c r="DT114" s="858"/>
      <c r="DU114" s="859"/>
      <c r="DV114" s="905" t="s">
        <v>422</v>
      </c>
      <c r="DW114" s="906"/>
      <c r="DX114" s="906"/>
      <c r="DY114" s="906"/>
      <c r="DZ114" s="907"/>
    </row>
    <row r="115" spans="1:130" s="246" customFormat="1" ht="26.25" customHeight="1" x14ac:dyDescent="0.15">
      <c r="A115" s="999"/>
      <c r="B115" s="1000"/>
      <c r="C115" s="828" t="s">
        <v>461</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8966</v>
      </c>
      <c r="AB115" s="1004"/>
      <c r="AC115" s="1004"/>
      <c r="AD115" s="1004"/>
      <c r="AE115" s="1005"/>
      <c r="AF115" s="1006">
        <v>8750</v>
      </c>
      <c r="AG115" s="1004"/>
      <c r="AH115" s="1004"/>
      <c r="AI115" s="1004"/>
      <c r="AJ115" s="1005"/>
      <c r="AK115" s="1006">
        <v>8532</v>
      </c>
      <c r="AL115" s="1004"/>
      <c r="AM115" s="1004"/>
      <c r="AN115" s="1004"/>
      <c r="AO115" s="1005"/>
      <c r="AP115" s="1007">
        <v>0</v>
      </c>
      <c r="AQ115" s="1008"/>
      <c r="AR115" s="1008"/>
      <c r="AS115" s="1008"/>
      <c r="AT115" s="1009"/>
      <c r="AU115" s="1017"/>
      <c r="AV115" s="1018"/>
      <c r="AW115" s="1018"/>
      <c r="AX115" s="1018"/>
      <c r="AY115" s="1018"/>
      <c r="AZ115" s="893" t="s">
        <v>462</v>
      </c>
      <c r="BA115" s="828"/>
      <c r="BB115" s="828"/>
      <c r="BC115" s="828"/>
      <c r="BD115" s="828"/>
      <c r="BE115" s="828"/>
      <c r="BF115" s="828"/>
      <c r="BG115" s="828"/>
      <c r="BH115" s="828"/>
      <c r="BI115" s="828"/>
      <c r="BJ115" s="828"/>
      <c r="BK115" s="828"/>
      <c r="BL115" s="828"/>
      <c r="BM115" s="828"/>
      <c r="BN115" s="828"/>
      <c r="BO115" s="828"/>
      <c r="BP115" s="829"/>
      <c r="BQ115" s="894">
        <v>17000</v>
      </c>
      <c r="BR115" s="895"/>
      <c r="BS115" s="895"/>
      <c r="BT115" s="895"/>
      <c r="BU115" s="895"/>
      <c r="BV115" s="895" t="s">
        <v>452</v>
      </c>
      <c r="BW115" s="895"/>
      <c r="BX115" s="895"/>
      <c r="BY115" s="895"/>
      <c r="BZ115" s="895"/>
      <c r="CA115" s="895">
        <v>21324</v>
      </c>
      <c r="CB115" s="895"/>
      <c r="CC115" s="895"/>
      <c r="CD115" s="895"/>
      <c r="CE115" s="895"/>
      <c r="CF115" s="956">
        <v>0.1</v>
      </c>
      <c r="CG115" s="957"/>
      <c r="CH115" s="957"/>
      <c r="CI115" s="957"/>
      <c r="CJ115" s="957"/>
      <c r="CK115" s="1012"/>
      <c r="CL115" s="899"/>
      <c r="CM115" s="893" t="s">
        <v>463</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452</v>
      </c>
      <c r="DH115" s="858"/>
      <c r="DI115" s="858"/>
      <c r="DJ115" s="858"/>
      <c r="DK115" s="859"/>
      <c r="DL115" s="860" t="s">
        <v>452</v>
      </c>
      <c r="DM115" s="858"/>
      <c r="DN115" s="858"/>
      <c r="DO115" s="858"/>
      <c r="DP115" s="859"/>
      <c r="DQ115" s="860" t="s">
        <v>452</v>
      </c>
      <c r="DR115" s="858"/>
      <c r="DS115" s="858"/>
      <c r="DT115" s="858"/>
      <c r="DU115" s="859"/>
      <c r="DV115" s="905" t="s">
        <v>452</v>
      </c>
      <c r="DW115" s="906"/>
      <c r="DX115" s="906"/>
      <c r="DY115" s="906"/>
      <c r="DZ115" s="907"/>
    </row>
    <row r="116" spans="1:130" s="246" customFormat="1" ht="26.25" customHeight="1" x14ac:dyDescent="0.15">
      <c r="A116" s="1001"/>
      <c r="B116" s="1002"/>
      <c r="C116" s="961" t="s">
        <v>464</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383</v>
      </c>
      <c r="AB116" s="858"/>
      <c r="AC116" s="858"/>
      <c r="AD116" s="858"/>
      <c r="AE116" s="859"/>
      <c r="AF116" s="860" t="s">
        <v>383</v>
      </c>
      <c r="AG116" s="858"/>
      <c r="AH116" s="858"/>
      <c r="AI116" s="858"/>
      <c r="AJ116" s="859"/>
      <c r="AK116" s="860" t="s">
        <v>452</v>
      </c>
      <c r="AL116" s="858"/>
      <c r="AM116" s="858"/>
      <c r="AN116" s="858"/>
      <c r="AO116" s="859"/>
      <c r="AP116" s="905" t="s">
        <v>383</v>
      </c>
      <c r="AQ116" s="906"/>
      <c r="AR116" s="906"/>
      <c r="AS116" s="906"/>
      <c r="AT116" s="907"/>
      <c r="AU116" s="1017"/>
      <c r="AV116" s="1018"/>
      <c r="AW116" s="1018"/>
      <c r="AX116" s="1018"/>
      <c r="AY116" s="1018"/>
      <c r="AZ116" s="944" t="s">
        <v>465</v>
      </c>
      <c r="BA116" s="945"/>
      <c r="BB116" s="945"/>
      <c r="BC116" s="945"/>
      <c r="BD116" s="945"/>
      <c r="BE116" s="945"/>
      <c r="BF116" s="945"/>
      <c r="BG116" s="945"/>
      <c r="BH116" s="945"/>
      <c r="BI116" s="945"/>
      <c r="BJ116" s="945"/>
      <c r="BK116" s="945"/>
      <c r="BL116" s="945"/>
      <c r="BM116" s="945"/>
      <c r="BN116" s="945"/>
      <c r="BO116" s="945"/>
      <c r="BP116" s="946"/>
      <c r="BQ116" s="894" t="s">
        <v>452</v>
      </c>
      <c r="BR116" s="895"/>
      <c r="BS116" s="895"/>
      <c r="BT116" s="895"/>
      <c r="BU116" s="895"/>
      <c r="BV116" s="895" t="s">
        <v>452</v>
      </c>
      <c r="BW116" s="895"/>
      <c r="BX116" s="895"/>
      <c r="BY116" s="895"/>
      <c r="BZ116" s="895"/>
      <c r="CA116" s="895" t="s">
        <v>452</v>
      </c>
      <c r="CB116" s="895"/>
      <c r="CC116" s="895"/>
      <c r="CD116" s="895"/>
      <c r="CE116" s="895"/>
      <c r="CF116" s="956" t="s">
        <v>383</v>
      </c>
      <c r="CG116" s="957"/>
      <c r="CH116" s="957"/>
      <c r="CI116" s="957"/>
      <c r="CJ116" s="957"/>
      <c r="CK116" s="1012"/>
      <c r="CL116" s="899"/>
      <c r="CM116" s="902" t="s">
        <v>466</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15000</v>
      </c>
      <c r="DH116" s="858"/>
      <c r="DI116" s="858"/>
      <c r="DJ116" s="858"/>
      <c r="DK116" s="859"/>
      <c r="DL116" s="860">
        <v>7500</v>
      </c>
      <c r="DM116" s="858"/>
      <c r="DN116" s="858"/>
      <c r="DO116" s="858"/>
      <c r="DP116" s="859"/>
      <c r="DQ116" s="860" t="s">
        <v>452</v>
      </c>
      <c r="DR116" s="858"/>
      <c r="DS116" s="858"/>
      <c r="DT116" s="858"/>
      <c r="DU116" s="859"/>
      <c r="DV116" s="905" t="s">
        <v>383</v>
      </c>
      <c r="DW116" s="906"/>
      <c r="DX116" s="906"/>
      <c r="DY116" s="906"/>
      <c r="DZ116" s="907"/>
    </row>
    <row r="117" spans="1:130" s="246" customFormat="1" ht="26.25" customHeight="1" x14ac:dyDescent="0.15">
      <c r="A117" s="982" t="s">
        <v>185</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467</v>
      </c>
      <c r="Z117" s="984"/>
      <c r="AA117" s="989">
        <v>5477151</v>
      </c>
      <c r="AB117" s="990"/>
      <c r="AC117" s="990"/>
      <c r="AD117" s="990"/>
      <c r="AE117" s="991"/>
      <c r="AF117" s="992">
        <v>5548529</v>
      </c>
      <c r="AG117" s="990"/>
      <c r="AH117" s="990"/>
      <c r="AI117" s="990"/>
      <c r="AJ117" s="991"/>
      <c r="AK117" s="992">
        <v>5741056</v>
      </c>
      <c r="AL117" s="990"/>
      <c r="AM117" s="990"/>
      <c r="AN117" s="990"/>
      <c r="AO117" s="991"/>
      <c r="AP117" s="993"/>
      <c r="AQ117" s="994"/>
      <c r="AR117" s="994"/>
      <c r="AS117" s="994"/>
      <c r="AT117" s="995"/>
      <c r="AU117" s="1017"/>
      <c r="AV117" s="1018"/>
      <c r="AW117" s="1018"/>
      <c r="AX117" s="1018"/>
      <c r="AY117" s="1018"/>
      <c r="AZ117" s="944" t="s">
        <v>468</v>
      </c>
      <c r="BA117" s="945"/>
      <c r="BB117" s="945"/>
      <c r="BC117" s="945"/>
      <c r="BD117" s="945"/>
      <c r="BE117" s="945"/>
      <c r="BF117" s="945"/>
      <c r="BG117" s="945"/>
      <c r="BH117" s="945"/>
      <c r="BI117" s="945"/>
      <c r="BJ117" s="945"/>
      <c r="BK117" s="945"/>
      <c r="BL117" s="945"/>
      <c r="BM117" s="945"/>
      <c r="BN117" s="945"/>
      <c r="BO117" s="945"/>
      <c r="BP117" s="946"/>
      <c r="BQ117" s="894" t="s">
        <v>236</v>
      </c>
      <c r="BR117" s="895"/>
      <c r="BS117" s="895"/>
      <c r="BT117" s="895"/>
      <c r="BU117" s="895"/>
      <c r="BV117" s="895" t="s">
        <v>236</v>
      </c>
      <c r="BW117" s="895"/>
      <c r="BX117" s="895"/>
      <c r="BY117" s="895"/>
      <c r="BZ117" s="895"/>
      <c r="CA117" s="895" t="s">
        <v>236</v>
      </c>
      <c r="CB117" s="895"/>
      <c r="CC117" s="895"/>
      <c r="CD117" s="895"/>
      <c r="CE117" s="895"/>
      <c r="CF117" s="956" t="s">
        <v>236</v>
      </c>
      <c r="CG117" s="957"/>
      <c r="CH117" s="957"/>
      <c r="CI117" s="957"/>
      <c r="CJ117" s="957"/>
      <c r="CK117" s="1012"/>
      <c r="CL117" s="899"/>
      <c r="CM117" s="902" t="s">
        <v>469</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470</v>
      </c>
      <c r="DH117" s="858"/>
      <c r="DI117" s="858"/>
      <c r="DJ117" s="858"/>
      <c r="DK117" s="859"/>
      <c r="DL117" s="860" t="s">
        <v>470</v>
      </c>
      <c r="DM117" s="858"/>
      <c r="DN117" s="858"/>
      <c r="DO117" s="858"/>
      <c r="DP117" s="859"/>
      <c r="DQ117" s="860" t="s">
        <v>471</v>
      </c>
      <c r="DR117" s="858"/>
      <c r="DS117" s="858"/>
      <c r="DT117" s="858"/>
      <c r="DU117" s="859"/>
      <c r="DV117" s="905" t="s">
        <v>470</v>
      </c>
      <c r="DW117" s="906"/>
      <c r="DX117" s="906"/>
      <c r="DY117" s="906"/>
      <c r="DZ117" s="907"/>
    </row>
    <row r="118" spans="1:130" s="246" customFormat="1" ht="26.25" customHeight="1" x14ac:dyDescent="0.15">
      <c r="A118" s="982" t="s">
        <v>442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440</v>
      </c>
      <c r="AB118" s="983"/>
      <c r="AC118" s="983"/>
      <c r="AD118" s="983"/>
      <c r="AE118" s="984"/>
      <c r="AF118" s="985" t="s">
        <v>302</v>
      </c>
      <c r="AG118" s="983"/>
      <c r="AH118" s="983"/>
      <c r="AI118" s="983"/>
      <c r="AJ118" s="984"/>
      <c r="AK118" s="985" t="s">
        <v>301</v>
      </c>
      <c r="AL118" s="983"/>
      <c r="AM118" s="983"/>
      <c r="AN118" s="983"/>
      <c r="AO118" s="984"/>
      <c r="AP118" s="986" t="s">
        <v>441</v>
      </c>
      <c r="AQ118" s="987"/>
      <c r="AR118" s="987"/>
      <c r="AS118" s="987"/>
      <c r="AT118" s="988"/>
      <c r="AU118" s="1017"/>
      <c r="AV118" s="1018"/>
      <c r="AW118" s="1018"/>
      <c r="AX118" s="1018"/>
      <c r="AY118" s="1018"/>
      <c r="AZ118" s="960" t="s">
        <v>472</v>
      </c>
      <c r="BA118" s="961"/>
      <c r="BB118" s="961"/>
      <c r="BC118" s="961"/>
      <c r="BD118" s="961"/>
      <c r="BE118" s="961"/>
      <c r="BF118" s="961"/>
      <c r="BG118" s="961"/>
      <c r="BH118" s="961"/>
      <c r="BI118" s="961"/>
      <c r="BJ118" s="961"/>
      <c r="BK118" s="961"/>
      <c r="BL118" s="961"/>
      <c r="BM118" s="961"/>
      <c r="BN118" s="961"/>
      <c r="BO118" s="961"/>
      <c r="BP118" s="962"/>
      <c r="BQ118" s="963" t="s">
        <v>236</v>
      </c>
      <c r="BR118" s="926"/>
      <c r="BS118" s="926"/>
      <c r="BT118" s="926"/>
      <c r="BU118" s="926"/>
      <c r="BV118" s="926" t="s">
        <v>413</v>
      </c>
      <c r="BW118" s="926"/>
      <c r="BX118" s="926"/>
      <c r="BY118" s="926"/>
      <c r="BZ118" s="926"/>
      <c r="CA118" s="926" t="s">
        <v>236</v>
      </c>
      <c r="CB118" s="926"/>
      <c r="CC118" s="926"/>
      <c r="CD118" s="926"/>
      <c r="CE118" s="926"/>
      <c r="CF118" s="956" t="s">
        <v>470</v>
      </c>
      <c r="CG118" s="957"/>
      <c r="CH118" s="957"/>
      <c r="CI118" s="957"/>
      <c r="CJ118" s="957"/>
      <c r="CK118" s="1012"/>
      <c r="CL118" s="899"/>
      <c r="CM118" s="902" t="s">
        <v>473</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470</v>
      </c>
      <c r="DH118" s="858"/>
      <c r="DI118" s="858"/>
      <c r="DJ118" s="858"/>
      <c r="DK118" s="859"/>
      <c r="DL118" s="860" t="s">
        <v>236</v>
      </c>
      <c r="DM118" s="858"/>
      <c r="DN118" s="858"/>
      <c r="DO118" s="858"/>
      <c r="DP118" s="859"/>
      <c r="DQ118" s="860" t="s">
        <v>471</v>
      </c>
      <c r="DR118" s="858"/>
      <c r="DS118" s="858"/>
      <c r="DT118" s="858"/>
      <c r="DU118" s="859"/>
      <c r="DV118" s="905" t="s">
        <v>236</v>
      </c>
      <c r="DW118" s="906"/>
      <c r="DX118" s="906"/>
      <c r="DY118" s="906"/>
      <c r="DZ118" s="907"/>
    </row>
    <row r="119" spans="1:130" s="246" customFormat="1" ht="26.25" customHeight="1" x14ac:dyDescent="0.15">
      <c r="A119" s="896" t="s">
        <v>445</v>
      </c>
      <c r="B119" s="897"/>
      <c r="C119" s="972" t="s">
        <v>446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413</v>
      </c>
      <c r="AB119" s="976"/>
      <c r="AC119" s="976"/>
      <c r="AD119" s="976"/>
      <c r="AE119" s="977"/>
      <c r="AF119" s="978" t="s">
        <v>236</v>
      </c>
      <c r="AG119" s="976"/>
      <c r="AH119" s="976"/>
      <c r="AI119" s="976"/>
      <c r="AJ119" s="977"/>
      <c r="AK119" s="978" t="s">
        <v>236</v>
      </c>
      <c r="AL119" s="976"/>
      <c r="AM119" s="976"/>
      <c r="AN119" s="976"/>
      <c r="AO119" s="977"/>
      <c r="AP119" s="979" t="s">
        <v>236</v>
      </c>
      <c r="AQ119" s="980"/>
      <c r="AR119" s="980"/>
      <c r="AS119" s="980"/>
      <c r="AT119" s="981"/>
      <c r="AU119" s="1019"/>
      <c r="AV119" s="1020"/>
      <c r="AW119" s="1020"/>
      <c r="AX119" s="1020"/>
      <c r="AY119" s="1020"/>
      <c r="AZ119" s="277" t="s">
        <v>185</v>
      </c>
      <c r="BA119" s="277"/>
      <c r="BB119" s="277"/>
      <c r="BC119" s="277"/>
      <c r="BD119" s="277"/>
      <c r="BE119" s="277"/>
      <c r="BF119" s="277"/>
      <c r="BG119" s="277"/>
      <c r="BH119" s="277"/>
      <c r="BI119" s="277"/>
      <c r="BJ119" s="277"/>
      <c r="BK119" s="277"/>
      <c r="BL119" s="277"/>
      <c r="BM119" s="277"/>
      <c r="BN119" s="277"/>
      <c r="BO119" s="958" t="s">
        <v>474</v>
      </c>
      <c r="BP119" s="959"/>
      <c r="BQ119" s="963">
        <v>76379031</v>
      </c>
      <c r="BR119" s="926"/>
      <c r="BS119" s="926"/>
      <c r="BT119" s="926"/>
      <c r="BU119" s="926"/>
      <c r="BV119" s="926">
        <v>78034916</v>
      </c>
      <c r="BW119" s="926"/>
      <c r="BX119" s="926"/>
      <c r="BY119" s="926"/>
      <c r="BZ119" s="926"/>
      <c r="CA119" s="926">
        <v>81608026</v>
      </c>
      <c r="CB119" s="926"/>
      <c r="CC119" s="926"/>
      <c r="CD119" s="926"/>
      <c r="CE119" s="926"/>
      <c r="CF119" s="824"/>
      <c r="CG119" s="825"/>
      <c r="CH119" s="825"/>
      <c r="CI119" s="825"/>
      <c r="CJ119" s="915"/>
      <c r="CK119" s="1013"/>
      <c r="CL119" s="901"/>
      <c r="CM119" s="919" t="s">
        <v>475</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476</v>
      </c>
      <c r="DH119" s="841"/>
      <c r="DI119" s="841"/>
      <c r="DJ119" s="841"/>
      <c r="DK119" s="842"/>
      <c r="DL119" s="843" t="s">
        <v>236</v>
      </c>
      <c r="DM119" s="841"/>
      <c r="DN119" s="841"/>
      <c r="DO119" s="841"/>
      <c r="DP119" s="842"/>
      <c r="DQ119" s="843" t="s">
        <v>476</v>
      </c>
      <c r="DR119" s="841"/>
      <c r="DS119" s="841"/>
      <c r="DT119" s="841"/>
      <c r="DU119" s="842"/>
      <c r="DV119" s="929" t="s">
        <v>236</v>
      </c>
      <c r="DW119" s="930"/>
      <c r="DX119" s="930"/>
      <c r="DY119" s="930"/>
      <c r="DZ119" s="931"/>
    </row>
    <row r="120" spans="1:130" s="246" customFormat="1" ht="26.25" customHeight="1" x14ac:dyDescent="0.15">
      <c r="A120" s="898"/>
      <c r="B120" s="899"/>
      <c r="C120" s="902" t="s">
        <v>449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470</v>
      </c>
      <c r="AB120" s="858"/>
      <c r="AC120" s="858"/>
      <c r="AD120" s="858"/>
      <c r="AE120" s="859"/>
      <c r="AF120" s="860" t="s">
        <v>236</v>
      </c>
      <c r="AG120" s="858"/>
      <c r="AH120" s="858"/>
      <c r="AI120" s="858"/>
      <c r="AJ120" s="859"/>
      <c r="AK120" s="860" t="s">
        <v>470</v>
      </c>
      <c r="AL120" s="858"/>
      <c r="AM120" s="858"/>
      <c r="AN120" s="858"/>
      <c r="AO120" s="859"/>
      <c r="AP120" s="905" t="s">
        <v>470</v>
      </c>
      <c r="AQ120" s="906"/>
      <c r="AR120" s="906"/>
      <c r="AS120" s="906"/>
      <c r="AT120" s="907"/>
      <c r="AU120" s="964" t="s">
        <v>477</v>
      </c>
      <c r="AV120" s="965"/>
      <c r="AW120" s="965"/>
      <c r="AX120" s="965"/>
      <c r="AY120" s="966"/>
      <c r="AZ120" s="941" t="s">
        <v>478</v>
      </c>
      <c r="BA120" s="886"/>
      <c r="BB120" s="886"/>
      <c r="BC120" s="886"/>
      <c r="BD120" s="886"/>
      <c r="BE120" s="886"/>
      <c r="BF120" s="886"/>
      <c r="BG120" s="886"/>
      <c r="BH120" s="886"/>
      <c r="BI120" s="886"/>
      <c r="BJ120" s="886"/>
      <c r="BK120" s="886"/>
      <c r="BL120" s="886"/>
      <c r="BM120" s="886"/>
      <c r="BN120" s="886"/>
      <c r="BO120" s="886"/>
      <c r="BP120" s="887"/>
      <c r="BQ120" s="942">
        <v>10348088</v>
      </c>
      <c r="BR120" s="923"/>
      <c r="BS120" s="923"/>
      <c r="BT120" s="923"/>
      <c r="BU120" s="923"/>
      <c r="BV120" s="923">
        <v>10114024</v>
      </c>
      <c r="BW120" s="923"/>
      <c r="BX120" s="923"/>
      <c r="BY120" s="923"/>
      <c r="BZ120" s="923"/>
      <c r="CA120" s="923">
        <v>10036050</v>
      </c>
      <c r="CB120" s="923"/>
      <c r="CC120" s="923"/>
      <c r="CD120" s="923"/>
      <c r="CE120" s="923"/>
      <c r="CF120" s="947">
        <v>43.4</v>
      </c>
      <c r="CG120" s="948"/>
      <c r="CH120" s="948"/>
      <c r="CI120" s="948"/>
      <c r="CJ120" s="948"/>
      <c r="CK120" s="949" t="s">
        <v>479</v>
      </c>
      <c r="CL120" s="933"/>
      <c r="CM120" s="933"/>
      <c r="CN120" s="933"/>
      <c r="CO120" s="934"/>
      <c r="CP120" s="953" t="s">
        <v>480</v>
      </c>
      <c r="CQ120" s="954"/>
      <c r="CR120" s="954"/>
      <c r="CS120" s="954"/>
      <c r="CT120" s="954"/>
      <c r="CU120" s="954"/>
      <c r="CV120" s="954"/>
      <c r="CW120" s="954"/>
      <c r="CX120" s="954"/>
      <c r="CY120" s="954"/>
      <c r="CZ120" s="954"/>
      <c r="DA120" s="954"/>
      <c r="DB120" s="954"/>
      <c r="DC120" s="954"/>
      <c r="DD120" s="954"/>
      <c r="DE120" s="954"/>
      <c r="DF120" s="955"/>
      <c r="DG120" s="942">
        <v>16724974</v>
      </c>
      <c r="DH120" s="923"/>
      <c r="DI120" s="923"/>
      <c r="DJ120" s="923"/>
      <c r="DK120" s="923"/>
      <c r="DL120" s="923">
        <v>16727498</v>
      </c>
      <c r="DM120" s="923"/>
      <c r="DN120" s="923"/>
      <c r="DO120" s="923"/>
      <c r="DP120" s="923"/>
      <c r="DQ120" s="923">
        <v>16581023</v>
      </c>
      <c r="DR120" s="923"/>
      <c r="DS120" s="923"/>
      <c r="DT120" s="923"/>
      <c r="DU120" s="923"/>
      <c r="DV120" s="924">
        <v>71.599999999999994</v>
      </c>
      <c r="DW120" s="924"/>
      <c r="DX120" s="924"/>
      <c r="DY120" s="924"/>
      <c r="DZ120" s="925"/>
    </row>
    <row r="121" spans="1:130" s="246" customFormat="1" ht="26.25" customHeight="1" x14ac:dyDescent="0.15">
      <c r="A121" s="898"/>
      <c r="B121" s="899"/>
      <c r="C121" s="944" t="s">
        <v>481</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470</v>
      </c>
      <c r="AB121" s="858"/>
      <c r="AC121" s="858"/>
      <c r="AD121" s="858"/>
      <c r="AE121" s="859"/>
      <c r="AF121" s="860" t="s">
        <v>482</v>
      </c>
      <c r="AG121" s="858"/>
      <c r="AH121" s="858"/>
      <c r="AI121" s="858"/>
      <c r="AJ121" s="859"/>
      <c r="AK121" s="860" t="s">
        <v>236</v>
      </c>
      <c r="AL121" s="858"/>
      <c r="AM121" s="858"/>
      <c r="AN121" s="858"/>
      <c r="AO121" s="859"/>
      <c r="AP121" s="905" t="s">
        <v>413</v>
      </c>
      <c r="AQ121" s="906"/>
      <c r="AR121" s="906"/>
      <c r="AS121" s="906"/>
      <c r="AT121" s="907"/>
      <c r="AU121" s="967"/>
      <c r="AV121" s="968"/>
      <c r="AW121" s="968"/>
      <c r="AX121" s="968"/>
      <c r="AY121" s="969"/>
      <c r="AZ121" s="893" t="s">
        <v>483</v>
      </c>
      <c r="BA121" s="828"/>
      <c r="BB121" s="828"/>
      <c r="BC121" s="828"/>
      <c r="BD121" s="828"/>
      <c r="BE121" s="828"/>
      <c r="BF121" s="828"/>
      <c r="BG121" s="828"/>
      <c r="BH121" s="828"/>
      <c r="BI121" s="828"/>
      <c r="BJ121" s="828"/>
      <c r="BK121" s="828"/>
      <c r="BL121" s="828"/>
      <c r="BM121" s="828"/>
      <c r="BN121" s="828"/>
      <c r="BO121" s="828"/>
      <c r="BP121" s="829"/>
      <c r="BQ121" s="894">
        <v>873054</v>
      </c>
      <c r="BR121" s="895"/>
      <c r="BS121" s="895"/>
      <c r="BT121" s="895"/>
      <c r="BU121" s="895"/>
      <c r="BV121" s="895">
        <v>860469</v>
      </c>
      <c r="BW121" s="895"/>
      <c r="BX121" s="895"/>
      <c r="BY121" s="895"/>
      <c r="BZ121" s="895"/>
      <c r="CA121" s="895">
        <v>973879</v>
      </c>
      <c r="CB121" s="895"/>
      <c r="CC121" s="895"/>
      <c r="CD121" s="895"/>
      <c r="CE121" s="895"/>
      <c r="CF121" s="956">
        <v>4.2</v>
      </c>
      <c r="CG121" s="957"/>
      <c r="CH121" s="957"/>
      <c r="CI121" s="957"/>
      <c r="CJ121" s="957"/>
      <c r="CK121" s="950"/>
      <c r="CL121" s="936"/>
      <c r="CM121" s="936"/>
      <c r="CN121" s="936"/>
      <c r="CO121" s="937"/>
      <c r="CP121" s="916" t="s">
        <v>408</v>
      </c>
      <c r="CQ121" s="917"/>
      <c r="CR121" s="917"/>
      <c r="CS121" s="917"/>
      <c r="CT121" s="917"/>
      <c r="CU121" s="917"/>
      <c r="CV121" s="917"/>
      <c r="CW121" s="917"/>
      <c r="CX121" s="917"/>
      <c r="CY121" s="917"/>
      <c r="CZ121" s="917"/>
      <c r="DA121" s="917"/>
      <c r="DB121" s="917"/>
      <c r="DC121" s="917"/>
      <c r="DD121" s="917"/>
      <c r="DE121" s="917"/>
      <c r="DF121" s="918"/>
      <c r="DG121" s="894">
        <v>1298453</v>
      </c>
      <c r="DH121" s="895"/>
      <c r="DI121" s="895"/>
      <c r="DJ121" s="895"/>
      <c r="DK121" s="895"/>
      <c r="DL121" s="895">
        <v>1165426</v>
      </c>
      <c r="DM121" s="895"/>
      <c r="DN121" s="895"/>
      <c r="DO121" s="895"/>
      <c r="DP121" s="895"/>
      <c r="DQ121" s="895">
        <v>1064979</v>
      </c>
      <c r="DR121" s="895"/>
      <c r="DS121" s="895"/>
      <c r="DT121" s="895"/>
      <c r="DU121" s="895"/>
      <c r="DV121" s="872">
        <v>4.5999999999999996</v>
      </c>
      <c r="DW121" s="872"/>
      <c r="DX121" s="872"/>
      <c r="DY121" s="872"/>
      <c r="DZ121" s="873"/>
    </row>
    <row r="122" spans="1:130" s="246" customFormat="1" ht="26.25" customHeight="1" x14ac:dyDescent="0.15">
      <c r="A122" s="898"/>
      <c r="B122" s="899"/>
      <c r="C122" s="902" t="s">
        <v>460</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236</v>
      </c>
      <c r="AB122" s="858"/>
      <c r="AC122" s="858"/>
      <c r="AD122" s="858"/>
      <c r="AE122" s="859"/>
      <c r="AF122" s="860" t="s">
        <v>470</v>
      </c>
      <c r="AG122" s="858"/>
      <c r="AH122" s="858"/>
      <c r="AI122" s="858"/>
      <c r="AJ122" s="859"/>
      <c r="AK122" s="860" t="s">
        <v>236</v>
      </c>
      <c r="AL122" s="858"/>
      <c r="AM122" s="858"/>
      <c r="AN122" s="858"/>
      <c r="AO122" s="859"/>
      <c r="AP122" s="905" t="s">
        <v>236</v>
      </c>
      <c r="AQ122" s="906"/>
      <c r="AR122" s="906"/>
      <c r="AS122" s="906"/>
      <c r="AT122" s="907"/>
      <c r="AU122" s="967"/>
      <c r="AV122" s="968"/>
      <c r="AW122" s="968"/>
      <c r="AX122" s="968"/>
      <c r="AY122" s="969"/>
      <c r="AZ122" s="960" t="s">
        <v>484</v>
      </c>
      <c r="BA122" s="961"/>
      <c r="BB122" s="961"/>
      <c r="BC122" s="961"/>
      <c r="BD122" s="961"/>
      <c r="BE122" s="961"/>
      <c r="BF122" s="961"/>
      <c r="BG122" s="961"/>
      <c r="BH122" s="961"/>
      <c r="BI122" s="961"/>
      <c r="BJ122" s="961"/>
      <c r="BK122" s="961"/>
      <c r="BL122" s="961"/>
      <c r="BM122" s="961"/>
      <c r="BN122" s="961"/>
      <c r="BO122" s="961"/>
      <c r="BP122" s="962"/>
      <c r="BQ122" s="963">
        <v>50272468</v>
      </c>
      <c r="BR122" s="926"/>
      <c r="BS122" s="926"/>
      <c r="BT122" s="926"/>
      <c r="BU122" s="926"/>
      <c r="BV122" s="926">
        <v>51503098</v>
      </c>
      <c r="BW122" s="926"/>
      <c r="BX122" s="926"/>
      <c r="BY122" s="926"/>
      <c r="BZ122" s="926"/>
      <c r="CA122" s="926">
        <v>53590711</v>
      </c>
      <c r="CB122" s="926"/>
      <c r="CC122" s="926"/>
      <c r="CD122" s="926"/>
      <c r="CE122" s="926"/>
      <c r="CF122" s="927">
        <v>231.5</v>
      </c>
      <c r="CG122" s="928"/>
      <c r="CH122" s="928"/>
      <c r="CI122" s="928"/>
      <c r="CJ122" s="928"/>
      <c r="CK122" s="950"/>
      <c r="CL122" s="936"/>
      <c r="CM122" s="936"/>
      <c r="CN122" s="936"/>
      <c r="CO122" s="937"/>
      <c r="CP122" s="916" t="s">
        <v>485</v>
      </c>
      <c r="CQ122" s="917"/>
      <c r="CR122" s="917"/>
      <c r="CS122" s="917"/>
      <c r="CT122" s="917"/>
      <c r="CU122" s="917"/>
      <c r="CV122" s="917"/>
      <c r="CW122" s="917"/>
      <c r="CX122" s="917"/>
      <c r="CY122" s="917"/>
      <c r="CZ122" s="917"/>
      <c r="DA122" s="917"/>
      <c r="DB122" s="917"/>
      <c r="DC122" s="917"/>
      <c r="DD122" s="917"/>
      <c r="DE122" s="917"/>
      <c r="DF122" s="918"/>
      <c r="DG122" s="894">
        <v>745016</v>
      </c>
      <c r="DH122" s="895"/>
      <c r="DI122" s="895"/>
      <c r="DJ122" s="895"/>
      <c r="DK122" s="895"/>
      <c r="DL122" s="895">
        <v>657470</v>
      </c>
      <c r="DM122" s="895"/>
      <c r="DN122" s="895"/>
      <c r="DO122" s="895"/>
      <c r="DP122" s="895"/>
      <c r="DQ122" s="895">
        <v>636315</v>
      </c>
      <c r="DR122" s="895"/>
      <c r="DS122" s="895"/>
      <c r="DT122" s="895"/>
      <c r="DU122" s="895"/>
      <c r="DV122" s="872">
        <v>2.7</v>
      </c>
      <c r="DW122" s="872"/>
      <c r="DX122" s="872"/>
      <c r="DY122" s="872"/>
      <c r="DZ122" s="873"/>
    </row>
    <row r="123" spans="1:130" s="246" customFormat="1" ht="26.25" customHeight="1" x14ac:dyDescent="0.15">
      <c r="A123" s="898"/>
      <c r="B123" s="899"/>
      <c r="C123" s="902" t="s">
        <v>466</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8966</v>
      </c>
      <c r="AB123" s="858"/>
      <c r="AC123" s="858"/>
      <c r="AD123" s="858"/>
      <c r="AE123" s="859"/>
      <c r="AF123" s="860">
        <v>8750</v>
      </c>
      <c r="AG123" s="858"/>
      <c r="AH123" s="858"/>
      <c r="AI123" s="858"/>
      <c r="AJ123" s="859"/>
      <c r="AK123" s="860">
        <v>8532</v>
      </c>
      <c r="AL123" s="858"/>
      <c r="AM123" s="858"/>
      <c r="AN123" s="858"/>
      <c r="AO123" s="859"/>
      <c r="AP123" s="905">
        <v>0</v>
      </c>
      <c r="AQ123" s="906"/>
      <c r="AR123" s="906"/>
      <c r="AS123" s="906"/>
      <c r="AT123" s="907"/>
      <c r="AU123" s="970"/>
      <c r="AV123" s="971"/>
      <c r="AW123" s="971"/>
      <c r="AX123" s="971"/>
      <c r="AY123" s="971"/>
      <c r="AZ123" s="277" t="s">
        <v>185</v>
      </c>
      <c r="BA123" s="277"/>
      <c r="BB123" s="277"/>
      <c r="BC123" s="277"/>
      <c r="BD123" s="277"/>
      <c r="BE123" s="277"/>
      <c r="BF123" s="277"/>
      <c r="BG123" s="277"/>
      <c r="BH123" s="277"/>
      <c r="BI123" s="277"/>
      <c r="BJ123" s="277"/>
      <c r="BK123" s="277"/>
      <c r="BL123" s="277"/>
      <c r="BM123" s="277"/>
      <c r="BN123" s="277"/>
      <c r="BO123" s="958" t="s">
        <v>486</v>
      </c>
      <c r="BP123" s="959"/>
      <c r="BQ123" s="913">
        <v>61493610</v>
      </c>
      <c r="BR123" s="914"/>
      <c r="BS123" s="914"/>
      <c r="BT123" s="914"/>
      <c r="BU123" s="914"/>
      <c r="BV123" s="914">
        <v>62477591</v>
      </c>
      <c r="BW123" s="914"/>
      <c r="BX123" s="914"/>
      <c r="BY123" s="914"/>
      <c r="BZ123" s="914"/>
      <c r="CA123" s="914">
        <v>64600640</v>
      </c>
      <c r="CB123" s="914"/>
      <c r="CC123" s="914"/>
      <c r="CD123" s="914"/>
      <c r="CE123" s="914"/>
      <c r="CF123" s="824"/>
      <c r="CG123" s="825"/>
      <c r="CH123" s="825"/>
      <c r="CI123" s="825"/>
      <c r="CJ123" s="915"/>
      <c r="CK123" s="950"/>
      <c r="CL123" s="936"/>
      <c r="CM123" s="936"/>
      <c r="CN123" s="936"/>
      <c r="CO123" s="937"/>
      <c r="CP123" s="916" t="s">
        <v>487</v>
      </c>
      <c r="CQ123" s="917"/>
      <c r="CR123" s="917"/>
      <c r="CS123" s="917"/>
      <c r="CT123" s="917"/>
      <c r="CU123" s="917"/>
      <c r="CV123" s="917"/>
      <c r="CW123" s="917"/>
      <c r="CX123" s="917"/>
      <c r="CY123" s="917"/>
      <c r="CZ123" s="917"/>
      <c r="DA123" s="917"/>
      <c r="DB123" s="917"/>
      <c r="DC123" s="917"/>
      <c r="DD123" s="917"/>
      <c r="DE123" s="917"/>
      <c r="DF123" s="918"/>
      <c r="DG123" s="857">
        <v>361631</v>
      </c>
      <c r="DH123" s="858"/>
      <c r="DI123" s="858"/>
      <c r="DJ123" s="858"/>
      <c r="DK123" s="859"/>
      <c r="DL123" s="860">
        <v>337487</v>
      </c>
      <c r="DM123" s="858"/>
      <c r="DN123" s="858"/>
      <c r="DO123" s="858"/>
      <c r="DP123" s="859"/>
      <c r="DQ123" s="860">
        <v>313394</v>
      </c>
      <c r="DR123" s="858"/>
      <c r="DS123" s="858"/>
      <c r="DT123" s="858"/>
      <c r="DU123" s="859"/>
      <c r="DV123" s="905">
        <v>1.4</v>
      </c>
      <c r="DW123" s="906"/>
      <c r="DX123" s="906"/>
      <c r="DY123" s="906"/>
      <c r="DZ123" s="907"/>
    </row>
    <row r="124" spans="1:130" s="246" customFormat="1" ht="26.25" customHeight="1" thickBot="1" x14ac:dyDescent="0.2">
      <c r="A124" s="898"/>
      <c r="B124" s="899"/>
      <c r="C124" s="902" t="s">
        <v>469</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470</v>
      </c>
      <c r="AB124" s="858"/>
      <c r="AC124" s="858"/>
      <c r="AD124" s="858"/>
      <c r="AE124" s="859"/>
      <c r="AF124" s="860" t="s">
        <v>236</v>
      </c>
      <c r="AG124" s="858"/>
      <c r="AH124" s="858"/>
      <c r="AI124" s="858"/>
      <c r="AJ124" s="859"/>
      <c r="AK124" s="860" t="s">
        <v>413</v>
      </c>
      <c r="AL124" s="858"/>
      <c r="AM124" s="858"/>
      <c r="AN124" s="858"/>
      <c r="AO124" s="859"/>
      <c r="AP124" s="905" t="s">
        <v>470</v>
      </c>
      <c r="AQ124" s="906"/>
      <c r="AR124" s="906"/>
      <c r="AS124" s="906"/>
      <c r="AT124" s="907"/>
      <c r="AU124" s="908" t="s">
        <v>488</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64.099999999999994</v>
      </c>
      <c r="BR124" s="912"/>
      <c r="BS124" s="912"/>
      <c r="BT124" s="912"/>
      <c r="BU124" s="912"/>
      <c r="BV124" s="912">
        <v>67.8</v>
      </c>
      <c r="BW124" s="912"/>
      <c r="BX124" s="912"/>
      <c r="BY124" s="912"/>
      <c r="BZ124" s="912"/>
      <c r="CA124" s="912">
        <v>73.400000000000006</v>
      </c>
      <c r="CB124" s="912"/>
      <c r="CC124" s="912"/>
      <c r="CD124" s="912"/>
      <c r="CE124" s="912"/>
      <c r="CF124" s="802"/>
      <c r="CG124" s="803"/>
      <c r="CH124" s="803"/>
      <c r="CI124" s="803"/>
      <c r="CJ124" s="943"/>
      <c r="CK124" s="951"/>
      <c r="CL124" s="951"/>
      <c r="CM124" s="951"/>
      <c r="CN124" s="951"/>
      <c r="CO124" s="952"/>
      <c r="CP124" s="916" t="s">
        <v>489</v>
      </c>
      <c r="CQ124" s="917"/>
      <c r="CR124" s="917"/>
      <c r="CS124" s="917"/>
      <c r="CT124" s="917"/>
      <c r="CU124" s="917"/>
      <c r="CV124" s="917"/>
      <c r="CW124" s="917"/>
      <c r="CX124" s="917"/>
      <c r="CY124" s="917"/>
      <c r="CZ124" s="917"/>
      <c r="DA124" s="917"/>
      <c r="DB124" s="917"/>
      <c r="DC124" s="917"/>
      <c r="DD124" s="917"/>
      <c r="DE124" s="917"/>
      <c r="DF124" s="918"/>
      <c r="DG124" s="840">
        <v>23061</v>
      </c>
      <c r="DH124" s="841"/>
      <c r="DI124" s="841"/>
      <c r="DJ124" s="841"/>
      <c r="DK124" s="842"/>
      <c r="DL124" s="843">
        <v>11617</v>
      </c>
      <c r="DM124" s="841"/>
      <c r="DN124" s="841"/>
      <c r="DO124" s="841"/>
      <c r="DP124" s="842"/>
      <c r="DQ124" s="843" t="s">
        <v>236</v>
      </c>
      <c r="DR124" s="841"/>
      <c r="DS124" s="841"/>
      <c r="DT124" s="841"/>
      <c r="DU124" s="842"/>
      <c r="DV124" s="929" t="s">
        <v>470</v>
      </c>
      <c r="DW124" s="930"/>
      <c r="DX124" s="930"/>
      <c r="DY124" s="930"/>
      <c r="DZ124" s="931"/>
    </row>
    <row r="125" spans="1:130" s="246" customFormat="1" ht="26.25" customHeight="1" x14ac:dyDescent="0.15">
      <c r="A125" s="898"/>
      <c r="B125" s="899"/>
      <c r="C125" s="902" t="s">
        <v>473</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236</v>
      </c>
      <c r="AB125" s="858"/>
      <c r="AC125" s="858"/>
      <c r="AD125" s="858"/>
      <c r="AE125" s="859"/>
      <c r="AF125" s="860" t="s">
        <v>470</v>
      </c>
      <c r="AG125" s="858"/>
      <c r="AH125" s="858"/>
      <c r="AI125" s="858"/>
      <c r="AJ125" s="859"/>
      <c r="AK125" s="860" t="s">
        <v>413</v>
      </c>
      <c r="AL125" s="858"/>
      <c r="AM125" s="858"/>
      <c r="AN125" s="858"/>
      <c r="AO125" s="859"/>
      <c r="AP125" s="905" t="s">
        <v>236</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490</v>
      </c>
      <c r="CL125" s="933"/>
      <c r="CM125" s="933"/>
      <c r="CN125" s="933"/>
      <c r="CO125" s="934"/>
      <c r="CP125" s="941" t="s">
        <v>491</v>
      </c>
      <c r="CQ125" s="886"/>
      <c r="CR125" s="886"/>
      <c r="CS125" s="886"/>
      <c r="CT125" s="886"/>
      <c r="CU125" s="886"/>
      <c r="CV125" s="886"/>
      <c r="CW125" s="886"/>
      <c r="CX125" s="886"/>
      <c r="CY125" s="886"/>
      <c r="CZ125" s="886"/>
      <c r="DA125" s="886"/>
      <c r="DB125" s="886"/>
      <c r="DC125" s="886"/>
      <c r="DD125" s="886"/>
      <c r="DE125" s="886"/>
      <c r="DF125" s="887"/>
      <c r="DG125" s="942" t="s">
        <v>236</v>
      </c>
      <c r="DH125" s="923"/>
      <c r="DI125" s="923"/>
      <c r="DJ125" s="923"/>
      <c r="DK125" s="923"/>
      <c r="DL125" s="923" t="s">
        <v>236</v>
      </c>
      <c r="DM125" s="923"/>
      <c r="DN125" s="923"/>
      <c r="DO125" s="923"/>
      <c r="DP125" s="923"/>
      <c r="DQ125" s="923" t="s">
        <v>236</v>
      </c>
      <c r="DR125" s="923"/>
      <c r="DS125" s="923"/>
      <c r="DT125" s="923"/>
      <c r="DU125" s="923"/>
      <c r="DV125" s="924" t="s">
        <v>476</v>
      </c>
      <c r="DW125" s="924"/>
      <c r="DX125" s="924"/>
      <c r="DY125" s="924"/>
      <c r="DZ125" s="925"/>
    </row>
    <row r="126" spans="1:130" s="246" customFormat="1" ht="26.25" customHeight="1" thickBot="1" x14ac:dyDescent="0.2">
      <c r="A126" s="898"/>
      <c r="B126" s="899"/>
      <c r="C126" s="902" t="s">
        <v>475</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470</v>
      </c>
      <c r="AB126" s="858"/>
      <c r="AC126" s="858"/>
      <c r="AD126" s="858"/>
      <c r="AE126" s="859"/>
      <c r="AF126" s="860" t="s">
        <v>470</v>
      </c>
      <c r="AG126" s="858"/>
      <c r="AH126" s="858"/>
      <c r="AI126" s="858"/>
      <c r="AJ126" s="859"/>
      <c r="AK126" s="860" t="s">
        <v>413</v>
      </c>
      <c r="AL126" s="858"/>
      <c r="AM126" s="858"/>
      <c r="AN126" s="858"/>
      <c r="AO126" s="859"/>
      <c r="AP126" s="905" t="s">
        <v>236</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492</v>
      </c>
      <c r="CQ126" s="828"/>
      <c r="CR126" s="828"/>
      <c r="CS126" s="828"/>
      <c r="CT126" s="828"/>
      <c r="CU126" s="828"/>
      <c r="CV126" s="828"/>
      <c r="CW126" s="828"/>
      <c r="CX126" s="828"/>
      <c r="CY126" s="828"/>
      <c r="CZ126" s="828"/>
      <c r="DA126" s="828"/>
      <c r="DB126" s="828"/>
      <c r="DC126" s="828"/>
      <c r="DD126" s="828"/>
      <c r="DE126" s="828"/>
      <c r="DF126" s="829"/>
      <c r="DG126" s="894">
        <v>17000</v>
      </c>
      <c r="DH126" s="895"/>
      <c r="DI126" s="895"/>
      <c r="DJ126" s="895"/>
      <c r="DK126" s="895"/>
      <c r="DL126" s="895" t="s">
        <v>413</v>
      </c>
      <c r="DM126" s="895"/>
      <c r="DN126" s="895"/>
      <c r="DO126" s="895"/>
      <c r="DP126" s="895"/>
      <c r="DQ126" s="895">
        <v>21324</v>
      </c>
      <c r="DR126" s="895"/>
      <c r="DS126" s="895"/>
      <c r="DT126" s="895"/>
      <c r="DU126" s="895"/>
      <c r="DV126" s="872">
        <v>0.1</v>
      </c>
      <c r="DW126" s="872"/>
      <c r="DX126" s="872"/>
      <c r="DY126" s="872"/>
      <c r="DZ126" s="873"/>
    </row>
    <row r="127" spans="1:130" s="246" customFormat="1" ht="26.25" customHeight="1" x14ac:dyDescent="0.15">
      <c r="A127" s="900"/>
      <c r="B127" s="901"/>
      <c r="C127" s="919" t="s">
        <v>493</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t="s">
        <v>413</v>
      </c>
      <c r="AB127" s="858"/>
      <c r="AC127" s="858"/>
      <c r="AD127" s="858"/>
      <c r="AE127" s="859"/>
      <c r="AF127" s="860" t="s">
        <v>476</v>
      </c>
      <c r="AG127" s="858"/>
      <c r="AH127" s="858"/>
      <c r="AI127" s="858"/>
      <c r="AJ127" s="859"/>
      <c r="AK127" s="860" t="s">
        <v>470</v>
      </c>
      <c r="AL127" s="858"/>
      <c r="AM127" s="858"/>
      <c r="AN127" s="858"/>
      <c r="AO127" s="859"/>
      <c r="AP127" s="905" t="s">
        <v>413</v>
      </c>
      <c r="AQ127" s="906"/>
      <c r="AR127" s="906"/>
      <c r="AS127" s="906"/>
      <c r="AT127" s="907"/>
      <c r="AU127" s="282"/>
      <c r="AV127" s="282"/>
      <c r="AW127" s="282"/>
      <c r="AX127" s="922" t="s">
        <v>494</v>
      </c>
      <c r="AY127" s="890"/>
      <c r="AZ127" s="890"/>
      <c r="BA127" s="890"/>
      <c r="BB127" s="890"/>
      <c r="BC127" s="890"/>
      <c r="BD127" s="890"/>
      <c r="BE127" s="891"/>
      <c r="BF127" s="889" t="s">
        <v>495</v>
      </c>
      <c r="BG127" s="890"/>
      <c r="BH127" s="890"/>
      <c r="BI127" s="890"/>
      <c r="BJ127" s="890"/>
      <c r="BK127" s="890"/>
      <c r="BL127" s="891"/>
      <c r="BM127" s="889" t="s">
        <v>496</v>
      </c>
      <c r="BN127" s="890"/>
      <c r="BO127" s="890"/>
      <c r="BP127" s="890"/>
      <c r="BQ127" s="890"/>
      <c r="BR127" s="890"/>
      <c r="BS127" s="891"/>
      <c r="BT127" s="889" t="s">
        <v>497</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498</v>
      </c>
      <c r="CQ127" s="828"/>
      <c r="CR127" s="828"/>
      <c r="CS127" s="828"/>
      <c r="CT127" s="828"/>
      <c r="CU127" s="828"/>
      <c r="CV127" s="828"/>
      <c r="CW127" s="828"/>
      <c r="CX127" s="828"/>
      <c r="CY127" s="828"/>
      <c r="CZ127" s="828"/>
      <c r="DA127" s="828"/>
      <c r="DB127" s="828"/>
      <c r="DC127" s="828"/>
      <c r="DD127" s="828"/>
      <c r="DE127" s="828"/>
      <c r="DF127" s="829"/>
      <c r="DG127" s="894" t="s">
        <v>470</v>
      </c>
      <c r="DH127" s="895"/>
      <c r="DI127" s="895"/>
      <c r="DJ127" s="895"/>
      <c r="DK127" s="895"/>
      <c r="DL127" s="895" t="s">
        <v>482</v>
      </c>
      <c r="DM127" s="895"/>
      <c r="DN127" s="895"/>
      <c r="DO127" s="895"/>
      <c r="DP127" s="895"/>
      <c r="DQ127" s="895" t="s">
        <v>236</v>
      </c>
      <c r="DR127" s="895"/>
      <c r="DS127" s="895"/>
      <c r="DT127" s="895"/>
      <c r="DU127" s="895"/>
      <c r="DV127" s="872" t="s">
        <v>236</v>
      </c>
      <c r="DW127" s="872"/>
      <c r="DX127" s="872"/>
      <c r="DY127" s="872"/>
      <c r="DZ127" s="873"/>
    </row>
    <row r="128" spans="1:130" s="246" customFormat="1" ht="26.25" customHeight="1" thickBot="1" x14ac:dyDescent="0.2">
      <c r="A128" s="874" t="s">
        <v>499</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500</v>
      </c>
      <c r="X128" s="876"/>
      <c r="Y128" s="876"/>
      <c r="Z128" s="877"/>
      <c r="AA128" s="878">
        <v>120025</v>
      </c>
      <c r="AB128" s="879"/>
      <c r="AC128" s="879"/>
      <c r="AD128" s="879"/>
      <c r="AE128" s="880"/>
      <c r="AF128" s="881">
        <v>117947</v>
      </c>
      <c r="AG128" s="879"/>
      <c r="AH128" s="879"/>
      <c r="AI128" s="879"/>
      <c r="AJ128" s="880"/>
      <c r="AK128" s="881">
        <v>113616</v>
      </c>
      <c r="AL128" s="879"/>
      <c r="AM128" s="879"/>
      <c r="AN128" s="879"/>
      <c r="AO128" s="880"/>
      <c r="AP128" s="882"/>
      <c r="AQ128" s="883"/>
      <c r="AR128" s="883"/>
      <c r="AS128" s="883"/>
      <c r="AT128" s="884"/>
      <c r="AU128" s="282"/>
      <c r="AV128" s="282"/>
      <c r="AW128" s="282"/>
      <c r="AX128" s="885" t="s">
        <v>501</v>
      </c>
      <c r="AY128" s="886"/>
      <c r="AZ128" s="886"/>
      <c r="BA128" s="886"/>
      <c r="BB128" s="886"/>
      <c r="BC128" s="886"/>
      <c r="BD128" s="886"/>
      <c r="BE128" s="887"/>
      <c r="BF128" s="864" t="s">
        <v>236</v>
      </c>
      <c r="BG128" s="865"/>
      <c r="BH128" s="865"/>
      <c r="BI128" s="865"/>
      <c r="BJ128" s="865"/>
      <c r="BK128" s="865"/>
      <c r="BL128" s="888"/>
      <c r="BM128" s="864">
        <v>11.95</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502</v>
      </c>
      <c r="CQ128" s="806"/>
      <c r="CR128" s="806"/>
      <c r="CS128" s="806"/>
      <c r="CT128" s="806"/>
      <c r="CU128" s="806"/>
      <c r="CV128" s="806"/>
      <c r="CW128" s="806"/>
      <c r="CX128" s="806"/>
      <c r="CY128" s="806"/>
      <c r="CZ128" s="806"/>
      <c r="DA128" s="806"/>
      <c r="DB128" s="806"/>
      <c r="DC128" s="806"/>
      <c r="DD128" s="806"/>
      <c r="DE128" s="806"/>
      <c r="DF128" s="807"/>
      <c r="DG128" s="868" t="s">
        <v>236</v>
      </c>
      <c r="DH128" s="869"/>
      <c r="DI128" s="869"/>
      <c r="DJ128" s="869"/>
      <c r="DK128" s="869"/>
      <c r="DL128" s="869" t="s">
        <v>476</v>
      </c>
      <c r="DM128" s="869"/>
      <c r="DN128" s="869"/>
      <c r="DO128" s="869"/>
      <c r="DP128" s="869"/>
      <c r="DQ128" s="869" t="s">
        <v>470</v>
      </c>
      <c r="DR128" s="869"/>
      <c r="DS128" s="869"/>
      <c r="DT128" s="869"/>
      <c r="DU128" s="869"/>
      <c r="DV128" s="870" t="s">
        <v>236</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503</v>
      </c>
      <c r="X129" s="855"/>
      <c r="Y129" s="855"/>
      <c r="Z129" s="856"/>
      <c r="AA129" s="857">
        <v>26875934</v>
      </c>
      <c r="AB129" s="858"/>
      <c r="AC129" s="858"/>
      <c r="AD129" s="858"/>
      <c r="AE129" s="859"/>
      <c r="AF129" s="860">
        <v>26824263</v>
      </c>
      <c r="AG129" s="858"/>
      <c r="AH129" s="858"/>
      <c r="AI129" s="858"/>
      <c r="AJ129" s="859"/>
      <c r="AK129" s="860">
        <v>27259431</v>
      </c>
      <c r="AL129" s="858"/>
      <c r="AM129" s="858"/>
      <c r="AN129" s="858"/>
      <c r="AO129" s="859"/>
      <c r="AP129" s="861"/>
      <c r="AQ129" s="862"/>
      <c r="AR129" s="862"/>
      <c r="AS129" s="862"/>
      <c r="AT129" s="863"/>
      <c r="AU129" s="284"/>
      <c r="AV129" s="284"/>
      <c r="AW129" s="284"/>
      <c r="AX129" s="827" t="s">
        <v>504</v>
      </c>
      <c r="AY129" s="828"/>
      <c r="AZ129" s="828"/>
      <c r="BA129" s="828"/>
      <c r="BB129" s="828"/>
      <c r="BC129" s="828"/>
      <c r="BD129" s="828"/>
      <c r="BE129" s="829"/>
      <c r="BF129" s="847" t="s">
        <v>236</v>
      </c>
      <c r="BG129" s="848"/>
      <c r="BH129" s="848"/>
      <c r="BI129" s="848"/>
      <c r="BJ129" s="848"/>
      <c r="BK129" s="848"/>
      <c r="BL129" s="849"/>
      <c r="BM129" s="847">
        <v>16.95</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505</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506</v>
      </c>
      <c r="X130" s="855"/>
      <c r="Y130" s="855"/>
      <c r="Z130" s="856"/>
      <c r="AA130" s="857">
        <v>3680729</v>
      </c>
      <c r="AB130" s="858"/>
      <c r="AC130" s="858"/>
      <c r="AD130" s="858"/>
      <c r="AE130" s="859"/>
      <c r="AF130" s="860">
        <v>3902648</v>
      </c>
      <c r="AG130" s="858"/>
      <c r="AH130" s="858"/>
      <c r="AI130" s="858"/>
      <c r="AJ130" s="859"/>
      <c r="AK130" s="860">
        <v>4111070</v>
      </c>
      <c r="AL130" s="858"/>
      <c r="AM130" s="858"/>
      <c r="AN130" s="858"/>
      <c r="AO130" s="859"/>
      <c r="AP130" s="861"/>
      <c r="AQ130" s="862"/>
      <c r="AR130" s="862"/>
      <c r="AS130" s="862"/>
      <c r="AT130" s="863"/>
      <c r="AU130" s="284"/>
      <c r="AV130" s="284"/>
      <c r="AW130" s="284"/>
      <c r="AX130" s="827" t="s">
        <v>507</v>
      </c>
      <c r="AY130" s="828"/>
      <c r="AZ130" s="828"/>
      <c r="BA130" s="828"/>
      <c r="BB130" s="828"/>
      <c r="BC130" s="828"/>
      <c r="BD130" s="828"/>
      <c r="BE130" s="829"/>
      <c r="BF130" s="830">
        <v>6.8</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508</v>
      </c>
      <c r="X131" s="838"/>
      <c r="Y131" s="838"/>
      <c r="Z131" s="839"/>
      <c r="AA131" s="840">
        <v>23195205</v>
      </c>
      <c r="AB131" s="841"/>
      <c r="AC131" s="841"/>
      <c r="AD131" s="841"/>
      <c r="AE131" s="842"/>
      <c r="AF131" s="843">
        <v>22921615</v>
      </c>
      <c r="AG131" s="841"/>
      <c r="AH131" s="841"/>
      <c r="AI131" s="841"/>
      <c r="AJ131" s="842"/>
      <c r="AK131" s="843">
        <v>23148361</v>
      </c>
      <c r="AL131" s="841"/>
      <c r="AM131" s="841"/>
      <c r="AN131" s="841"/>
      <c r="AO131" s="842"/>
      <c r="AP131" s="844"/>
      <c r="AQ131" s="845"/>
      <c r="AR131" s="845"/>
      <c r="AS131" s="845"/>
      <c r="AT131" s="846"/>
      <c r="AU131" s="284"/>
      <c r="AV131" s="284"/>
      <c r="AW131" s="284"/>
      <c r="AX131" s="805" t="s">
        <v>509</v>
      </c>
      <c r="AY131" s="806"/>
      <c r="AZ131" s="806"/>
      <c r="BA131" s="806"/>
      <c r="BB131" s="806"/>
      <c r="BC131" s="806"/>
      <c r="BD131" s="806"/>
      <c r="BE131" s="807"/>
      <c r="BF131" s="808">
        <v>73.400000000000006</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510</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511</v>
      </c>
      <c r="W132" s="818"/>
      <c r="X132" s="818"/>
      <c r="Y132" s="818"/>
      <c r="Z132" s="819"/>
      <c r="AA132" s="820">
        <v>7.2273428930000003</v>
      </c>
      <c r="AB132" s="821"/>
      <c r="AC132" s="821"/>
      <c r="AD132" s="821"/>
      <c r="AE132" s="822"/>
      <c r="AF132" s="823">
        <v>6.6659090120000002</v>
      </c>
      <c r="AG132" s="821"/>
      <c r="AH132" s="821"/>
      <c r="AI132" s="821"/>
      <c r="AJ132" s="822"/>
      <c r="AK132" s="823">
        <v>6.5506581649999998</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512</v>
      </c>
      <c r="W133" s="797"/>
      <c r="X133" s="797"/>
      <c r="Y133" s="797"/>
      <c r="Z133" s="798"/>
      <c r="AA133" s="799">
        <v>8.4</v>
      </c>
      <c r="AB133" s="800"/>
      <c r="AC133" s="800"/>
      <c r="AD133" s="800"/>
      <c r="AE133" s="801"/>
      <c r="AF133" s="799">
        <v>7.2</v>
      </c>
      <c r="AG133" s="800"/>
      <c r="AH133" s="800"/>
      <c r="AI133" s="800"/>
      <c r="AJ133" s="801"/>
      <c r="AK133" s="799">
        <v>6.8</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dBcsP09FYW9yRFkSkfvh/hk9rL6JzQGuhgy/9sjzWCm+Nz8fJOWlmvg6iXF4BC62DIC0uwJl48YUzBjOO2P1YQ==" saltValue="6gFwyTDs2zkB8dWYLKA8C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4294967292"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513</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HYpE1k/IlcnUbrhqFf4AxhtL3sNzDPukGxhlbYpQVJEIv8wfvNMnL6u6qAA5+1J2Y8vg8T43uyW1OXP7O5SA==" saltValue="5JP/GI03bXFaV4dRRn4pHA==" spinCount="100000" sheet="1" objects="1" scenarios="1"/>
  <dataConsolidate/>
  <phoneticPr fontId="2"/>
  <printOptions horizontalCentered="1" verticalCentered="1"/>
  <pageMargins left="0" right="0" top="0" bottom="0" header="0" footer="0"/>
  <pageSetup paperSize="9" scale="44" orientation="landscape" horizontalDpi="4294967294"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TXapw7O/Mpd4eXqfv63zzJ48aUD7kDie+Y1PlMVYGCXVPRsnNaILBP8s5qFTx0U7I3ykmuWAwnW5jzf1URCFtA==" saltValue="YQL3QgXVYynkdakMh2EEoQ==" spinCount="100000" sheet="1" objects="1" scenarios="1"/>
  <dataConsolidate/>
  <phoneticPr fontId="2"/>
  <printOptions horizontalCentered="1" verticalCentered="1"/>
  <pageMargins left="0" right="0" top="0" bottom="0" header="0" footer="0"/>
  <pageSetup paperSize="9" scale="49" orientation="landscape" horizontalDpi="4294967295"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514</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515</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3" t="s">
        <v>516</v>
      </c>
      <c r="AP7" s="303"/>
      <c r="AQ7" s="304" t="s">
        <v>517</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4"/>
      <c r="AP8" s="309" t="s">
        <v>518</v>
      </c>
      <c r="AQ8" s="310" t="s">
        <v>519</v>
      </c>
      <c r="AR8" s="311" t="s">
        <v>520</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7" t="s">
        <v>521</v>
      </c>
      <c r="AL9" s="1228"/>
      <c r="AM9" s="1228"/>
      <c r="AN9" s="1229"/>
      <c r="AO9" s="312">
        <v>7752248</v>
      </c>
      <c r="AP9" s="312">
        <v>70680</v>
      </c>
      <c r="AQ9" s="313">
        <v>63339</v>
      </c>
      <c r="AR9" s="314">
        <v>11.6</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7" t="s">
        <v>522</v>
      </c>
      <c r="AL10" s="1228"/>
      <c r="AM10" s="1228"/>
      <c r="AN10" s="1229"/>
      <c r="AO10" s="315">
        <v>549157</v>
      </c>
      <c r="AP10" s="315">
        <v>5007</v>
      </c>
      <c r="AQ10" s="316">
        <v>4956</v>
      </c>
      <c r="AR10" s="317">
        <v>1</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7" t="s">
        <v>523</v>
      </c>
      <c r="AL11" s="1228"/>
      <c r="AM11" s="1228"/>
      <c r="AN11" s="1229"/>
      <c r="AO11" s="315">
        <v>8092</v>
      </c>
      <c r="AP11" s="315">
        <v>74</v>
      </c>
      <c r="AQ11" s="316">
        <v>5936</v>
      </c>
      <c r="AR11" s="317">
        <v>-98.8</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7" t="s">
        <v>524</v>
      </c>
      <c r="AL12" s="1228"/>
      <c r="AM12" s="1228"/>
      <c r="AN12" s="1229"/>
      <c r="AO12" s="315" t="s">
        <v>525</v>
      </c>
      <c r="AP12" s="315" t="s">
        <v>525</v>
      </c>
      <c r="AQ12" s="316">
        <v>914</v>
      </c>
      <c r="AR12" s="317" t="s">
        <v>525</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7" t="s">
        <v>526</v>
      </c>
      <c r="AL13" s="1228"/>
      <c r="AM13" s="1228"/>
      <c r="AN13" s="1229"/>
      <c r="AO13" s="315" t="s">
        <v>525</v>
      </c>
      <c r="AP13" s="315" t="s">
        <v>525</v>
      </c>
      <c r="AQ13" s="316" t="s">
        <v>525</v>
      </c>
      <c r="AR13" s="317" t="s">
        <v>525</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7" t="s">
        <v>527</v>
      </c>
      <c r="AL14" s="1228"/>
      <c r="AM14" s="1228"/>
      <c r="AN14" s="1229"/>
      <c r="AO14" s="315">
        <v>256119</v>
      </c>
      <c r="AP14" s="315">
        <v>2335</v>
      </c>
      <c r="AQ14" s="316">
        <v>2492</v>
      </c>
      <c r="AR14" s="317">
        <v>-6.3</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7" t="s">
        <v>528</v>
      </c>
      <c r="AL15" s="1228"/>
      <c r="AM15" s="1228"/>
      <c r="AN15" s="1229"/>
      <c r="AO15" s="315">
        <v>349254</v>
      </c>
      <c r="AP15" s="315">
        <v>3184</v>
      </c>
      <c r="AQ15" s="316">
        <v>2050</v>
      </c>
      <c r="AR15" s="317">
        <v>55.3</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30" t="s">
        <v>529</v>
      </c>
      <c r="AL16" s="1231"/>
      <c r="AM16" s="1231"/>
      <c r="AN16" s="1232"/>
      <c r="AO16" s="315">
        <v>-851059</v>
      </c>
      <c r="AP16" s="315">
        <v>-7759</v>
      </c>
      <c r="AQ16" s="316">
        <v>-5679</v>
      </c>
      <c r="AR16" s="317">
        <v>36.6</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30" t="s">
        <v>185</v>
      </c>
      <c r="AL17" s="1231"/>
      <c r="AM17" s="1231"/>
      <c r="AN17" s="1232"/>
      <c r="AO17" s="315">
        <v>8063811</v>
      </c>
      <c r="AP17" s="315">
        <v>73521</v>
      </c>
      <c r="AQ17" s="316">
        <v>74007</v>
      </c>
      <c r="AR17" s="317">
        <v>-0.7</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530</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531</v>
      </c>
      <c r="AP20" s="323" t="s">
        <v>532</v>
      </c>
      <c r="AQ20" s="324" t="s">
        <v>533</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4" t="s">
        <v>534</v>
      </c>
      <c r="AL21" s="1225"/>
      <c r="AM21" s="1225"/>
      <c r="AN21" s="1226"/>
      <c r="AO21" s="327">
        <v>8.11</v>
      </c>
      <c r="AP21" s="328">
        <v>7.16</v>
      </c>
      <c r="AQ21" s="329">
        <v>0.95</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4" t="s">
        <v>535</v>
      </c>
      <c r="AL22" s="1225"/>
      <c r="AM22" s="1225"/>
      <c r="AN22" s="1226"/>
      <c r="AO22" s="332">
        <v>94.6</v>
      </c>
      <c r="AP22" s="333">
        <v>98.2</v>
      </c>
      <c r="AQ22" s="334">
        <v>-3.6</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536</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537</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538</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3" t="s">
        <v>516</v>
      </c>
      <c r="AP30" s="303"/>
      <c r="AQ30" s="304" t="s">
        <v>517</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4"/>
      <c r="AP31" s="309" t="s">
        <v>518</v>
      </c>
      <c r="AQ31" s="310" t="s">
        <v>519</v>
      </c>
      <c r="AR31" s="311" t="s">
        <v>520</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5" t="s">
        <v>539</v>
      </c>
      <c r="AL32" s="1216"/>
      <c r="AM32" s="1216"/>
      <c r="AN32" s="1217"/>
      <c r="AO32" s="342">
        <v>4135492</v>
      </c>
      <c r="AP32" s="342">
        <v>37705</v>
      </c>
      <c r="AQ32" s="343">
        <v>45288</v>
      </c>
      <c r="AR32" s="344">
        <v>-16.7</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5" t="s">
        <v>540</v>
      </c>
      <c r="AL33" s="1216"/>
      <c r="AM33" s="1216"/>
      <c r="AN33" s="1217"/>
      <c r="AO33" s="342" t="s">
        <v>525</v>
      </c>
      <c r="AP33" s="342" t="s">
        <v>525</v>
      </c>
      <c r="AQ33" s="343" t="s">
        <v>525</v>
      </c>
      <c r="AR33" s="344" t="s">
        <v>525</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5" t="s">
        <v>541</v>
      </c>
      <c r="AL34" s="1216"/>
      <c r="AM34" s="1216"/>
      <c r="AN34" s="1217"/>
      <c r="AO34" s="342" t="s">
        <v>525</v>
      </c>
      <c r="AP34" s="342" t="s">
        <v>525</v>
      </c>
      <c r="AQ34" s="343">
        <v>17</v>
      </c>
      <c r="AR34" s="344" t="s">
        <v>525</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5" t="s">
        <v>542</v>
      </c>
      <c r="AL35" s="1216"/>
      <c r="AM35" s="1216"/>
      <c r="AN35" s="1217"/>
      <c r="AO35" s="342">
        <v>1597032</v>
      </c>
      <c r="AP35" s="342">
        <v>14561</v>
      </c>
      <c r="AQ35" s="343">
        <v>12800</v>
      </c>
      <c r="AR35" s="344">
        <v>13.8</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5" t="s">
        <v>543</v>
      </c>
      <c r="AL36" s="1216"/>
      <c r="AM36" s="1216"/>
      <c r="AN36" s="1217"/>
      <c r="AO36" s="342" t="s">
        <v>525</v>
      </c>
      <c r="AP36" s="342" t="s">
        <v>525</v>
      </c>
      <c r="AQ36" s="343">
        <v>1217</v>
      </c>
      <c r="AR36" s="344" t="s">
        <v>525</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5" t="s">
        <v>544</v>
      </c>
      <c r="AL37" s="1216"/>
      <c r="AM37" s="1216"/>
      <c r="AN37" s="1217"/>
      <c r="AO37" s="342">
        <v>8532</v>
      </c>
      <c r="AP37" s="342">
        <v>78</v>
      </c>
      <c r="AQ37" s="343">
        <v>783</v>
      </c>
      <c r="AR37" s="344">
        <v>-90</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8" t="s">
        <v>545</v>
      </c>
      <c r="AL38" s="1219"/>
      <c r="AM38" s="1219"/>
      <c r="AN38" s="1220"/>
      <c r="AO38" s="345" t="s">
        <v>525</v>
      </c>
      <c r="AP38" s="345" t="s">
        <v>525</v>
      </c>
      <c r="AQ38" s="346">
        <v>2</v>
      </c>
      <c r="AR38" s="334" t="s">
        <v>525</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8" t="s">
        <v>546</v>
      </c>
      <c r="AL39" s="1219"/>
      <c r="AM39" s="1219"/>
      <c r="AN39" s="1220"/>
      <c r="AO39" s="342">
        <v>-113616</v>
      </c>
      <c r="AP39" s="342">
        <v>-1036</v>
      </c>
      <c r="AQ39" s="343">
        <v>-4392</v>
      </c>
      <c r="AR39" s="344">
        <v>-76.400000000000006</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5" t="s">
        <v>547</v>
      </c>
      <c r="AL40" s="1216"/>
      <c r="AM40" s="1216"/>
      <c r="AN40" s="1217"/>
      <c r="AO40" s="342">
        <v>-4111070</v>
      </c>
      <c r="AP40" s="342">
        <v>-37482</v>
      </c>
      <c r="AQ40" s="343">
        <v>-39728</v>
      </c>
      <c r="AR40" s="344">
        <v>-5.7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1" t="s">
        <v>296</v>
      </c>
      <c r="AL41" s="1222"/>
      <c r="AM41" s="1222"/>
      <c r="AN41" s="1223"/>
      <c r="AO41" s="342">
        <v>1516370</v>
      </c>
      <c r="AP41" s="342">
        <v>13825</v>
      </c>
      <c r="AQ41" s="343">
        <v>15988</v>
      </c>
      <c r="AR41" s="344">
        <v>-13.5</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548</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549</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550</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8" t="s">
        <v>516</v>
      </c>
      <c r="AN49" s="1210" t="s">
        <v>551</v>
      </c>
      <c r="AO49" s="1211"/>
      <c r="AP49" s="1211"/>
      <c r="AQ49" s="1211"/>
      <c r="AR49" s="1212"/>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9"/>
      <c r="AN50" s="358" t="s">
        <v>552</v>
      </c>
      <c r="AO50" s="359" t="s">
        <v>553</v>
      </c>
      <c r="AP50" s="360" t="s">
        <v>554</v>
      </c>
      <c r="AQ50" s="361" t="s">
        <v>555</v>
      </c>
      <c r="AR50" s="362" t="s">
        <v>556</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557</v>
      </c>
      <c r="AL51" s="355"/>
      <c r="AM51" s="363">
        <v>8715316</v>
      </c>
      <c r="AN51" s="364">
        <v>77155</v>
      </c>
      <c r="AO51" s="365">
        <v>-2.6</v>
      </c>
      <c r="AP51" s="366">
        <v>53605</v>
      </c>
      <c r="AQ51" s="367">
        <v>5.4</v>
      </c>
      <c r="AR51" s="368">
        <v>-8</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558</v>
      </c>
      <c r="AM52" s="371">
        <v>3393341</v>
      </c>
      <c r="AN52" s="372">
        <v>30040</v>
      </c>
      <c r="AO52" s="373">
        <v>12.1</v>
      </c>
      <c r="AP52" s="374">
        <v>28343</v>
      </c>
      <c r="AQ52" s="375">
        <v>11.7</v>
      </c>
      <c r="AR52" s="376">
        <v>0.4</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559</v>
      </c>
      <c r="AL53" s="355"/>
      <c r="AM53" s="363">
        <v>7586769</v>
      </c>
      <c r="AN53" s="364">
        <v>67600</v>
      </c>
      <c r="AO53" s="365">
        <v>-12.4</v>
      </c>
      <c r="AP53" s="366">
        <v>58051</v>
      </c>
      <c r="AQ53" s="367">
        <v>8.3000000000000007</v>
      </c>
      <c r="AR53" s="368">
        <v>-20.7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558</v>
      </c>
      <c r="AM54" s="371">
        <v>3430545</v>
      </c>
      <c r="AN54" s="372">
        <v>30567</v>
      </c>
      <c r="AO54" s="373">
        <v>1.8</v>
      </c>
      <c r="AP54" s="374">
        <v>32143</v>
      </c>
      <c r="AQ54" s="375">
        <v>13.4</v>
      </c>
      <c r="AR54" s="376">
        <v>-11.6</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560</v>
      </c>
      <c r="AL55" s="355"/>
      <c r="AM55" s="363">
        <v>10128113</v>
      </c>
      <c r="AN55" s="364">
        <v>90738</v>
      </c>
      <c r="AO55" s="365">
        <v>34.200000000000003</v>
      </c>
      <c r="AP55" s="366">
        <v>65942</v>
      </c>
      <c r="AQ55" s="367">
        <v>13.6</v>
      </c>
      <c r="AR55" s="368">
        <v>20.6</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558</v>
      </c>
      <c r="AM56" s="371">
        <v>4644973</v>
      </c>
      <c r="AN56" s="372">
        <v>41615</v>
      </c>
      <c r="AO56" s="373">
        <v>36.1</v>
      </c>
      <c r="AP56" s="374">
        <v>32778</v>
      </c>
      <c r="AQ56" s="375">
        <v>2</v>
      </c>
      <c r="AR56" s="376">
        <v>34.1</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561</v>
      </c>
      <c r="AL57" s="355"/>
      <c r="AM57" s="363">
        <v>8323359</v>
      </c>
      <c r="AN57" s="364">
        <v>75143</v>
      </c>
      <c r="AO57" s="365">
        <v>-17.2</v>
      </c>
      <c r="AP57" s="366">
        <v>68655</v>
      </c>
      <c r="AQ57" s="367">
        <v>4.0999999999999996</v>
      </c>
      <c r="AR57" s="368">
        <v>-21.3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558</v>
      </c>
      <c r="AM58" s="371">
        <v>3917623</v>
      </c>
      <c r="AN58" s="372">
        <v>35368</v>
      </c>
      <c r="AO58" s="373">
        <v>-15</v>
      </c>
      <c r="AP58" s="374">
        <v>32316</v>
      </c>
      <c r="AQ58" s="375">
        <v>-1.4</v>
      </c>
      <c r="AR58" s="376">
        <v>-13.6</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562</v>
      </c>
      <c r="AL59" s="355"/>
      <c r="AM59" s="363">
        <v>8427185</v>
      </c>
      <c r="AN59" s="364">
        <v>76834</v>
      </c>
      <c r="AO59" s="365">
        <v>2.2999999999999998</v>
      </c>
      <c r="AP59" s="366">
        <v>66863</v>
      </c>
      <c r="AQ59" s="367">
        <v>-2.6</v>
      </c>
      <c r="AR59" s="368">
        <v>4.9000000000000004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558</v>
      </c>
      <c r="AM60" s="371">
        <v>3913559</v>
      </c>
      <c r="AN60" s="372">
        <v>35681</v>
      </c>
      <c r="AO60" s="373">
        <v>0.9</v>
      </c>
      <c r="AP60" s="374">
        <v>32770</v>
      </c>
      <c r="AQ60" s="375">
        <v>1.4</v>
      </c>
      <c r="AR60" s="376">
        <v>-0.5</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563</v>
      </c>
      <c r="AL61" s="377"/>
      <c r="AM61" s="378">
        <v>8636148</v>
      </c>
      <c r="AN61" s="379">
        <v>77494</v>
      </c>
      <c r="AO61" s="380">
        <v>0.9</v>
      </c>
      <c r="AP61" s="381">
        <v>62623</v>
      </c>
      <c r="AQ61" s="382">
        <v>5.8</v>
      </c>
      <c r="AR61" s="368">
        <v>-4.9000000000000004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558</v>
      </c>
      <c r="AM62" s="371">
        <v>3860008</v>
      </c>
      <c r="AN62" s="372">
        <v>34654</v>
      </c>
      <c r="AO62" s="373">
        <v>7.2</v>
      </c>
      <c r="AP62" s="374">
        <v>31670</v>
      </c>
      <c r="AQ62" s="375">
        <v>5.4</v>
      </c>
      <c r="AR62" s="376">
        <v>1.8</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JJbZi0Qt/T+4ODDiL6O2gqbIgpoBj8niugEFFnnu0seIRWPG1l+FXFd+ygk1cP4BIUpkqS8fWgM5aimx7Xg92w==" saltValue="rd6tZQOLah2g/wmMYK6cG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horizontalDpi="4294967294"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565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11Bhsx8ahsDfOEYRdT7W04Uln4NPfM0GMNAk5AmqVokJhCsppn9LCOezTJWTmkXTu5uB2lU6K+mj5Dx3kkhiQ==" saltValue="5pFzFScfYOBR6dk0A3Cr3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566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XYDCtZA9X+C8OMjRmU3EbUT4KxilPWxBWsspvNAAYaPob+a5EFQBFF6VpvRXVqK7N+ExkM9WNTmElkvG5GarXw==" saltValue="bTjT6w8MFb7W8xzxXIA4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4294967295"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33" t="s">
        <v>3</v>
      </c>
      <c r="D47" s="1233"/>
      <c r="E47" s="1234"/>
      <c r="F47" s="11">
        <v>18.149999999999999</v>
      </c>
      <c r="G47" s="12">
        <v>18.73</v>
      </c>
      <c r="H47" s="12">
        <v>24.78</v>
      </c>
      <c r="I47" s="12">
        <v>21.76</v>
      </c>
      <c r="J47" s="13">
        <v>18.559999999999999</v>
      </c>
    </row>
    <row r="48" spans="2:10" ht="57.75" customHeight="1" x14ac:dyDescent="0.15">
      <c r="B48" s="14"/>
      <c r="C48" s="1235" t="s">
        <v>4</v>
      </c>
      <c r="D48" s="1235"/>
      <c r="E48" s="1236"/>
      <c r="F48" s="15">
        <v>9.1300000000000008</v>
      </c>
      <c r="G48" s="16">
        <v>11.78</v>
      </c>
      <c r="H48" s="16">
        <v>7.57</v>
      </c>
      <c r="I48" s="16">
        <v>7.16</v>
      </c>
      <c r="J48" s="17">
        <v>9.08</v>
      </c>
    </row>
    <row r="49" spans="2:10" ht="57.75" customHeight="1" thickBot="1" x14ac:dyDescent="0.2">
      <c r="B49" s="18"/>
      <c r="C49" s="1237" t="s">
        <v>5</v>
      </c>
      <c r="D49" s="1237"/>
      <c r="E49" s="1238"/>
      <c r="F49" s="19" t="s">
        <v>572</v>
      </c>
      <c r="G49" s="20">
        <v>3.17</v>
      </c>
      <c r="H49" s="20">
        <v>1.38</v>
      </c>
      <c r="I49" s="20" t="s">
        <v>573</v>
      </c>
      <c r="J49" s="21" t="s">
        <v>574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rmo0DgV/OH4z2vphDUTFPwNhdgdStWF3eLqct/yLPIS1QlX58xLKI20dqWBclLRrgIuV/74KCbq8MjFELF0+fw==" saltValue="bnW+XcZYeChqFWCPE2YHC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4294967295"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玉井 卓司</cp:lastModifiedBy>
  <cp:lastPrinted>2020-09-28T00:23:31Z</cp:lastPrinted>
  <dcterms:modified xsi:type="dcterms:W3CDTF">2020-09-29T11:03:43Z</dcterms:modified>
</cp:coreProperties>
</file>