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8020_財政状況資料集\H28\050_回答\"/>
    </mc:Choice>
  </mc:AlternateContent>
  <bookViews>
    <workbookView xWindow="3900" yWindow="195" windowWidth="14940" windowHeight="6015" firstSheet="11"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AM37" i="9"/>
  <c r="AM36"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l="1"/>
  <c r="AM35" i="9" l="1"/>
  <c r="BE34" i="9"/>
  <c r="BE35" i="9" s="1"/>
  <c r="BE36" i="9" s="1"/>
  <c r="BE37" i="9" s="1"/>
  <c r="BE38" i="9" s="1"/>
  <c r="BE39" i="9" s="1"/>
  <c r="BW34" i="9" l="1"/>
  <c r="BW35" i="9" s="1"/>
  <c r="BW36" i="9" s="1"/>
  <c r="BW37" i="9" s="1"/>
  <c r="BW38" i="9" s="1"/>
  <c r="CO34" i="9" l="1"/>
  <c r="CO35" i="9" s="1"/>
  <c r="CO36" i="9" s="1"/>
  <c r="CO37" i="9" s="1"/>
</calcChain>
</file>

<file path=xl/sharedStrings.xml><?xml version="1.0" encoding="utf-8"?>
<sst xmlns="http://schemas.openxmlformats.org/spreadsheetml/2006/main" count="1102" uniqueCount="578">
  <si>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</si>
  <si>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</si>
  <si>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</si>
  <si>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</si>
  <si>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</si>
  <si>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</si>
  <si>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</si>
  <si>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</si>
  <si>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</si>
  <si>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</si>
  <si>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</si>
  <si>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</si>
  <si>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</si>
  <si>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</si>
  <si>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</si>
  <si>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</si>
  <si>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</si>
  <si>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</si>
  <si>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</si>
  <si>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</si>
  <si>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</si>
  <si>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</si>
  <si>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</si>
  <si>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</si>
  <si>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</si>
  <si>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</si>
  <si>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</si>
  <si>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</si>
  <si>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</si>
  <si>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</si>
  <si>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</si>
  <si>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</si>
  <si>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</si>
  <si>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</si>
  <si>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</si>
  <si>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</si>
  <si>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</si>
  <si>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</si>
  <si>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</si>
  <si>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</si>
  <si>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</si>
  <si>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</si>
  <si>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</si>
  <si>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</si>
  <si>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</si>
  <si>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</si>
  <si>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</si>
  <si>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</si>
  <si>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</si>
  <si>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</si>
  <si>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</si>
  <si>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</si>
  <si>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</si>
  <si>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</si>
  <si>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</si>
  <si>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</si>
  <si>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</si>
  <si>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</si>
  <si>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</si>
  <si>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</si>
  <si>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</si>
  <si>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</si>
  <si>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</si>
  <si>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</si>
  <si>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</si>
  <si>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</si>
  <si>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</si>
  <si>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</si>
  <si>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</si>
  <si>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</si>
  <si>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</si>
  <si>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</si>
  <si>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</si>
  <si>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</si>
  <si>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</si>
  <si>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</si>
  <si>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</si>
  <si>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</si>
  <si>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</si>
  <si>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</si>
  <si>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</si>
  <si>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</si>
  <si>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</si>
  <si>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</si>
  <si>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</si>
  <si>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</si>
  <si>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</si>
  <si>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</si>
  <si>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</si>
  <si>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</si>
  <si>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</si>
  <si>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</si>
  <si>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</si>
  <si>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</si>
  <si>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</si>
  <si>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</si>
  <si>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</si>
  <si>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</si>
  <si>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</si>
  <si>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</si>
  <si>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</si>
  <si>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</si>
  <si>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</si>
  <si>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</si>
  <si>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</si>
  <si>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</si>
  <si>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</si>
  <si>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</si>
  <si>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</si>
  <si>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</si>
  <si>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</si>
  <si>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</si>
  <si>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</si>
  <si>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</si>
  <si>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</si>
  <si>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</si>
  <si>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</si>
  <si>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</si>
  <si>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</si>
  <si>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</si>
  <si>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</si>
  <si>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</si>
  <si>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</si>
  <si>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</si>
  <si>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</si>
  <si>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</si>
  <si>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</si>
  <si>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</si>
  <si>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</si>
  <si>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</si>
  <si>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</si>
  <si>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</si>
  <si>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</si>
  <si>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</si>
  <si>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</si>
  <si>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</si>
  <si>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</si>
  <si>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</si>
  <si>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</si>
  <si>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</si>
  <si>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</si>
  <si>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</si>
  <si>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</si>
  <si>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</si>
  <si>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</si>
  <si>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</si>
  <si>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</si>
  <si>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</si>
  <si>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</si>
  <si>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</si>
  <si>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</si>
  <si>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</si>
  <si>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</si>
  <si>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</si>
  <si>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</si>
  <si>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</si>
  <si>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</si>
  <si>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</si>
  <si>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</si>
  <si>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</si>
  <si>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</si>
  <si>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</si>
  <si>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</si>
  <si>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</si>
  <si>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</si>
  <si>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</si>
  <si>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</si>
  <si>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</si>
  <si>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</si>
  <si>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</si>
  <si>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</si>
  <si>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</si>
  <si>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</si>
  <si>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</si>
  <si>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</si>
  <si>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</si>
  <si>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</si>
  <si>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</si>
  <si>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</si>
  <si>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</si>
  <si>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</si>
  <si>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</si>
  <si>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</si>
  <si>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</si>
  <si>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</si>
  <si>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</si>
  <si>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</si>
  <si>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</si>
  <si>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</si>
  <si>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</si>
  <si>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</si>
  <si>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</si>
  <si>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</si>
  <si>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</si>
  <si>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</si>
  <si>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</si>
  <si>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</si>
  <si>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</si>
  <si>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愛媛県西条市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</si>
  <si>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</si>
  <si>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</si>
  <si>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</si>
  <si>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</si>
  <si>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</si>
  <si>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</si>
  <si>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</si>
  <si>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</si>
  <si>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</si>
  <si>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</si>
  <si>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</si>
  <si>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</si>
  <si>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</si>
  <si>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</si>
  <si>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</si>
  <si>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</si>
  <si>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</si>
  <si>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</si>
  <si>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</si>
  <si>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</si>
  <si>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</si>
  <si>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</si>
  <si>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</si>
  <si>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</si>
  <si>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</si>
  <si>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</si>
  <si>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</si>
  <si>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</si>
  <si>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</si>
  <si>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</si>
  <si>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</si>
  <si>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</si>
  <si>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</si>
  <si>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</si>
  <si>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</si>
  <si>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</si>
  <si>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</si>
  <si>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</si>
  <si>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</si>
  <si>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</si>
  <si>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</si>
  <si>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</si>
  <si>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</si>
  <si>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</si>
  <si>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</si>
  <si>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</si>
  <si>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</si>
  <si>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</si>
  <si>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</si>
  <si>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</si>
  <si>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</si>
  <si>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</si>
  <si>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</si>
  <si>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</si>
  <si>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</si>
  <si>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</si>
  <si>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</si>
  <si>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</si>
  <si>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</si>
  <si>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</si>
  <si>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</si>
  <si>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</si>
  <si>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</si>
  <si>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</si>
  <si>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</si>
  <si>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</si>
  <si>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</si>
  <si>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</si>
  <si>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</si>
  <si>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</si>
  <si>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</si>
  <si>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</si>
  <si>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</si>
  <si>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</si>
  <si>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</si>
  <si>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</si>
  <si>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</si>
  <si>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</si>
  <si>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</si>
  <si>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</si>
  <si>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</si>
  <si>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</si>
  <si>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</si>
  <si>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</si>
  <si>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</si>
  <si>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</si>
  <si>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</si>
  <si>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</si>
  <si>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</si>
  <si>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</si>
  <si>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</si>
  <si>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</si>
  <si>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</si>
  <si>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</si>
  <si>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</si>
  <si>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</si>
  <si>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</si>
  <si>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</si>
  <si>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</si>
  <si>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</si>
  <si>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</si>
  <si>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</si>
  <si>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</si>
  <si>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</si>
  <si>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</si>
  <si>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</si>
  <si>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</si>
  <si>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</si>
  <si>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</si>
  <si>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</si>
  <si>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</si>
  <si>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</si>
  <si>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</si>
  <si>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</si>
  <si>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</si>
  <si>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</si>
  <si>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</si>
  <si>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</si>
  <si>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</si>
  <si>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</si>
  <si>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</si>
  <si>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</si>
  <si>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</si>
  <si>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</si>
  <si>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</si>
  <si>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</si>
  <si>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</si>
  <si>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</si>
  <si>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</si>
  <si>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</si>
  <si>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</si>
  <si>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</si>
  <si>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</si>
  <si>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</si>
  <si>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</si>
  <si>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</si>
  <si>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</si>
  <si>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</si>
  <si>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</si>
  <si>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</si>
  <si>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</si>
  <si>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</si>
  <si>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</si>
  <si>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</si>
  <si>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</si>
  <si>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</si>
  <si>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</si>
  <si>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</si>
  <si>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愛媛県西条市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</si>
  <si>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</si>
  <si>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</si>
  <si>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</si>
  <si>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</si>
  <si>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</si>
  <si>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</si>
  <si>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</si>
  <si>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</si>
  <si>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</si>
  <si>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</si>
  <si>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</si>
  <si>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</si>
  <si>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</si>
  <si>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</si>
  <si>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</si>
  <si>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</si>
  <si>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</si>
  <si>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</si>
  <si>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</si>
  <si>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</si>
  <si>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</si>
  <si>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</si>
  <si>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</si>
  <si>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</si>
  <si>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</si>
  <si>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</si>
  <si>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</si>
  <si>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</si>
  <si>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</si>
  <si>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</si>
  <si>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</si>
  <si>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</si>
  <si>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</si>
  <si>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</si>
  <si>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</si>
  <si>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</si>
  <si>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</si>
  <si>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</si>
  <si>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</si>
  <si>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</si>
  <si>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</si>
  <si>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</si>
  <si>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</si>
  <si>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</si>
  <si>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</si>
  <si>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</si>
  <si>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</si>
  <si>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</si>
  <si>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</si>
  <si>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</si>
  <si>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</si>
  <si>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</si>
  <si>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</si>
  <si>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</si>
  <si>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</si>
  <si>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</si>
  <si>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</si>
  <si>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</si>
  <si>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</si>
  <si>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</si>
  <si>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</si>
  <si>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</si>
  <si>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</si>
  <si>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</si>
  <si>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</si>
  <si>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</si>
  <si>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</si>
  <si>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</si>
  <si>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</si>
  <si>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</si>
  <si>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</si>
  <si>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</si>
  <si>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</si>
  <si>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</si>
  <si>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</si>
  <si>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</si>
  <si>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</si>
  <si>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</si>
  <si>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</si>
  <si>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</si>
  <si>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</si>
  <si>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</si>
  <si>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</si>
  <si>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</si>
  <si>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</si>
  <si>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</si>
  <si>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</si>
  <si>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</si>
  <si>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</si>
  <si>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</si>
  <si>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</si>
  <si>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</si>
  <si>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</si>
  <si>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</si>
  <si>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</si>
  <si>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</si>
  <si>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</si>
  <si>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</si>
  <si>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</si>
  <si>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</si>
  <si>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</si>
  <si>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</si>
  <si>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</si>
  <si>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</si>
  <si>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</si>
  <si>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</si>
  <si>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</si>
  <si>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</si>
  <si>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</si>
  <si>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</si>
  <si>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</si>
  <si>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</si>
  <si>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</si>
  <si>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</si>
  <si>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</si>
  <si>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</si>
  <si>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</si>
  <si>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</si>
  <si>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</si>
  <si>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</si>
  <si>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</si>
  <si>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</si>
  <si>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</si>
  <si>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</si>
  <si>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</si>
  <si>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</si>
  <si>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</si>
  <si>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</si>
  <si>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</si>
  <si>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</si>
  <si>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</si>
  <si>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</si>
  <si>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</si>
  <si>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</si>
  <si>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</si>
  <si>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</si>
  <si>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</si>
  <si>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</si>
  <si>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</si>
  <si>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</si>
  <si>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</si>
  <si>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</si>
  <si>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</si>
  <si>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</si>
  <si>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</si>
  <si>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</si>
  <si>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</si>
  <si>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</si>
  <si>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</si>
  <si>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</si>
  <si>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</si>
  <si>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</si>
  <si>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</si>
  <si>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</si>
  <si>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</si>
  <si>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</si>
  <si>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</si>
  <si>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</si>
  <si>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</si>
  <si>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</si>
  <si>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</si>
  <si>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</si>
  <si>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</si>
  <si>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</si>
  <si>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</si>
  <si>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</si>
  <si>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</si>
  <si>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</si>
  <si>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</si>
  <si>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</si>
  <si>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</si>
  <si>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</si>
  <si>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</si>
  <si>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</si>
  <si>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</si>
  <si>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</si>
  <si>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</si>
  <si>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</si>
  <si>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</si>
  <si>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</si>
  <si>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</si>
  <si>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</si>
  <si>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</si>
  <si>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</si>
  <si>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</si>
  <si>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</si>
  <si>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2.06</t>
  </si>
  <si>
    <t>▲ 0.80</t>
  </si>
  <si>
    <t>一般会計</t>
  </si>
  <si>
    <t>水道事業会計</t>
  </si>
  <si>
    <t>国民健康保険特別会計</t>
  </si>
  <si>
    <t>▲ 0.86</t>
  </si>
  <si>
    <t>介護保険特別会計（介護保険事業勘定）</t>
  </si>
  <si>
    <t>小松地域交流事業特別会計</t>
  </si>
  <si>
    <t>介護保険特別会計（介護サービス事業勘定）</t>
  </si>
  <si>
    <t>後期高齢者医療保険特別会計</t>
  </si>
  <si>
    <t>病院事業会計</t>
  </si>
  <si>
    <t>その他会計（赤字）</t>
  </si>
  <si>
    <t>その他会計（黒字）</t>
  </si>
  <si>
    <t>-</t>
    <phoneticPr fontId="2"/>
  </si>
  <si>
    <t>-</t>
    <phoneticPr fontId="2"/>
  </si>
  <si>
    <t>-</t>
    <phoneticPr fontId="2"/>
  </si>
  <si>
    <t>-</t>
    <phoneticPr fontId="2"/>
  </si>
  <si>
    <t>西条市体育協会</t>
    <phoneticPr fontId="2"/>
  </si>
  <si>
    <t>西条産業情報支援センター</t>
    <phoneticPr fontId="2"/>
  </si>
  <si>
    <t>西条市土地開発公社</t>
    <phoneticPr fontId="2"/>
  </si>
  <si>
    <t>佐伯記念育英会</t>
    <phoneticPr fontId="2"/>
  </si>
  <si>
    <t>-</t>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</si>
  <si>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</si>
  <si>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</si>
  <si>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</si>
  <si>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</si>
  <si>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</si>
  <si>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</si>
  <si>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</si>
  <si>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</si>
  <si>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</si>
  <si>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</si>
  <si>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</si>
  <si>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</si>
  <si>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</si>
  <si>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</si>
  <si>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</si>
  <si>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</si>
  <si>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</si>
  <si>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</si>
  <si>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</si>
  <si>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のH27年度数値を類似団体平均と比較すると5.2％上回っており、本市資産の減価償却が進んでいることがわかる。また、。将来負担比率については、地方公共団体の財政の健全化に関する法律において早期健全化基準350％以上とされている。本市の比率は基準値を下回っており健全な財政状況を保っているが類似団体平均を29.3％上回っており、今後とも、比率の動向に留意しつつ、健全で安定した財政運営に努めていく。</t>
    <phoneticPr fontId="5"/>
  </si>
  <si>
    <t>有形固定資産減価償却率</t>
    <phoneticPr fontId="5"/>
  </si>
  <si>
    <t>　将来負担比率については、地方公共団体の財政の健全化に関する法律において早期健全化基準350％以上とされている。また、実質公債費比率についても早期健全化基準は25％以上とされていることから、本市の比率はいずれも基準値を下回っており健全な財政状況を保っているが、今後とも比率の動向に留意しつつ、健全で安定した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</si>
</sst>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c:ext xmlns:c16="http://schemas.microsoft.com/office/drawing/2014/chart" uri="{C3380CC4-5D6E-409C-BE32-E72D297353CC}">
              <c16:uniqueId val="{00000000-237D-4266-AB6C-17A8DEED5A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56629</c:v>
                </c:pt>
                <c:pt idx="1">
                  <c:v>79223</c:v>
                </c:pt>
                <c:pt idx="2">
                  <c:v>77155</c:v>
                </c:pt>
                <c:pt idx="3">
                  <c:v>67600</c:v>
                </c:pt>
                <c:pt idx="4">
                  <c:v>90738</c:v>
                </c:pt>
              </c:numCache>
            </c:numRef>
          </c:val>
          <c:smooth val="0"/>
          <c:extLst>
            <c:ext xmlns:c16="http://schemas.microsoft.com/office/drawing/2014/chart" uri="{C3380CC4-5D6E-409C-BE32-E72D297353CC}">
              <c16:uniqueId val="{00000001-237D-4266-AB6C-17A8DEED5ADA}"/>
            </c:ext>
          </c:extLst>
        </c:ser>
        <c:dLbls>
          <c:showLegendKey val="0"/>
          <c:showVal val="0"/>
          <c:showCatName val="0"/>
          <c:showSerName val="0"/>
          <c:showPercent val="0"/>
          <c:showBubbleSize val="0"/>
        </c:dLbls>
        <c:marker val="1"/>
        <c:smooth val="0"/>
        <c:axId val="100721408"/>
        <c:axId val="100722944"/>
      </c:lineChart>
      <c:catAx>
        <c:axId val="100721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22944"/>
        <c:crosses val="autoZero"/>
        <c:auto val="1"/>
        <c:lblAlgn val="ctr"/>
        <c:lblOffset val="100"/>
        <c:tickLblSkip val="1"/>
        <c:tickMarkSkip val="1"/>
        <c:noMultiLvlLbl val="0"/>
      </c:catAx>
      <c:valAx>
        <c:axId val="1007229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2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8.1199999999999992</c:v>
                </c:pt>
                <c:pt idx="1">
                  <c:v>7.47</c:v>
                </c:pt>
                <c:pt idx="2">
                  <c:v>9.1300000000000008</c:v>
                </c:pt>
                <c:pt idx="3">
                  <c:v>11.78</c:v>
                </c:pt>
                <c:pt idx="4">
                  <c:v>7.57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19.57</c:v>
                </c:pt>
                <c:pt idx="1">
                  <c:v>20.59</c:v>
                </c:pt>
                <c:pt idx="2">
                  <c:v>18.149999999999999</c:v>
                </c:pt>
                <c:pt idx="3">
                  <c:v>18.73</c:v>
                </c:pt>
                <c:pt idx="4">
                  <c:v>24.78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741760"/>
        <c:axId val="13074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-2.06</c:v>
                </c:pt>
                <c:pt idx="1">
                  <c:v>0.82</c:v>
                </c:pt>
                <c:pt idx="2">
                  <c:v>-0.8</c:v>
                </c:pt>
                <c:pt idx="3">
                  <c:v>3.17</c:v>
                </c:pt>
                <c:pt idx="4">
                  <c:v>1.38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741760"/>
        <c:axId val="130743680"/>
      </c:lineChart>
      <c:catAx>
        <c:axId val="1307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43680"/>
        <c:crosses val="autoZero"/>
        <c:auto val="1"/>
        <c:lblAlgn val="ctr"/>
        <c:lblOffset val="100"/>
        <c:tickLblSkip val="1"/>
        <c:tickMarkSkip val="1"/>
        <c:noMultiLvlLbl val="0"/>
      </c:catAx>
      <c:valAx>
        <c:axId val="13074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4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0.06</c:v>
                </c:pt>
                <c:pt idx="8">
                  <c:v>#N/A</c:v>
                </c:pt>
                <c:pt idx="9">
                  <c:v>0.08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0.04</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0.09</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0.38</c:v>
                </c:pt>
                <c:pt idx="2">
                  <c:v>#N/A</c:v>
                </c:pt>
                <c:pt idx="3">
                  <c:v>0.36</c:v>
                </c:pt>
                <c:pt idx="4">
                  <c:v>#N/A</c:v>
                </c:pt>
                <c:pt idx="5">
                  <c:v>0.34</c:v>
                </c:pt>
                <c:pt idx="6">
                  <c:v>#N/A</c:v>
                </c:pt>
                <c:pt idx="7">
                  <c:v>0.33</c:v>
                </c:pt>
                <c:pt idx="8">
                  <c:v>#N/A</c:v>
                </c:pt>
                <c:pt idx="9">
                  <c:v>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小松地域交流事業特別会計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0.42</c:v>
                </c:pt>
                <c:pt idx="4">
                  <c:v>#N/A</c:v>
                </c:pt>
                <c:pt idx="5">
                  <c:v>0.54</c:v>
                </c:pt>
                <c:pt idx="6">
                  <c:v>#N/A</c:v>
                </c:pt>
                <c:pt idx="7">
                  <c:v>0.77</c:v>
                </c:pt>
                <c:pt idx="8">
                  <c:v>#N/A</c:v>
                </c:pt>
                <c:pt idx="9">
                  <c:v>1.08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0.72</c:v>
                </c:pt>
                <c:pt idx="2">
                  <c:v>#N/A</c:v>
                </c:pt>
                <c:pt idx="3">
                  <c:v>0.87</c:v>
                </c:pt>
                <c:pt idx="4">
                  <c:v>0.86</c:v>
                </c:pt>
                <c:pt idx="5">
                  <c:v>#N/A</c:v>
                </c:pt>
                <c:pt idx="6">
                  <c:v>#N/A</c:v>
                </c:pt>
                <c:pt idx="7">
                  <c:v>0.67</c:v>
                </c:pt>
                <c:pt idx="8">
                  <c:v>#N/A</c:v>
                </c:pt>
                <c:pt idx="9">
                  <c:v>1.29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5.34</c:v>
                </c:pt>
                <c:pt idx="2">
                  <c:v>#N/A</c:v>
                </c:pt>
                <c:pt idx="3">
                  <c:v>5.45</c:v>
                </c:pt>
                <c:pt idx="4">
                  <c:v>#N/A</c:v>
                </c:pt>
                <c:pt idx="5">
                  <c:v>5.26</c:v>
                </c:pt>
                <c:pt idx="6">
                  <c:v>#N/A</c:v>
                </c:pt>
                <c:pt idx="7">
                  <c:v>5.27</c:v>
                </c:pt>
                <c:pt idx="8">
                  <c:v>#N/A</c:v>
                </c:pt>
                <c:pt idx="9">
                  <c:v>5.46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8.07</c:v>
                </c:pt>
                <c:pt idx="2">
                  <c:v>#N/A</c:v>
                </c:pt>
                <c:pt idx="3">
                  <c:v>7.42</c:v>
                </c:pt>
                <c:pt idx="4">
                  <c:v>#N/A</c:v>
                </c:pt>
                <c:pt idx="5">
                  <c:v>9.08</c:v>
                </c:pt>
                <c:pt idx="6">
                  <c:v>#N/A</c:v>
                </c:pt>
                <c:pt idx="7">
                  <c:v>11.71</c:v>
                </c:pt>
                <c:pt idx="8">
                  <c:v>#N/A</c:v>
                </c:pt>
                <c:pt idx="9">
                  <c:v>7.49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145728"/>
        <c:axId val="131147264"/>
      </c:barChart>
      <c:catAx>
        <c:axId val="1311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47264"/>
        <c:crosses val="autoZero"/>
        <c:auto val="1"/>
        <c:lblAlgn val="ctr"/>
        <c:lblOffset val="100"/>
        <c:tickLblSkip val="1"/>
        <c:tickMarkSkip val="1"/>
        <c:noMultiLvlLbl val="0"/>
      </c:catAx>
      <c:valAx>
        <c:axId val="1311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4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3632</c:v>
                </c:pt>
                <c:pt idx="5">
                  <c:v>3700</c:v>
                </c:pt>
                <c:pt idx="8">
                  <c:v>3847</c:v>
                </c:pt>
                <c:pt idx="11">
                  <c:v>3779</c:v>
                </c:pt>
                <c:pt idx="14">
                  <c:v>3800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10</c:v>
                </c:pt>
                <c:pt idx="6">
                  <c:v>9</c:v>
                </c:pt>
                <c:pt idx="9">
                  <c:v>9</c:v>
                </c:pt>
                <c:pt idx="12">
                  <c:v>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1568</c:v>
                </c:pt>
                <c:pt idx="3">
                  <c:v>1508</c:v>
                </c:pt>
                <c:pt idx="6">
                  <c:v>1523</c:v>
                </c:pt>
                <c:pt idx="9">
                  <c:v>1341</c:v>
                </c:pt>
                <c:pt idx="12">
                  <c:v>1455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4827</c:v>
                </c:pt>
                <c:pt idx="3">
                  <c:v>4739</c:v>
                </c:pt>
                <c:pt idx="6">
                  <c:v>4749</c:v>
                </c:pt>
                <c:pt idx="9">
                  <c:v>4310</c:v>
                </c:pt>
                <c:pt idx="12">
                  <c:v>4013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555776"/>
        <c:axId val="10056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2773</c:v>
                </c:pt>
                <c:pt idx="2">
                  <c:v>#N/A</c:v>
                </c:pt>
                <c:pt idx="3">
                  <c:v>#N/A</c:v>
                </c:pt>
                <c:pt idx="4">
                  <c:v>2557</c:v>
                </c:pt>
                <c:pt idx="5">
                  <c:v>#N/A</c:v>
                </c:pt>
                <c:pt idx="6">
                  <c:v>#N/A</c:v>
                </c:pt>
                <c:pt idx="7">
                  <c:v>2434</c:v>
                </c:pt>
                <c:pt idx="8">
                  <c:v>#N/A</c:v>
                </c:pt>
                <c:pt idx="9">
                  <c:v>#N/A</c:v>
                </c:pt>
                <c:pt idx="10">
                  <c:v>1881</c:v>
                </c:pt>
                <c:pt idx="11">
                  <c:v>#N/A</c:v>
                </c:pt>
                <c:pt idx="12">
                  <c:v>#N/A</c:v>
                </c:pt>
                <c:pt idx="13">
                  <c:v>1677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555776"/>
        <c:axId val="100562048"/>
      </c:lineChart>
      <c:catAx>
        <c:axId val="1005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62048"/>
        <c:crosses val="autoZero"/>
        <c:auto val="1"/>
        <c:lblAlgn val="ctr"/>
        <c:lblOffset val="100"/>
        <c:tickLblSkip val="1"/>
        <c:tickMarkSkip val="1"/>
        <c:noMultiLvlLbl val="0"/>
      </c:catAx>
      <c:valAx>
        <c:axId val="10056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45211</c:v>
                </c:pt>
                <c:pt idx="5">
                  <c:v>46827</c:v>
                </c:pt>
                <c:pt idx="8">
                  <c:v>48640</c:v>
                </c:pt>
                <c:pt idx="11">
                  <c:v>50039</c:v>
                </c:pt>
                <c:pt idx="14">
                  <c:v>50272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1285</c:v>
                </c:pt>
                <c:pt idx="5">
                  <c:v>1151</c:v>
                </c:pt>
                <c:pt idx="8">
                  <c:v>1040</c:v>
                </c:pt>
                <c:pt idx="11">
                  <c:v>936</c:v>
                </c:pt>
                <c:pt idx="14">
                  <c:v>873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10402</c:v>
                </c:pt>
                <c:pt idx="5">
                  <c:v>10433</c:v>
                </c:pt>
                <c:pt idx="8">
                  <c:v>9511</c:v>
                </c:pt>
                <c:pt idx="11">
                  <c:v>9546</c:v>
                </c:pt>
                <c:pt idx="14">
                  <c:v>10348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12</c:v>
                </c:pt>
                <c:pt idx="12">
                  <c:v>17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8347</c:v>
                </c:pt>
                <c:pt idx="3">
                  <c:v>7741</c:v>
                </c:pt>
                <c:pt idx="6">
                  <c:v>7185</c:v>
                </c:pt>
                <c:pt idx="9">
                  <c:v>7069</c:v>
                </c:pt>
                <c:pt idx="12">
                  <c:v>7040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21134</c:v>
                </c:pt>
                <c:pt idx="3">
                  <c:v>20672</c:v>
                </c:pt>
                <c:pt idx="6">
                  <c:v>20079</c:v>
                </c:pt>
                <c:pt idx="9">
                  <c:v>19257</c:v>
                </c:pt>
                <c:pt idx="12">
                  <c:v>19153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c:v>
                </c:pt>
                <c:pt idx="3">
                  <c:v>38</c:v>
                </c:pt>
                <c:pt idx="6">
                  <c:v>30</c:v>
                </c:pt>
                <c:pt idx="9">
                  <c:v>23</c:v>
                </c:pt>
                <c:pt idx="12">
                  <c:v>15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43908</c:v>
                </c:pt>
                <c:pt idx="3">
                  <c:v>44912</c:v>
                </c:pt>
                <c:pt idx="6">
                  <c:v>46589</c:v>
                </c:pt>
                <c:pt idx="9">
                  <c:v>49338</c:v>
                </c:pt>
                <c:pt idx="12">
                  <c:v>50154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970944"/>
        <c:axId val="13198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16537</c:v>
                </c:pt>
                <c:pt idx="2">
                  <c:v>#N/A</c:v>
                </c:pt>
                <c:pt idx="3">
                  <c:v>#N/A</c:v>
                </c:pt>
                <c:pt idx="4">
                  <c:v>14952</c:v>
                </c:pt>
                <c:pt idx="5">
                  <c:v>#N/A</c:v>
                </c:pt>
                <c:pt idx="6">
                  <c:v>#N/A</c:v>
                </c:pt>
                <c:pt idx="7">
                  <c:v>14693</c:v>
                </c:pt>
                <c:pt idx="8">
                  <c:v>#N/A</c:v>
                </c:pt>
                <c:pt idx="9">
                  <c:v>#N/A</c:v>
                </c:pt>
                <c:pt idx="10">
                  <c:v>15177</c:v>
                </c:pt>
                <c:pt idx="11">
                  <c:v>#N/A</c:v>
                </c:pt>
                <c:pt idx="12">
                  <c:v>#N/A</c:v>
                </c:pt>
                <c:pt idx="13">
                  <c:v>14885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970944"/>
        <c:axId val="131985408"/>
      </c:lineChart>
      <c:catAx>
        <c:axId val="1319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85408"/>
        <c:crosses val="autoZero"/>
        <c:auto val="1"/>
        <c:lblAlgn val="ctr"/>
        <c:lblOffset val="100"/>
        <c:tickLblSkip val="1"/>
        <c:tickMarkSkip val="1"/>
        <c:noMultiLvlLbl val="0"/>
      </c:catAx>
      <c:valAx>
        <c:axId val="13198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{E7050FF9-865E-44DF-AF8D-4BE31D6206D2}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{BFCE689D-1715-47B3-AEAB-27C0B2CA8B82}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{73A3C690-2531-4A3D-AC2E-BE77BD21D91F}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{C20006E1-DCE3-4966-A20A-8BADCABF7581}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{C9D19B80-4515-4439-9987-99F8E56A7A12}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65.400000000000006</c:v>
                </c:pt>
              </c:numCache>
            </c:numRef>
          </c:xVal>
          <c:yVal>
            <c:numRef>
              <c:f>公会計指標分析・財政指標組合せ分析表!$K$51:$O$51</c:f>
              <c:numCache>
                <c:formatCode>#,##0.0;"▲ "#,##0.0</c:formatCode>
                <c:ptCount val="5"/>
                <c:pt idx="3">
                  <c:v>64.2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{80A2C08E-AC00-4C5F-9371-1375265E3C50}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{31819AF9-39A9-43B4-9C19-91EA799115BC}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{85B02FFC-2902-4DB2-BDAA-D860B73F6F56}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{68297A84-C22D-4197-BB75-05638BC96ECD}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{160C2D3B-E6C5-41BF-9E51-6EAAAB05BF43}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4486528"/>
        <c:axId val="94488448"/>
      </c:scatterChart>
      <c:valAx>
        <c:axId val="94486528"/>
        <c:scaling>
          <c:orientation val="minMax"/>
          <c:max val="65.899999999999991"/>
          <c:min val="5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88448"/>
        <c:crosses val="autoZero"/>
        <c:crossBetween val="midCat"/>
      </c:valAx>
      <c:valAx>
        <c:axId val="94488448"/>
        <c:scaling>
          <c:orientation val="minMax"/>
          <c:max val="7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8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{26DC99FA-EA2C-4DA1-9F2D-A59F05F44B9E}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{DF639954-2BE4-41CB-AB0F-3BCEA23813BE}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{8FF17676-CC10-4BF5-8A6F-C0E87A5918AF}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{CB739911-658A-4230-959A-8E3B12A29FA3}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{6256E11C-AA95-49AC-BC81-74383185263B}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11.6</c:v>
                </c:pt>
                <c:pt idx="2">
                  <c:v>10.9</c:v>
                </c:pt>
                <c:pt idx="3">
                  <c:v>9.6</c:v>
                </c:pt>
                <c:pt idx="4">
                  <c:v>8.4</c:v>
                </c:pt>
              </c:numCache>
            </c:numRef>
          </c:xVal>
          <c:yVal>
            <c:numRef>
              <c:f>公会計指標分析・財政指標組合せ分析表!$K$73:$O$73</c:f>
              <c:numCache>
                <c:formatCode>#,##0.0;"▲ "#,##0.0</c:formatCode>
                <c:ptCount val="5"/>
                <c:pt idx="0">
                  <c:v>70.3</c:v>
                </c:pt>
                <c:pt idx="1">
                  <c:v>62.7</c:v>
                </c:pt>
                <c:pt idx="2">
                  <c:v>62.1</c:v>
                </c:pt>
                <c:pt idx="3">
                  <c:v>64.2</c:v>
                </c:pt>
                <c:pt idx="4">
                  <c:v>64.099999999999994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{D70E9DC1-8D01-4E42-A6D8-7C9F21F27821}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{9DE2C323-7912-432C-844C-E930A85DE460}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834010146816461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{1F04A898-5209-4495-BE19-5906C2CB8D09}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07082305546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{718DF31E-953E-4EF9-8A31-B74B1962DBC8}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{EF6BE451-BE33-450F-AC2A-902603BAB9F0}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4284032"/>
        <c:axId val="94523776"/>
      </c:scatterChart>
      <c:valAx>
        <c:axId val="94284032"/>
        <c:scaling>
          <c:orientation val="minMax"/>
          <c:max val="12.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523776"/>
        <c:crosses val="autoZero"/>
        <c:crossBetween val="midCat"/>
      </c:valAx>
      <c:valAx>
        <c:axId val="94523776"/>
        <c:scaling>
          <c:orientation val="minMax"/>
          <c:max val="7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284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改善要素である算入公債費等がわずかに改善し、元利償還金も減少している。実質公債費比率の分子額、実質公債費比率ともに改善している。今回増加した公営企業債の元利償還金への繰入金を注視しながら今後も後年度交付税措置のある起債を厳選して活用するとともに、起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実施による合併特例債や、地方交付税の代替財源である臨時財政対策債の借入により地方債残高が増加している。臨時財政対策債は、改善要素である基準財政需要算入見込額に全額算入され、合併特例債は、期間限定であるものの算入率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％と非常に有利な地方債であるため、積極的に活用する。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今後もひうちクリーンセンター整備事業等の大型事業により地方債現在高の増嵩が見込まれることから、比率に留意しながら、借入を行っていく必要がある。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年度数値を類似団体平均と比較するると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％上回っており、本市の市有施設は、全体的に減価償却がすすんでいることから、施設の修繕費の増加などに留意しつつ、維持管理費の増加を抑制していく。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122428</xdr:rowOff>
    </xdr:from>
    <xdr:to>
      <xdr:col>3</xdr:col>
      <xdr:colOff>511175</xdr:colOff>
      <xdr:row>28</xdr:row>
      <xdr:rowOff>52578</xdr:rowOff>
    </xdr:to>
    <xdr:sp macro="" textlink="">
      <xdr:nvSpPr>
        <xdr:cNvPr id="75" name="円/楕円 74"/>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96791</xdr:rowOff>
    </xdr:from>
    <xdr:ext cx="405111" cy="259045"/>
    <xdr:sp macro="" textlink="">
      <xdr:nvSpPr>
        <xdr:cNvPr id="76" name="n_1aveValue有形固定資産減価償却率"/>
        <xdr:cNvSpPr txBox="1"/>
      </xdr:nvSpPr>
      <xdr:spPr>
        <a:xfrm>
          <a:off x="3836043"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69105</xdr:rowOff>
    </xdr:from>
    <xdr:ext cx="405111" cy="259045"/>
    <xdr:sp macro="" textlink="">
      <xdr:nvSpPr>
        <xdr:cNvPr id="77" name="n_1mainValue有形固定資産減価償却率"/>
        <xdr:cNvSpPr txBox="1"/>
      </xdr:nvSpPr>
      <xdr:spPr>
        <a:xfrm>
          <a:off x="3836043"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120413</xdr:rowOff>
    </xdr:from>
    <xdr:ext cx="405111" cy="259045"/>
    <xdr:sp macro="" textlink="">
      <xdr:nvSpPr>
        <xdr:cNvPr id="60" name="【道路】&#10;有形固定資産減価償却率平均値テキスト"/>
        <xdr:cNvSpPr txBox="1"/>
      </xdr:nvSpPr>
      <xdr:spPr>
        <a:xfrm>
          <a:off x="4724400" y="663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68" name="円/楕円 67"/>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154703</xdr:rowOff>
    </xdr:from>
    <xdr:ext cx="405111" cy="259045"/>
    <xdr:sp macro="" textlink="">
      <xdr:nvSpPr>
        <xdr:cNvPr id="69" name="n_1aveValue【道路】&#10;有形固定資産減価償却率"/>
        <xdr:cNvSpPr txBox="1"/>
      </xdr:nvSpPr>
      <xdr:spPr>
        <a:xfrm>
          <a:off x="3582043"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29227</xdr:rowOff>
    </xdr:from>
    <xdr:ext cx="405111" cy="259045"/>
    <xdr:sp macro="" textlink="">
      <xdr:nvSpPr>
        <xdr:cNvPr id="70" name="n_1mainValue【道路】&#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6" name="直線コネクタ 95"/>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97"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98" name="直線コネクタ 97"/>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99"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0" name="直線コネクタ 99"/>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80136</xdr:rowOff>
    </xdr:from>
    <xdr:ext cx="534377" cy="259045"/>
    <xdr:sp macro="" textlink="">
      <xdr:nvSpPr>
        <xdr:cNvPr id="101" name="【道路】&#10;一人当たり延長平均値テキスト"/>
        <xdr:cNvSpPr txBox="1"/>
      </xdr:nvSpPr>
      <xdr:spPr>
        <a:xfrm>
          <a:off x="10566400" y="60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2" name="フローチャート : 判断 101"/>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3" name="フローチャート : 判断 10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10704</xdr:rowOff>
    </xdr:from>
    <xdr:to>
      <xdr:col>14</xdr:col>
      <xdr:colOff>79375</xdr:colOff>
      <xdr:row>36</xdr:row>
      <xdr:rowOff>112304</xdr:rowOff>
    </xdr:to>
    <xdr:sp macro="" textlink="">
      <xdr:nvSpPr>
        <xdr:cNvPr id="109" name="円/楕円 108"/>
        <xdr:cNvSpPr/>
      </xdr:nvSpPr>
      <xdr:spPr>
        <a:xfrm>
          <a:off x="9588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152417</xdr:rowOff>
    </xdr:from>
    <xdr:ext cx="469744" cy="259045"/>
    <xdr:sp macro="" textlink="">
      <xdr:nvSpPr>
        <xdr:cNvPr id="110"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128831</xdr:rowOff>
    </xdr:from>
    <xdr:ext cx="469744" cy="259045"/>
    <xdr:sp macro="" textlink="">
      <xdr:nvSpPr>
        <xdr:cNvPr id="111" name="n_1mainValue【道路】&#10;一人当たり延長"/>
        <xdr:cNvSpPr txBox="1"/>
      </xdr:nvSpPr>
      <xdr:spPr>
        <a:xfrm>
          <a:off x="9391727" y="59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34" name="直線コネクタ 133"/>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5"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6" name="直線コネクタ 135"/>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37"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38" name="直線コネクタ 137"/>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133367</xdr:rowOff>
    </xdr:from>
    <xdr:ext cx="405111" cy="259045"/>
    <xdr:sp macro="" textlink="">
      <xdr:nvSpPr>
        <xdr:cNvPr id="139" name="【橋りょう・トンネル】&#10;有形固定資産減価償却率平均値テキスト"/>
        <xdr:cNvSpPr txBox="1"/>
      </xdr:nvSpPr>
      <xdr:spPr>
        <a:xfrm>
          <a:off x="4724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0" name="フローチャート : 判断 139"/>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1" name="フローチャート : 判断 140"/>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56642</xdr:rowOff>
    </xdr:from>
    <xdr:to>
      <xdr:col>5</xdr:col>
      <xdr:colOff>409575</xdr:colOff>
      <xdr:row>61</xdr:row>
      <xdr:rowOff>158242</xdr:rowOff>
    </xdr:to>
    <xdr:sp macro="" textlink="">
      <xdr:nvSpPr>
        <xdr:cNvPr id="147" name="円/楕円 146"/>
        <xdr:cNvSpPr/>
      </xdr:nvSpPr>
      <xdr:spPr>
        <a:xfrm>
          <a:off x="3746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67327</xdr:rowOff>
    </xdr:from>
    <xdr:ext cx="405111" cy="259045"/>
    <xdr:sp macro="" textlink="">
      <xdr:nvSpPr>
        <xdr:cNvPr id="148" name="n_1ave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149369</xdr:rowOff>
    </xdr:from>
    <xdr:ext cx="405111" cy="259045"/>
    <xdr:sp macro="" textlink="">
      <xdr:nvSpPr>
        <xdr:cNvPr id="149" name="n_1mainValue【橋りょう・トンネル】&#10;有形固定資産減価償却率"/>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73" name="直線コネクタ 172"/>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74"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75" name="直線コネクタ 174"/>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76"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77" name="直線コネクタ 176"/>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70929</xdr:rowOff>
    </xdr:from>
    <xdr:ext cx="599010" cy="259045"/>
    <xdr:sp macro="" textlink="">
      <xdr:nvSpPr>
        <xdr:cNvPr id="178" name="【橋りょう・トンネル】&#10;一人当たり有形固定資産（償却資産）額平均値テキスト"/>
        <xdr:cNvSpPr txBox="1"/>
      </xdr:nvSpPr>
      <xdr:spPr>
        <a:xfrm>
          <a:off x="10566400" y="1018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79" name="フローチャート : 判断 178"/>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0" name="フローチャート : 判断 179"/>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151069</xdr:rowOff>
    </xdr:from>
    <xdr:to>
      <xdr:col>14</xdr:col>
      <xdr:colOff>79375</xdr:colOff>
      <xdr:row>61</xdr:row>
      <xdr:rowOff>81219</xdr:rowOff>
    </xdr:to>
    <xdr:sp macro="" textlink="">
      <xdr:nvSpPr>
        <xdr:cNvPr id="186" name="円/楕円 185"/>
        <xdr:cNvSpPr/>
      </xdr:nvSpPr>
      <xdr:spPr>
        <a:xfrm>
          <a:off x="9588500" y="104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87"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72346</xdr:rowOff>
    </xdr:from>
    <xdr:ext cx="599010" cy="259045"/>
    <xdr:sp macro="" textlink="">
      <xdr:nvSpPr>
        <xdr:cNvPr id="188" name="n_1mainValue【橋りょう・トンネル】&#10;一人当たり有形固定資産（償却資産）額"/>
        <xdr:cNvSpPr txBox="1"/>
      </xdr:nvSpPr>
      <xdr:spPr>
        <a:xfrm>
          <a:off x="9327094" y="1053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7620</xdr:rowOff>
    </xdr:from>
    <xdr:to>
      <xdr:col>6</xdr:col>
      <xdr:colOff>510540</xdr:colOff>
      <xdr:row>86</xdr:row>
      <xdr:rowOff>0</xdr:rowOff>
    </xdr:to>
    <xdr:cxnSp macro="">
      <xdr:nvCxnSpPr>
        <xdr:cNvPr id="213" name="直線コネクタ 212"/>
        <xdr:cNvCxnSpPr/>
      </xdr:nvCxnSpPr>
      <xdr:spPr>
        <a:xfrm flipV="1">
          <a:off x="4634865" y="13895070"/>
          <a:ext cx="0" cy="849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3827</xdr:rowOff>
    </xdr:from>
    <xdr:ext cx="405111" cy="259045"/>
    <xdr:sp macro="" textlink="">
      <xdr:nvSpPr>
        <xdr:cNvPr id="214" name="【公営住宅】&#10;有形固定資産減価償却率最小値テキスト"/>
        <xdr:cNvSpPr txBox="1"/>
      </xdr:nvSpPr>
      <xdr:spPr>
        <a:xfrm>
          <a:off x="4724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86</xdr:row>
      <xdr:rowOff>0</xdr:rowOff>
    </xdr:from>
    <xdr:to>
      <xdr:col>6</xdr:col>
      <xdr:colOff>600075</xdr:colOff>
      <xdr:row>86</xdr:row>
      <xdr:rowOff>0</xdr:rowOff>
    </xdr:to>
    <xdr:cxnSp macro="">
      <xdr:nvCxnSpPr>
        <xdr:cNvPr id="215" name="直線コネクタ 214"/>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125747</xdr:rowOff>
    </xdr:from>
    <xdr:ext cx="405111" cy="259045"/>
    <xdr:sp macro="" textlink="">
      <xdr:nvSpPr>
        <xdr:cNvPr id="216" name="【公営住宅】&#10;有形固定資産減価償却率最大値テキスト"/>
        <xdr:cNvSpPr txBox="1"/>
      </xdr:nvSpPr>
      <xdr:spPr>
        <a:xfrm>
          <a:off x="4724400"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81</xdr:row>
      <xdr:rowOff>7620</xdr:rowOff>
    </xdr:from>
    <xdr:to>
      <xdr:col>6</xdr:col>
      <xdr:colOff>600075</xdr:colOff>
      <xdr:row>81</xdr:row>
      <xdr:rowOff>7620</xdr:rowOff>
    </xdr:to>
    <xdr:cxnSp macro="">
      <xdr:nvCxnSpPr>
        <xdr:cNvPr id="217" name="直線コネクタ 216"/>
        <xdr:cNvCxnSpPr/>
      </xdr:nvCxnSpPr>
      <xdr:spPr>
        <a:xfrm>
          <a:off x="4546600" y="13895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18" name="【公営住宅】&#10;有形固定資産減価償却率平均値テキスト"/>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19" name="フローチャート : 判断 21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82550</xdr:rowOff>
    </xdr:from>
    <xdr:to>
      <xdr:col>5</xdr:col>
      <xdr:colOff>409575</xdr:colOff>
      <xdr:row>82</xdr:row>
      <xdr:rowOff>12700</xdr:rowOff>
    </xdr:to>
    <xdr:sp macro="" textlink="">
      <xdr:nvSpPr>
        <xdr:cNvPr id="220" name="フローチャート : 判断 21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26" name="円/楕円 225"/>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3827</xdr:rowOff>
    </xdr:from>
    <xdr:ext cx="405111" cy="259045"/>
    <xdr:sp macro="" textlink="">
      <xdr:nvSpPr>
        <xdr:cNvPr id="227" name="n_1aveValue【公営住宅】&#10;有形固定資産減価償却率"/>
        <xdr:cNvSpPr txBox="1"/>
      </xdr:nvSpPr>
      <xdr:spPr>
        <a:xfrm>
          <a:off x="3582043"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28"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23013</xdr:rowOff>
    </xdr:from>
    <xdr:to>
      <xdr:col>15</xdr:col>
      <xdr:colOff>180340</xdr:colOff>
      <xdr:row>85</xdr:row>
      <xdr:rowOff>23470</xdr:rowOff>
    </xdr:to>
    <xdr:cxnSp macro="">
      <xdr:nvCxnSpPr>
        <xdr:cNvPr id="250" name="直線コネクタ 249"/>
        <xdr:cNvCxnSpPr/>
      </xdr:nvCxnSpPr>
      <xdr:spPr>
        <a:xfrm flipV="1">
          <a:off x="10476865" y="13567563"/>
          <a:ext cx="0" cy="102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27297</xdr:rowOff>
    </xdr:from>
    <xdr:ext cx="469744" cy="259045"/>
    <xdr:sp macro="" textlink="">
      <xdr:nvSpPr>
        <xdr:cNvPr id="251" name="【公営住宅】&#10;一人当たり面積最小値テキスト"/>
        <xdr:cNvSpPr txBox="1"/>
      </xdr:nvSpPr>
      <xdr:spPr>
        <a:xfrm>
          <a:off x="10566400" y="14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0.407</a:t>
          </a:r>
          <a:endParaRPr kumimoji="1" lang="ja-JP" altLang="en-US" sz="1000" b="1">
            <a:latin typeface="ＭＳ Ｐゴシック"/>
          </a:endParaRPr>
        </a:p>
      </xdr:txBody>
    </xdr:sp>
    <xdr:clientData/>
  </xdr:oneCellAnchor>
  <xdr:twoCellAnchor>
    <xdr:from>
      <xdr:col>15</xdr:col>
      <xdr:colOff>92075</xdr:colOff>
      <xdr:row>85</xdr:row>
      <xdr:rowOff>23470</xdr:rowOff>
    </xdr:from>
    <xdr:to>
      <xdr:col>15</xdr:col>
      <xdr:colOff>269875</xdr:colOff>
      <xdr:row>85</xdr:row>
      <xdr:rowOff>23470</xdr:rowOff>
    </xdr:to>
    <xdr:cxnSp macro="">
      <xdr:nvCxnSpPr>
        <xdr:cNvPr id="252" name="直線コネクタ 251"/>
        <xdr:cNvCxnSpPr/>
      </xdr:nvCxnSpPr>
      <xdr:spPr>
        <a:xfrm>
          <a:off x="10388600" y="1459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141140</xdr:rowOff>
    </xdr:from>
    <xdr:ext cx="469744" cy="259045"/>
    <xdr:sp macro="" textlink="">
      <xdr:nvSpPr>
        <xdr:cNvPr id="253" name="【公営住宅】&#10;一人当たり面積最大値テキスト"/>
        <xdr:cNvSpPr txBox="1"/>
      </xdr:nvSpPr>
      <xdr:spPr>
        <a:xfrm>
          <a:off x="105664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2.658</a:t>
          </a:r>
          <a:endParaRPr kumimoji="1" lang="ja-JP" altLang="en-US" sz="1000" b="1">
            <a:latin typeface="ＭＳ Ｐゴシック"/>
          </a:endParaRPr>
        </a:p>
      </xdr:txBody>
    </xdr:sp>
    <xdr:clientData/>
  </xdr:oneCellAnchor>
  <xdr:twoCellAnchor>
    <xdr:from>
      <xdr:col>15</xdr:col>
      <xdr:colOff>92075</xdr:colOff>
      <xdr:row>79</xdr:row>
      <xdr:rowOff>23013</xdr:rowOff>
    </xdr:from>
    <xdr:to>
      <xdr:col>15</xdr:col>
      <xdr:colOff>269875</xdr:colOff>
      <xdr:row>79</xdr:row>
      <xdr:rowOff>23013</xdr:rowOff>
    </xdr:to>
    <xdr:cxnSp macro="">
      <xdr:nvCxnSpPr>
        <xdr:cNvPr id="254" name="直線コネクタ 253"/>
        <xdr:cNvCxnSpPr/>
      </xdr:nvCxnSpPr>
      <xdr:spPr>
        <a:xfrm>
          <a:off x="10388600" y="1356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63110</xdr:rowOff>
    </xdr:from>
    <xdr:ext cx="469744" cy="259045"/>
    <xdr:sp macro="" textlink="">
      <xdr:nvSpPr>
        <xdr:cNvPr id="255" name="【公営住宅】&#10;一人当たり面積平均値テキスト"/>
        <xdr:cNvSpPr txBox="1"/>
      </xdr:nvSpPr>
      <xdr:spPr>
        <a:xfrm>
          <a:off x="10566400" y="1429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0.912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84683</xdr:rowOff>
    </xdr:from>
    <xdr:to>
      <xdr:col>15</xdr:col>
      <xdr:colOff>231775</xdr:colOff>
      <xdr:row>84</xdr:row>
      <xdr:rowOff>14833</xdr:rowOff>
    </xdr:to>
    <xdr:sp macro="" textlink="">
      <xdr:nvSpPr>
        <xdr:cNvPr id="256" name="フローチャート : 判断 255"/>
        <xdr:cNvSpPr/>
      </xdr:nvSpPr>
      <xdr:spPr>
        <a:xfrm>
          <a:off x="10426700" y="143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57" name="フローチャート : 判断 256"/>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108001</xdr:rowOff>
    </xdr:from>
    <xdr:to>
      <xdr:col>14</xdr:col>
      <xdr:colOff>79375</xdr:colOff>
      <xdr:row>84</xdr:row>
      <xdr:rowOff>38151</xdr:rowOff>
    </xdr:to>
    <xdr:sp macro="" textlink="">
      <xdr:nvSpPr>
        <xdr:cNvPr id="263" name="円/楕円 262"/>
        <xdr:cNvSpPr/>
      </xdr:nvSpPr>
      <xdr:spPr>
        <a:xfrm>
          <a:off x="95885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147693</xdr:rowOff>
    </xdr:from>
    <xdr:ext cx="469744" cy="259045"/>
    <xdr:sp macro="" textlink="">
      <xdr:nvSpPr>
        <xdr:cNvPr id="264" name="n_1aveValue【公営住宅】&#10;一人当たり面積"/>
        <xdr:cNvSpPr txBox="1"/>
      </xdr:nvSpPr>
      <xdr:spPr>
        <a:xfrm>
          <a:off x="9391727" y="1454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54678</xdr:rowOff>
    </xdr:from>
    <xdr:ext cx="469744" cy="259045"/>
    <xdr:sp macro="" textlink="">
      <xdr:nvSpPr>
        <xdr:cNvPr id="265" name="n_1mainValue【公営住宅】&#10;一人当たり面積"/>
        <xdr:cNvSpPr txBox="1"/>
      </xdr:nvSpPr>
      <xdr:spPr>
        <a:xfrm>
          <a:off x="939172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8" name="テキスト ボックス 27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8" name="テキスト ボックス 28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149679</xdr:rowOff>
    </xdr:from>
    <xdr:to>
      <xdr:col>6</xdr:col>
      <xdr:colOff>510540</xdr:colOff>
      <xdr:row>107</xdr:row>
      <xdr:rowOff>149679</xdr:rowOff>
    </xdr:to>
    <xdr:cxnSp macro="">
      <xdr:nvCxnSpPr>
        <xdr:cNvPr id="292" name="直線コネクタ 291"/>
        <xdr:cNvCxnSpPr/>
      </xdr:nvCxnSpPr>
      <xdr:spPr>
        <a:xfrm flipV="1">
          <a:off x="4634865" y="171232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153506</xdr:rowOff>
    </xdr:from>
    <xdr:ext cx="405111" cy="259045"/>
    <xdr:sp macro="" textlink="">
      <xdr:nvSpPr>
        <xdr:cNvPr id="293" name="【港湾・漁港】&#10;有形固定資産減価償却率最小値テキスト"/>
        <xdr:cNvSpPr txBox="1"/>
      </xdr:nvSpPr>
      <xdr:spPr>
        <a:xfrm>
          <a:off x="4724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107</xdr:row>
      <xdr:rowOff>149679</xdr:rowOff>
    </xdr:from>
    <xdr:to>
      <xdr:col>6</xdr:col>
      <xdr:colOff>600075</xdr:colOff>
      <xdr:row>107</xdr:row>
      <xdr:rowOff>149679</xdr:rowOff>
    </xdr:to>
    <xdr:cxnSp macro="">
      <xdr:nvCxnSpPr>
        <xdr:cNvPr id="294" name="直線コネクタ 293"/>
        <xdr:cNvCxnSpPr/>
      </xdr:nvCxnSpPr>
      <xdr:spPr>
        <a:xfrm>
          <a:off x="4546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96356</xdr:rowOff>
    </xdr:from>
    <xdr:ext cx="405111" cy="259045"/>
    <xdr:sp macro="" textlink="">
      <xdr:nvSpPr>
        <xdr:cNvPr id="295" name="【港湾・漁港】&#10;有形固定資産減価償却率最大値テキスト"/>
        <xdr:cNvSpPr txBox="1"/>
      </xdr:nvSpPr>
      <xdr:spPr>
        <a:xfrm>
          <a:off x="4724400" y="1689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6</xdr:col>
      <xdr:colOff>422275</xdr:colOff>
      <xdr:row>99</xdr:row>
      <xdr:rowOff>149679</xdr:rowOff>
    </xdr:from>
    <xdr:to>
      <xdr:col>6</xdr:col>
      <xdr:colOff>600075</xdr:colOff>
      <xdr:row>99</xdr:row>
      <xdr:rowOff>149679</xdr:rowOff>
    </xdr:to>
    <xdr:cxnSp macro="">
      <xdr:nvCxnSpPr>
        <xdr:cNvPr id="296" name="直線コネクタ 295"/>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134456</xdr:rowOff>
    </xdr:from>
    <xdr:ext cx="405111" cy="259045"/>
    <xdr:sp macro="" textlink="">
      <xdr:nvSpPr>
        <xdr:cNvPr id="297" name="【港湾・漁港】&#10;有形固定資産減価償却率平均値テキスト"/>
        <xdr:cNvSpPr txBox="1"/>
      </xdr:nvSpPr>
      <xdr:spPr>
        <a:xfrm>
          <a:off x="4724400" y="17279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156029</xdr:rowOff>
    </xdr:from>
    <xdr:to>
      <xdr:col>6</xdr:col>
      <xdr:colOff>561975</xdr:colOff>
      <xdr:row>101</xdr:row>
      <xdr:rowOff>86179</xdr:rowOff>
    </xdr:to>
    <xdr:sp macro="" textlink="">
      <xdr:nvSpPr>
        <xdr:cNvPr id="298" name="フローチャート : 判断 297"/>
        <xdr:cNvSpPr/>
      </xdr:nvSpPr>
      <xdr:spPr>
        <a:xfrm>
          <a:off x="4584700" y="173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147864</xdr:rowOff>
    </xdr:from>
    <xdr:to>
      <xdr:col>5</xdr:col>
      <xdr:colOff>409575</xdr:colOff>
      <xdr:row>106</xdr:row>
      <xdr:rowOff>78014</xdr:rowOff>
    </xdr:to>
    <xdr:sp macro="" textlink="">
      <xdr:nvSpPr>
        <xdr:cNvPr id="299" name="フローチャート : 判断 298"/>
        <xdr:cNvSpPr/>
      </xdr:nvSpPr>
      <xdr:spPr>
        <a:xfrm>
          <a:off x="3746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17236</xdr:rowOff>
    </xdr:from>
    <xdr:to>
      <xdr:col>5</xdr:col>
      <xdr:colOff>409575</xdr:colOff>
      <xdr:row>101</xdr:row>
      <xdr:rowOff>118836</xdr:rowOff>
    </xdr:to>
    <xdr:sp macro="" textlink="">
      <xdr:nvSpPr>
        <xdr:cNvPr id="305" name="円/楕円 304"/>
        <xdr:cNvSpPr/>
      </xdr:nvSpPr>
      <xdr:spPr>
        <a:xfrm>
          <a:off x="3746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69141</xdr:rowOff>
    </xdr:from>
    <xdr:ext cx="405111" cy="259045"/>
    <xdr:sp macro="" textlink="">
      <xdr:nvSpPr>
        <xdr:cNvPr id="306" name="n_1aveValue【港湾・漁港】&#10;有形固定資産減価償却率"/>
        <xdr:cNvSpPr txBox="1"/>
      </xdr:nvSpPr>
      <xdr:spPr>
        <a:xfrm>
          <a:off x="3582043"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135363</xdr:rowOff>
    </xdr:from>
    <xdr:ext cx="405111" cy="259045"/>
    <xdr:sp macro="" textlink="">
      <xdr:nvSpPr>
        <xdr:cNvPr id="307" name="n_1mainValue【港湾・漁港】&#10;有形固定資産減価償却率"/>
        <xdr:cNvSpPr txBox="1"/>
      </xdr:nvSpPr>
      <xdr:spPr>
        <a:xfrm>
          <a:off x="3582043"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9" name="テキスト ボックス 31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1" name="テキスト ボックス 32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3" name="テキスト ボックス 32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25" name="テキスト ボックス 32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27" name="テキスト ボックス 32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78029</xdr:rowOff>
    </xdr:from>
    <xdr:to>
      <xdr:col>15</xdr:col>
      <xdr:colOff>180340</xdr:colOff>
      <xdr:row>107</xdr:row>
      <xdr:rowOff>118911</xdr:rowOff>
    </xdr:to>
    <xdr:cxnSp macro="">
      <xdr:nvCxnSpPr>
        <xdr:cNvPr id="331" name="直線コネクタ 330"/>
        <xdr:cNvCxnSpPr/>
      </xdr:nvCxnSpPr>
      <xdr:spPr>
        <a:xfrm flipV="1">
          <a:off x="10476865" y="17394479"/>
          <a:ext cx="0" cy="106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122738</xdr:rowOff>
    </xdr:from>
    <xdr:ext cx="534377" cy="259045"/>
    <xdr:sp macro="" textlink="">
      <xdr:nvSpPr>
        <xdr:cNvPr id="332" name="【港湾・漁港】&#10;一人当たり有形固定資産（償却資産）額最小値テキスト"/>
        <xdr:cNvSpPr txBox="1"/>
      </xdr:nvSpPr>
      <xdr:spPr>
        <a:xfrm>
          <a:off x="10566400" y="184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10,758</a:t>
          </a:r>
          <a:endParaRPr kumimoji="1" lang="ja-JP" altLang="en-US" sz="1000" b="1">
            <a:latin typeface="ＭＳ Ｐゴシック"/>
          </a:endParaRPr>
        </a:p>
      </xdr:txBody>
    </xdr:sp>
    <xdr:clientData/>
  </xdr:oneCellAnchor>
  <xdr:twoCellAnchor>
    <xdr:from>
      <xdr:col>15</xdr:col>
      <xdr:colOff>92075</xdr:colOff>
      <xdr:row>107</xdr:row>
      <xdr:rowOff>118911</xdr:rowOff>
    </xdr:from>
    <xdr:to>
      <xdr:col>15</xdr:col>
      <xdr:colOff>269875</xdr:colOff>
      <xdr:row>107</xdr:row>
      <xdr:rowOff>118911</xdr:rowOff>
    </xdr:to>
    <xdr:cxnSp macro="">
      <xdr:nvCxnSpPr>
        <xdr:cNvPr id="333" name="直線コネクタ 332"/>
        <xdr:cNvCxnSpPr/>
      </xdr:nvCxnSpPr>
      <xdr:spPr>
        <a:xfrm>
          <a:off x="10388600" y="184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24706</xdr:rowOff>
    </xdr:from>
    <xdr:ext cx="534377" cy="259045"/>
    <xdr:sp macro="" textlink="">
      <xdr:nvSpPr>
        <xdr:cNvPr id="334" name="【港湾・漁港】&#10;一人当たり有形固定資産（償却資産）額最大値テキスト"/>
        <xdr:cNvSpPr txBox="1"/>
      </xdr:nvSpPr>
      <xdr:spPr>
        <a:xfrm>
          <a:off x="10566400" y="17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66,904</a:t>
          </a:r>
          <a:endParaRPr kumimoji="1" lang="ja-JP" altLang="en-US" sz="1000" b="1">
            <a:latin typeface="ＭＳ Ｐゴシック"/>
          </a:endParaRPr>
        </a:p>
      </xdr:txBody>
    </xdr:sp>
    <xdr:clientData/>
  </xdr:oneCellAnchor>
  <xdr:twoCellAnchor>
    <xdr:from>
      <xdr:col>15</xdr:col>
      <xdr:colOff>92075</xdr:colOff>
      <xdr:row>101</xdr:row>
      <xdr:rowOff>78029</xdr:rowOff>
    </xdr:from>
    <xdr:to>
      <xdr:col>15</xdr:col>
      <xdr:colOff>269875</xdr:colOff>
      <xdr:row>101</xdr:row>
      <xdr:rowOff>78029</xdr:rowOff>
    </xdr:to>
    <xdr:cxnSp macro="">
      <xdr:nvCxnSpPr>
        <xdr:cNvPr id="335" name="直線コネクタ 334"/>
        <xdr:cNvCxnSpPr/>
      </xdr:nvCxnSpPr>
      <xdr:spPr>
        <a:xfrm>
          <a:off x="10388600" y="1739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29869</xdr:rowOff>
    </xdr:from>
    <xdr:ext cx="534377" cy="259045"/>
    <xdr:sp macro="" textlink="">
      <xdr:nvSpPr>
        <xdr:cNvPr id="336" name="【港湾・漁港】&#10;一人当たり有形固定資産（償却資産）額平均値テキスト"/>
        <xdr:cNvSpPr txBox="1"/>
      </xdr:nvSpPr>
      <xdr:spPr>
        <a:xfrm>
          <a:off x="10566400" y="18032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29,633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51442</xdr:rowOff>
    </xdr:from>
    <xdr:to>
      <xdr:col>15</xdr:col>
      <xdr:colOff>231775</xdr:colOff>
      <xdr:row>105</xdr:row>
      <xdr:rowOff>153042</xdr:rowOff>
    </xdr:to>
    <xdr:sp macro="" textlink="">
      <xdr:nvSpPr>
        <xdr:cNvPr id="337" name="フローチャート : 判断 336"/>
        <xdr:cNvSpPr/>
      </xdr:nvSpPr>
      <xdr:spPr>
        <a:xfrm>
          <a:off x="10426700" y="180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38" name="フローチャート : 判断 337"/>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95428</xdr:rowOff>
    </xdr:from>
    <xdr:to>
      <xdr:col>14</xdr:col>
      <xdr:colOff>79375</xdr:colOff>
      <xdr:row>107</xdr:row>
      <xdr:rowOff>25578</xdr:rowOff>
    </xdr:to>
    <xdr:sp macro="" textlink="">
      <xdr:nvSpPr>
        <xdr:cNvPr id="344" name="円/楕円 343"/>
        <xdr:cNvSpPr/>
      </xdr:nvSpPr>
      <xdr:spPr>
        <a:xfrm>
          <a:off x="9588500" y="182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169015</xdr:rowOff>
    </xdr:from>
    <xdr:ext cx="534377" cy="259045"/>
    <xdr:sp macro="" textlink="">
      <xdr:nvSpPr>
        <xdr:cNvPr id="345" name="n_1aveValue【港湾・漁港】&#10;一人当たり有形固定資産（償却資産）額"/>
        <xdr:cNvSpPr txBox="1"/>
      </xdr:nvSpPr>
      <xdr:spPr>
        <a:xfrm>
          <a:off x="93594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16705</xdr:rowOff>
    </xdr:from>
    <xdr:ext cx="534377" cy="259045"/>
    <xdr:sp macro="" textlink="">
      <xdr:nvSpPr>
        <xdr:cNvPr id="346" name="n_1mainValue【港湾・漁港】&#10;一人当たり有形固定資産（償却資産）額"/>
        <xdr:cNvSpPr txBox="1"/>
      </xdr:nvSpPr>
      <xdr:spPr>
        <a:xfrm>
          <a:off x="9359411" y="183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9" name="テキスト ボックス 35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9" name="テキスト ボックス 36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143147</xdr:rowOff>
    </xdr:from>
    <xdr:to>
      <xdr:col>23</xdr:col>
      <xdr:colOff>516889</xdr:colOff>
      <xdr:row>42</xdr:row>
      <xdr:rowOff>118654</xdr:rowOff>
    </xdr:to>
    <xdr:cxnSp macro="">
      <xdr:nvCxnSpPr>
        <xdr:cNvPr id="373" name="直線コネクタ 372"/>
        <xdr:cNvCxnSpPr/>
      </xdr:nvCxnSpPr>
      <xdr:spPr>
        <a:xfrm flipV="1">
          <a:off x="16318864" y="580099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122481</xdr:rowOff>
    </xdr:from>
    <xdr:ext cx="405111" cy="259045"/>
    <xdr:sp macro="" textlink="">
      <xdr:nvSpPr>
        <xdr:cNvPr id="374" name="【認定こども園・幼稚園・保育所】&#10;有形固定資産減価償却率最小値テキスト"/>
        <xdr:cNvSpPr txBox="1"/>
      </xdr:nvSpPr>
      <xdr:spPr>
        <a:xfrm>
          <a:off x="16408400" y="732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42</xdr:row>
      <xdr:rowOff>118654</xdr:rowOff>
    </xdr:from>
    <xdr:to>
      <xdr:col>23</xdr:col>
      <xdr:colOff>606425</xdr:colOff>
      <xdr:row>42</xdr:row>
      <xdr:rowOff>118654</xdr:rowOff>
    </xdr:to>
    <xdr:cxnSp macro="">
      <xdr:nvCxnSpPr>
        <xdr:cNvPr id="375" name="直線コネクタ 374"/>
        <xdr:cNvCxnSpPr/>
      </xdr:nvCxnSpPr>
      <xdr:spPr>
        <a:xfrm>
          <a:off x="16230600" y="73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89824</xdr:rowOff>
    </xdr:from>
    <xdr:ext cx="405111" cy="259045"/>
    <xdr:sp macro="" textlink="">
      <xdr:nvSpPr>
        <xdr:cNvPr id="376" name="【認定こども園・幼稚園・保育所】&#10;有形固定資産減価償却率最大値テキスト"/>
        <xdr:cNvSpPr txBox="1"/>
      </xdr:nvSpPr>
      <xdr:spPr>
        <a:xfrm>
          <a:off x="16408400" y="557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33</xdr:row>
      <xdr:rowOff>143147</xdr:rowOff>
    </xdr:from>
    <xdr:to>
      <xdr:col>23</xdr:col>
      <xdr:colOff>606425</xdr:colOff>
      <xdr:row>33</xdr:row>
      <xdr:rowOff>143147</xdr:rowOff>
    </xdr:to>
    <xdr:cxnSp macro="">
      <xdr:nvCxnSpPr>
        <xdr:cNvPr id="377" name="直線コネクタ 376"/>
        <xdr:cNvCxnSpPr/>
      </xdr:nvCxnSpPr>
      <xdr:spPr>
        <a:xfrm>
          <a:off x="16230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26687</xdr:rowOff>
    </xdr:from>
    <xdr:ext cx="405111" cy="259045"/>
    <xdr:sp macro="" textlink="">
      <xdr:nvSpPr>
        <xdr:cNvPr id="378" name="【認定こども園・幼稚園・保育所】&#10;有形固定資産減価償却率平均値テキスト"/>
        <xdr:cNvSpPr txBox="1"/>
      </xdr:nvSpPr>
      <xdr:spPr>
        <a:xfrm>
          <a:off x="16408400" y="688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379" name="フローチャート : 判断 378"/>
        <xdr:cNvSpPr/>
      </xdr:nvSpPr>
      <xdr:spPr>
        <a:xfrm>
          <a:off x="162687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380" name="フローチャート : 判断 379"/>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159294</xdr:rowOff>
    </xdr:from>
    <xdr:to>
      <xdr:col>22</xdr:col>
      <xdr:colOff>415925</xdr:colOff>
      <xdr:row>37</xdr:row>
      <xdr:rowOff>89444</xdr:rowOff>
    </xdr:to>
    <xdr:sp macro="" textlink="">
      <xdr:nvSpPr>
        <xdr:cNvPr id="386" name="円/楕円 385"/>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116494</xdr:rowOff>
    </xdr:from>
    <xdr:ext cx="405111" cy="259045"/>
    <xdr:sp macro="" textlink="">
      <xdr:nvSpPr>
        <xdr:cNvPr id="387" name="n_1aveValue【認定こども園・幼稚園・保育所】&#10;有形固定資産減価償却率"/>
        <xdr:cNvSpPr txBox="1"/>
      </xdr:nvSpPr>
      <xdr:spPr>
        <a:xfrm>
          <a:off x="15266043"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105971</xdr:rowOff>
    </xdr:from>
    <xdr:ext cx="405111" cy="259045"/>
    <xdr:sp macro="" textlink="">
      <xdr:nvSpPr>
        <xdr:cNvPr id="388" name="n_1main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9" name="テキスト ボックス 39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1" name="テキスト ボックス 40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3" name="テキスト ボックス 40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5" name="テキスト ボックス 40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7" name="テキスト ボックス 40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9" name="テキスト ボックス 40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413" name="直線コネクタ 412"/>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414"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415" name="直線コネクタ 414"/>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416"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417" name="直線コネクタ 416"/>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156227</xdr:rowOff>
    </xdr:from>
    <xdr:ext cx="469744" cy="259045"/>
    <xdr:sp macro="" textlink="">
      <xdr:nvSpPr>
        <xdr:cNvPr id="418" name="【認定こども園・幼稚園・保育所】&#10;一人当たり面積平均値テキスト"/>
        <xdr:cNvSpPr txBox="1"/>
      </xdr:nvSpPr>
      <xdr:spPr>
        <a:xfrm>
          <a:off x="22250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419" name="フローチャート : 判断 418"/>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20" name="フローチャート : 判断 419"/>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139700</xdr:rowOff>
    </xdr:from>
    <xdr:to>
      <xdr:col>31</xdr:col>
      <xdr:colOff>85725</xdr:colOff>
      <xdr:row>34</xdr:row>
      <xdr:rowOff>69850</xdr:rowOff>
    </xdr:to>
    <xdr:sp macro="" textlink="">
      <xdr:nvSpPr>
        <xdr:cNvPr id="426" name="円/楕円 425"/>
        <xdr:cNvSpPr/>
      </xdr:nvSpPr>
      <xdr:spPr>
        <a:xfrm>
          <a:off x="2127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427"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86377</xdr:rowOff>
    </xdr:from>
    <xdr:ext cx="469744" cy="259045"/>
    <xdr:sp macro="" textlink="">
      <xdr:nvSpPr>
        <xdr:cNvPr id="428" name="n_1mainValue【認定こども園・幼稚園・保育所】&#10;一人当たり面積"/>
        <xdr:cNvSpPr txBox="1"/>
      </xdr:nvSpPr>
      <xdr:spPr>
        <a:xfrm>
          <a:off x="210757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60</xdr:row>
      <xdr:rowOff>60960</xdr:rowOff>
    </xdr:from>
    <xdr:to>
      <xdr:col>23</xdr:col>
      <xdr:colOff>516889</xdr:colOff>
      <xdr:row>64</xdr:row>
      <xdr:rowOff>49530</xdr:rowOff>
    </xdr:to>
    <xdr:cxnSp macro="">
      <xdr:nvCxnSpPr>
        <xdr:cNvPr id="453" name="直線コネクタ 452"/>
        <xdr:cNvCxnSpPr/>
      </xdr:nvCxnSpPr>
      <xdr:spPr>
        <a:xfrm flipV="1">
          <a:off x="16318864" y="10347960"/>
          <a:ext cx="0" cy="67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53357</xdr:rowOff>
    </xdr:from>
    <xdr:ext cx="405111" cy="259045"/>
    <xdr:sp macro="" textlink="">
      <xdr:nvSpPr>
        <xdr:cNvPr id="454" name="【学校施設】&#10;有形固定資産減価償却率最小値テキスト"/>
        <xdr:cNvSpPr txBox="1"/>
      </xdr:nvSpPr>
      <xdr:spPr>
        <a:xfrm>
          <a:off x="16408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49530</xdr:rowOff>
    </xdr:from>
    <xdr:to>
      <xdr:col>23</xdr:col>
      <xdr:colOff>606425</xdr:colOff>
      <xdr:row>64</xdr:row>
      <xdr:rowOff>49530</xdr:rowOff>
    </xdr:to>
    <xdr:cxnSp macro="">
      <xdr:nvCxnSpPr>
        <xdr:cNvPr id="455" name="直線コネクタ 454"/>
        <xdr:cNvCxnSpPr/>
      </xdr:nvCxnSpPr>
      <xdr:spPr>
        <a:xfrm>
          <a:off x="16230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7637</xdr:rowOff>
    </xdr:from>
    <xdr:ext cx="405111" cy="259045"/>
    <xdr:sp macro="" textlink="">
      <xdr:nvSpPr>
        <xdr:cNvPr id="456" name="【学校施設】&#10;有形固定資産減価償却率最大値テキスト"/>
        <xdr:cNvSpPr txBox="1"/>
      </xdr:nvSpPr>
      <xdr:spPr>
        <a:xfrm>
          <a:off x="164084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60</xdr:row>
      <xdr:rowOff>60960</xdr:rowOff>
    </xdr:from>
    <xdr:to>
      <xdr:col>23</xdr:col>
      <xdr:colOff>606425</xdr:colOff>
      <xdr:row>60</xdr:row>
      <xdr:rowOff>60960</xdr:rowOff>
    </xdr:to>
    <xdr:cxnSp macro="">
      <xdr:nvCxnSpPr>
        <xdr:cNvPr id="457" name="直線コネクタ 456"/>
        <xdr:cNvCxnSpPr/>
      </xdr:nvCxnSpPr>
      <xdr:spPr>
        <a:xfrm>
          <a:off x="16230600" y="103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57167</xdr:rowOff>
    </xdr:from>
    <xdr:ext cx="405111" cy="259045"/>
    <xdr:sp macro="" textlink="">
      <xdr:nvSpPr>
        <xdr:cNvPr id="458" name="【学校施設】&#10;有形固定資産減価償却率平均値テキスト"/>
        <xdr:cNvSpPr txBox="1"/>
      </xdr:nvSpPr>
      <xdr:spPr>
        <a:xfrm>
          <a:off x="16408400" y="1051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78740</xdr:rowOff>
    </xdr:from>
    <xdr:to>
      <xdr:col>23</xdr:col>
      <xdr:colOff>568325</xdr:colOff>
      <xdr:row>62</xdr:row>
      <xdr:rowOff>8890</xdr:rowOff>
    </xdr:to>
    <xdr:sp macro="" textlink="">
      <xdr:nvSpPr>
        <xdr:cNvPr id="459" name="フローチャート : 判断 458"/>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128270</xdr:rowOff>
    </xdr:from>
    <xdr:to>
      <xdr:col>22</xdr:col>
      <xdr:colOff>415925</xdr:colOff>
      <xdr:row>60</xdr:row>
      <xdr:rowOff>58420</xdr:rowOff>
    </xdr:to>
    <xdr:sp macro="" textlink="">
      <xdr:nvSpPr>
        <xdr:cNvPr id="460" name="フローチャート : 判断 45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17780</xdr:rowOff>
    </xdr:from>
    <xdr:to>
      <xdr:col>22</xdr:col>
      <xdr:colOff>415925</xdr:colOff>
      <xdr:row>56</xdr:row>
      <xdr:rowOff>119380</xdr:rowOff>
    </xdr:to>
    <xdr:sp macro="" textlink="">
      <xdr:nvSpPr>
        <xdr:cNvPr id="466" name="円/楕円 465"/>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49547</xdr:rowOff>
    </xdr:from>
    <xdr:ext cx="405111" cy="259045"/>
    <xdr:sp macro="" textlink="">
      <xdr:nvSpPr>
        <xdr:cNvPr id="467" name="n_1aveValue【学校施設】&#10;有形固定資産減価償却率"/>
        <xdr:cNvSpPr txBox="1"/>
      </xdr:nvSpPr>
      <xdr:spPr>
        <a:xfrm>
          <a:off x="15266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135907</xdr:rowOff>
    </xdr:from>
    <xdr:ext cx="405111" cy="259045"/>
    <xdr:sp macro="" textlink="">
      <xdr:nvSpPr>
        <xdr:cNvPr id="468" name="n_1mainValue【学校施設】&#10;有形固定資産減価償却率"/>
        <xdr:cNvSpPr txBox="1"/>
      </xdr:nvSpPr>
      <xdr:spPr>
        <a:xfrm>
          <a:off x="15266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29391</xdr:rowOff>
    </xdr:from>
    <xdr:to>
      <xdr:col>32</xdr:col>
      <xdr:colOff>186689</xdr:colOff>
      <xdr:row>63</xdr:row>
      <xdr:rowOff>119199</xdr:rowOff>
    </xdr:to>
    <xdr:cxnSp macro="">
      <xdr:nvCxnSpPr>
        <xdr:cNvPr id="495" name="直線コネクタ 494"/>
        <xdr:cNvCxnSpPr/>
      </xdr:nvCxnSpPr>
      <xdr:spPr>
        <a:xfrm flipV="1">
          <a:off x="22160864" y="945914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123026</xdr:rowOff>
    </xdr:from>
    <xdr:ext cx="469744" cy="259045"/>
    <xdr:sp macro="" textlink="">
      <xdr:nvSpPr>
        <xdr:cNvPr id="496" name="【学校施設】&#10;一人当たり面積最小値テキスト"/>
        <xdr:cNvSpPr txBox="1"/>
      </xdr:nvSpPr>
      <xdr:spPr>
        <a:xfrm>
          <a:off x="22250400" y="109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63</xdr:row>
      <xdr:rowOff>119199</xdr:rowOff>
    </xdr:from>
    <xdr:to>
      <xdr:col>32</xdr:col>
      <xdr:colOff>276225</xdr:colOff>
      <xdr:row>63</xdr:row>
      <xdr:rowOff>119199</xdr:rowOff>
    </xdr:to>
    <xdr:cxnSp macro="">
      <xdr:nvCxnSpPr>
        <xdr:cNvPr id="497" name="直線コネクタ 496"/>
        <xdr:cNvCxnSpPr/>
      </xdr:nvCxnSpPr>
      <xdr:spPr>
        <a:xfrm>
          <a:off x="22072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147518</xdr:rowOff>
    </xdr:from>
    <xdr:ext cx="469744" cy="259045"/>
    <xdr:sp macro="" textlink="">
      <xdr:nvSpPr>
        <xdr:cNvPr id="498" name="【学校施設】&#10;一人当たり面積最大値テキスト"/>
        <xdr:cNvSpPr txBox="1"/>
      </xdr:nvSpPr>
      <xdr:spPr>
        <a:xfrm>
          <a:off x="22250400" y="92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55</xdr:row>
      <xdr:rowOff>29391</xdr:rowOff>
    </xdr:from>
    <xdr:to>
      <xdr:col>32</xdr:col>
      <xdr:colOff>276225</xdr:colOff>
      <xdr:row>55</xdr:row>
      <xdr:rowOff>29391</xdr:rowOff>
    </xdr:to>
    <xdr:cxnSp macro="">
      <xdr:nvCxnSpPr>
        <xdr:cNvPr id="499" name="直線コネクタ 498"/>
        <xdr:cNvCxnSpPr/>
      </xdr:nvCxnSpPr>
      <xdr:spPr>
        <a:xfrm>
          <a:off x="22072600" y="945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161126</xdr:rowOff>
    </xdr:from>
    <xdr:ext cx="469744" cy="259045"/>
    <xdr:sp macro="" textlink="">
      <xdr:nvSpPr>
        <xdr:cNvPr id="500" name="【学校施設】&#10;一人当たり面積平均値テキスト"/>
        <xdr:cNvSpPr txBox="1"/>
      </xdr:nvSpPr>
      <xdr:spPr>
        <a:xfrm>
          <a:off x="22250400" y="9762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11249</xdr:rowOff>
    </xdr:from>
    <xdr:to>
      <xdr:col>32</xdr:col>
      <xdr:colOff>238125</xdr:colOff>
      <xdr:row>57</xdr:row>
      <xdr:rowOff>112849</xdr:rowOff>
    </xdr:to>
    <xdr:sp macro="" textlink="">
      <xdr:nvSpPr>
        <xdr:cNvPr id="501" name="フローチャート : 判断 500"/>
        <xdr:cNvSpPr/>
      </xdr:nvSpPr>
      <xdr:spPr>
        <a:xfrm>
          <a:off x="22110700" y="97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19413</xdr:rowOff>
    </xdr:from>
    <xdr:to>
      <xdr:col>31</xdr:col>
      <xdr:colOff>85725</xdr:colOff>
      <xdr:row>59</xdr:row>
      <xdr:rowOff>121013</xdr:rowOff>
    </xdr:to>
    <xdr:sp macro="" textlink="">
      <xdr:nvSpPr>
        <xdr:cNvPr id="502" name="フローチャート : 判断 501"/>
        <xdr:cNvSpPr/>
      </xdr:nvSpPr>
      <xdr:spPr>
        <a:xfrm>
          <a:off x="2127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56969</xdr:rowOff>
    </xdr:from>
    <xdr:to>
      <xdr:col>31</xdr:col>
      <xdr:colOff>85725</xdr:colOff>
      <xdr:row>57</xdr:row>
      <xdr:rowOff>158569</xdr:rowOff>
    </xdr:to>
    <xdr:sp macro="" textlink="">
      <xdr:nvSpPr>
        <xdr:cNvPr id="508" name="円/楕円 507"/>
        <xdr:cNvSpPr/>
      </xdr:nvSpPr>
      <xdr:spPr>
        <a:xfrm>
          <a:off x="21272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112140</xdr:rowOff>
    </xdr:from>
    <xdr:ext cx="469744" cy="259045"/>
    <xdr:sp macro="" textlink="">
      <xdr:nvSpPr>
        <xdr:cNvPr id="509" name="n_1aveValue【学校施設】&#10;一人当たり面積"/>
        <xdr:cNvSpPr txBox="1"/>
      </xdr:nvSpPr>
      <xdr:spPr>
        <a:xfrm>
          <a:off x="21075727" y="102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3646</xdr:rowOff>
    </xdr:from>
    <xdr:ext cx="469744" cy="259045"/>
    <xdr:sp macro="" textlink="">
      <xdr:nvSpPr>
        <xdr:cNvPr id="510" name="n_1mainValue【学校施設】&#10;一人当たり面積"/>
        <xdr:cNvSpPr txBox="1"/>
      </xdr:nvSpPr>
      <xdr:spPr>
        <a:xfrm>
          <a:off x="21075727" y="96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1" name="テキスト ボックス 5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3" name="テキスト ボックス 5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1" name="テキスト ボックス 5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24764</xdr:rowOff>
    </xdr:from>
    <xdr:to>
      <xdr:col>23</xdr:col>
      <xdr:colOff>516889</xdr:colOff>
      <xdr:row>85</xdr:row>
      <xdr:rowOff>68580</xdr:rowOff>
    </xdr:to>
    <xdr:cxnSp macro="">
      <xdr:nvCxnSpPr>
        <xdr:cNvPr id="535" name="直線コネクタ 534"/>
        <xdr:cNvCxnSpPr/>
      </xdr:nvCxnSpPr>
      <xdr:spPr>
        <a:xfrm flipV="1">
          <a:off x="16318864" y="1339786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72407</xdr:rowOff>
    </xdr:from>
    <xdr:ext cx="405111" cy="259045"/>
    <xdr:sp macro="" textlink="">
      <xdr:nvSpPr>
        <xdr:cNvPr id="536" name="【児童館】&#10;有形固定資産減価償却率最小値テキスト"/>
        <xdr:cNvSpPr txBox="1"/>
      </xdr:nvSpPr>
      <xdr:spPr>
        <a:xfrm>
          <a:off x="164084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85</xdr:row>
      <xdr:rowOff>68580</xdr:rowOff>
    </xdr:from>
    <xdr:to>
      <xdr:col>23</xdr:col>
      <xdr:colOff>606425</xdr:colOff>
      <xdr:row>85</xdr:row>
      <xdr:rowOff>68580</xdr:rowOff>
    </xdr:to>
    <xdr:cxnSp macro="">
      <xdr:nvCxnSpPr>
        <xdr:cNvPr id="537" name="直線コネクタ 536"/>
        <xdr:cNvCxnSpPr/>
      </xdr:nvCxnSpPr>
      <xdr:spPr>
        <a:xfrm>
          <a:off x="16230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142891</xdr:rowOff>
    </xdr:from>
    <xdr:ext cx="405111" cy="259045"/>
    <xdr:sp macro="" textlink="">
      <xdr:nvSpPr>
        <xdr:cNvPr id="538" name="【児童館】&#10;有形固定資産減価償却率最大値テキスト"/>
        <xdr:cNvSpPr txBox="1"/>
      </xdr:nvSpPr>
      <xdr:spPr>
        <a:xfrm>
          <a:off x="16408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78</xdr:row>
      <xdr:rowOff>24764</xdr:rowOff>
    </xdr:from>
    <xdr:to>
      <xdr:col>23</xdr:col>
      <xdr:colOff>606425</xdr:colOff>
      <xdr:row>78</xdr:row>
      <xdr:rowOff>24764</xdr:rowOff>
    </xdr:to>
    <xdr:cxnSp macro="">
      <xdr:nvCxnSpPr>
        <xdr:cNvPr id="539" name="直線コネクタ 538"/>
        <xdr:cNvCxnSpPr/>
      </xdr:nvCxnSpPr>
      <xdr:spPr>
        <a:xfrm>
          <a:off x="16230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85741</xdr:rowOff>
    </xdr:from>
    <xdr:ext cx="405111" cy="259045"/>
    <xdr:sp macro="" textlink="">
      <xdr:nvSpPr>
        <xdr:cNvPr id="540" name="【児童館】&#10;有形固定資産減価償却率平均値テキスト"/>
        <xdr:cNvSpPr txBox="1"/>
      </xdr:nvSpPr>
      <xdr:spPr>
        <a:xfrm>
          <a:off x="16408400" y="14316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107314</xdr:rowOff>
    </xdr:from>
    <xdr:to>
      <xdr:col>23</xdr:col>
      <xdr:colOff>568325</xdr:colOff>
      <xdr:row>84</xdr:row>
      <xdr:rowOff>37464</xdr:rowOff>
    </xdr:to>
    <xdr:sp macro="" textlink="">
      <xdr:nvSpPr>
        <xdr:cNvPr id="541" name="フローチャート : 判断 540"/>
        <xdr:cNvSpPr/>
      </xdr:nvSpPr>
      <xdr:spPr>
        <a:xfrm>
          <a:off x="162687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42" name="フローチャート : 判断 541"/>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90170</xdr:rowOff>
    </xdr:from>
    <xdr:to>
      <xdr:col>22</xdr:col>
      <xdr:colOff>415925</xdr:colOff>
      <xdr:row>82</xdr:row>
      <xdr:rowOff>20320</xdr:rowOff>
    </xdr:to>
    <xdr:sp macro="" textlink="">
      <xdr:nvSpPr>
        <xdr:cNvPr id="548" name="円/楕円 547"/>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78122</xdr:rowOff>
    </xdr:from>
    <xdr:ext cx="405111" cy="259045"/>
    <xdr:sp macro="" textlink="">
      <xdr:nvSpPr>
        <xdr:cNvPr id="549" name="n_1aveValue【児童館】&#10;有形固定資産減価償却率"/>
        <xdr:cNvSpPr txBox="1"/>
      </xdr:nvSpPr>
      <xdr:spPr>
        <a:xfrm>
          <a:off x="15266043"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36847</xdr:rowOff>
    </xdr:from>
    <xdr:ext cx="405111" cy="259045"/>
    <xdr:sp macro="" textlink="">
      <xdr:nvSpPr>
        <xdr:cNvPr id="550" name="n_1mainValue【児童館】&#10;有形固定資産減価償却率"/>
        <xdr:cNvSpPr txBox="1"/>
      </xdr:nvSpPr>
      <xdr:spPr>
        <a:xfrm>
          <a:off x="15266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144236</xdr:rowOff>
    </xdr:from>
    <xdr:to>
      <xdr:col>32</xdr:col>
      <xdr:colOff>186689</xdr:colOff>
      <xdr:row>85</xdr:row>
      <xdr:rowOff>144236</xdr:rowOff>
    </xdr:to>
    <xdr:cxnSp macro="">
      <xdr:nvCxnSpPr>
        <xdr:cNvPr id="576" name="直線コネクタ 575"/>
        <xdr:cNvCxnSpPr/>
      </xdr:nvCxnSpPr>
      <xdr:spPr>
        <a:xfrm flipV="1">
          <a:off x="22160864" y="133458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148063</xdr:rowOff>
    </xdr:from>
    <xdr:ext cx="469744" cy="259045"/>
    <xdr:sp macro="" textlink="">
      <xdr:nvSpPr>
        <xdr:cNvPr id="577" name="【児童館】&#10;一人当たり面積最小値テキスト"/>
        <xdr:cNvSpPr txBox="1"/>
      </xdr:nvSpPr>
      <xdr:spPr>
        <a:xfrm>
          <a:off x="222504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85</xdr:row>
      <xdr:rowOff>144236</xdr:rowOff>
    </xdr:from>
    <xdr:to>
      <xdr:col>32</xdr:col>
      <xdr:colOff>276225</xdr:colOff>
      <xdr:row>85</xdr:row>
      <xdr:rowOff>144236</xdr:rowOff>
    </xdr:to>
    <xdr:cxnSp macro="">
      <xdr:nvCxnSpPr>
        <xdr:cNvPr id="578" name="直線コネクタ 577"/>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90913</xdr:rowOff>
    </xdr:from>
    <xdr:ext cx="469744" cy="259045"/>
    <xdr:sp macro="" textlink="">
      <xdr:nvSpPr>
        <xdr:cNvPr id="579" name="【児童館】&#10;一人当たり面積最大値テキスト"/>
        <xdr:cNvSpPr txBox="1"/>
      </xdr:nvSpPr>
      <xdr:spPr>
        <a:xfrm>
          <a:off x="22250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77</xdr:row>
      <xdr:rowOff>144236</xdr:rowOff>
    </xdr:from>
    <xdr:to>
      <xdr:col>32</xdr:col>
      <xdr:colOff>276225</xdr:colOff>
      <xdr:row>77</xdr:row>
      <xdr:rowOff>144236</xdr:rowOff>
    </xdr:to>
    <xdr:cxnSp macro="">
      <xdr:nvCxnSpPr>
        <xdr:cNvPr id="580" name="直線コネクタ 579"/>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169834</xdr:rowOff>
    </xdr:from>
    <xdr:ext cx="469744" cy="259045"/>
    <xdr:sp macro="" textlink="">
      <xdr:nvSpPr>
        <xdr:cNvPr id="581" name="【児童館】&#10;一人当たり面積平均値テキスト"/>
        <xdr:cNvSpPr txBox="1"/>
      </xdr:nvSpPr>
      <xdr:spPr>
        <a:xfrm>
          <a:off x="22250400" y="140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582" name="フローチャート : 判断 581"/>
        <xdr:cNvSpPr/>
      </xdr:nvSpPr>
      <xdr:spPr>
        <a:xfrm>
          <a:off x="22110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11793</xdr:rowOff>
    </xdr:from>
    <xdr:to>
      <xdr:col>31</xdr:col>
      <xdr:colOff>85725</xdr:colOff>
      <xdr:row>83</xdr:row>
      <xdr:rowOff>113393</xdr:rowOff>
    </xdr:to>
    <xdr:sp macro="" textlink="">
      <xdr:nvSpPr>
        <xdr:cNvPr id="583" name="フローチャート : 判断 582"/>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89" name="円/楕円 58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129920</xdr:rowOff>
    </xdr:from>
    <xdr:ext cx="469744" cy="259045"/>
    <xdr:sp macro="" textlink="">
      <xdr:nvSpPr>
        <xdr:cNvPr id="590" name="n_1aveValue【児童館】&#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91"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2" name="テキスト ボックス 6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4" name="テキスト ボックス 6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4" name="テキスト ボックス 61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616" name="直線コネクタ 615"/>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17"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18" name="直線コネクタ 617"/>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619"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620" name="直線コネクタ 619"/>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7638</xdr:rowOff>
    </xdr:from>
    <xdr:ext cx="405111" cy="259045"/>
    <xdr:sp macro="" textlink="">
      <xdr:nvSpPr>
        <xdr:cNvPr id="621" name="【公民館】&#10;有形固定資産減価償却率平均値テキスト"/>
        <xdr:cNvSpPr txBox="1"/>
      </xdr:nvSpPr>
      <xdr:spPr>
        <a:xfrm>
          <a:off x="16408400" y="1766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622" name="フローチャート : 判断 621"/>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623" name="フローチャート : 判断 622"/>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82550</xdr:rowOff>
    </xdr:from>
    <xdr:to>
      <xdr:col>22</xdr:col>
      <xdr:colOff>415925</xdr:colOff>
      <xdr:row>106</xdr:row>
      <xdr:rowOff>12700</xdr:rowOff>
    </xdr:to>
    <xdr:sp macro="" textlink="">
      <xdr:nvSpPr>
        <xdr:cNvPr id="629" name="円/楕円 628"/>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45738</xdr:rowOff>
    </xdr:from>
    <xdr:ext cx="405111" cy="259045"/>
    <xdr:sp macro="" textlink="">
      <xdr:nvSpPr>
        <xdr:cNvPr id="630"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29227</xdr:rowOff>
    </xdr:from>
    <xdr:ext cx="405111" cy="259045"/>
    <xdr:sp macro="" textlink="">
      <xdr:nvSpPr>
        <xdr:cNvPr id="631" name="n_1mainValue【公民館】&#10;有形固定資産減価償却率"/>
        <xdr:cNvSpPr txBox="1"/>
      </xdr:nvSpPr>
      <xdr:spPr>
        <a:xfrm>
          <a:off x="15266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3" name="直線コネクタ 6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4" name="テキスト ボックス 6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5" name="直線コネクタ 6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6" name="テキスト ボックス 6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7" name="直線コネクタ 6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8" name="テキスト ボックス 6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9" name="直線コネクタ 6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0" name="テキスト ボックス 6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76200</xdr:rowOff>
    </xdr:from>
    <xdr:to>
      <xdr:col>32</xdr:col>
      <xdr:colOff>186689</xdr:colOff>
      <xdr:row>108</xdr:row>
      <xdr:rowOff>94487</xdr:rowOff>
    </xdr:to>
    <xdr:cxnSp macro="">
      <xdr:nvCxnSpPr>
        <xdr:cNvPr id="654" name="直線コネクタ 653"/>
        <xdr:cNvCxnSpPr/>
      </xdr:nvCxnSpPr>
      <xdr:spPr>
        <a:xfrm flipV="1">
          <a:off x="22160864" y="17907000"/>
          <a:ext cx="0" cy="70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98314</xdr:rowOff>
    </xdr:from>
    <xdr:ext cx="469744" cy="259045"/>
    <xdr:sp macro="" textlink="">
      <xdr:nvSpPr>
        <xdr:cNvPr id="655" name="【公民館】&#10;一人当たり面積最小値テキスト"/>
        <xdr:cNvSpPr txBox="1"/>
      </xdr:nvSpPr>
      <xdr:spPr>
        <a:xfrm>
          <a:off x="22250400"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94487</xdr:rowOff>
    </xdr:from>
    <xdr:to>
      <xdr:col>32</xdr:col>
      <xdr:colOff>276225</xdr:colOff>
      <xdr:row>108</xdr:row>
      <xdr:rowOff>94487</xdr:rowOff>
    </xdr:to>
    <xdr:cxnSp macro="">
      <xdr:nvCxnSpPr>
        <xdr:cNvPr id="656" name="直線コネクタ 655"/>
        <xdr:cNvCxnSpPr/>
      </xdr:nvCxnSpPr>
      <xdr:spPr>
        <a:xfrm>
          <a:off x="22072600" y="1861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22877</xdr:rowOff>
    </xdr:from>
    <xdr:ext cx="469744" cy="259045"/>
    <xdr:sp macro="" textlink="">
      <xdr:nvSpPr>
        <xdr:cNvPr id="657" name="【公民館】&#10;一人当たり面積最大値テキスト"/>
        <xdr:cNvSpPr txBox="1"/>
      </xdr:nvSpPr>
      <xdr:spPr>
        <a:xfrm>
          <a:off x="22250400"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104</xdr:row>
      <xdr:rowOff>76200</xdr:rowOff>
    </xdr:from>
    <xdr:to>
      <xdr:col>32</xdr:col>
      <xdr:colOff>276225</xdr:colOff>
      <xdr:row>104</xdr:row>
      <xdr:rowOff>76200</xdr:rowOff>
    </xdr:to>
    <xdr:cxnSp macro="">
      <xdr:nvCxnSpPr>
        <xdr:cNvPr id="658" name="直線コネクタ 657"/>
        <xdr:cNvCxnSpPr/>
      </xdr:nvCxnSpPr>
      <xdr:spPr>
        <a:xfrm>
          <a:off x="22072600" y="179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90695</xdr:rowOff>
    </xdr:from>
    <xdr:ext cx="469744" cy="259045"/>
    <xdr:sp macro="" textlink="">
      <xdr:nvSpPr>
        <xdr:cNvPr id="659" name="【公民館】&#10;一人当たり面積平均値テキスト"/>
        <xdr:cNvSpPr txBox="1"/>
      </xdr:nvSpPr>
      <xdr:spPr>
        <a:xfrm>
          <a:off x="22250400" y="18264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112268</xdr:rowOff>
    </xdr:from>
    <xdr:to>
      <xdr:col>32</xdr:col>
      <xdr:colOff>238125</xdr:colOff>
      <xdr:row>107</xdr:row>
      <xdr:rowOff>42418</xdr:rowOff>
    </xdr:to>
    <xdr:sp macro="" textlink="">
      <xdr:nvSpPr>
        <xdr:cNvPr id="660" name="フローチャート : 判断 659"/>
        <xdr:cNvSpPr/>
      </xdr:nvSpPr>
      <xdr:spPr>
        <a:xfrm>
          <a:off x="221107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146558</xdr:rowOff>
    </xdr:from>
    <xdr:to>
      <xdr:col>31</xdr:col>
      <xdr:colOff>85725</xdr:colOff>
      <xdr:row>106</xdr:row>
      <xdr:rowOff>76708</xdr:rowOff>
    </xdr:to>
    <xdr:sp macro="" textlink="">
      <xdr:nvSpPr>
        <xdr:cNvPr id="661" name="フローチャート : 判断 660"/>
        <xdr:cNvSpPr/>
      </xdr:nvSpPr>
      <xdr:spPr>
        <a:xfrm>
          <a:off x="212725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132842</xdr:rowOff>
    </xdr:from>
    <xdr:to>
      <xdr:col>31</xdr:col>
      <xdr:colOff>85725</xdr:colOff>
      <xdr:row>100</xdr:row>
      <xdr:rowOff>62992</xdr:rowOff>
    </xdr:to>
    <xdr:sp macro="" textlink="">
      <xdr:nvSpPr>
        <xdr:cNvPr id="667" name="円/楕円 666"/>
        <xdr:cNvSpPr/>
      </xdr:nvSpPr>
      <xdr:spPr>
        <a:xfrm>
          <a:off x="21272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67835</xdr:rowOff>
    </xdr:from>
    <xdr:ext cx="469744" cy="259045"/>
    <xdr:sp macro="" textlink="">
      <xdr:nvSpPr>
        <xdr:cNvPr id="668" name="n_1aveValue【公民館】&#10;一人当たり面積"/>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79519</xdr:rowOff>
    </xdr:from>
    <xdr:ext cx="469744" cy="259045"/>
    <xdr:sp macro="" textlink="">
      <xdr:nvSpPr>
        <xdr:cNvPr id="669" name="n_1mainValue【公民館】&#10;一人当たり面積"/>
        <xdr:cNvSpPr txBox="1"/>
      </xdr:nvSpPr>
      <xdr:spPr>
        <a:xfrm>
          <a:off x="210757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学校施設」、「認定こども園・幼稚園・保育所」、「公民館」などは、類似団体と比較し減価償却が進んでおり、かつ一人当たり面積も大きい。このことから、維持管理に要するコストが他団体より多額になることが予想されるため、効率的・効果的で適正な管理を行い、コストの抑制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4"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166370</xdr:rowOff>
    </xdr:from>
    <xdr:to>
      <xdr:col>5</xdr:col>
      <xdr:colOff>409575</xdr:colOff>
      <xdr:row>38</xdr:row>
      <xdr:rowOff>96520</xdr:rowOff>
    </xdr:to>
    <xdr:sp macro="" textlink="">
      <xdr:nvSpPr>
        <xdr:cNvPr id="70" name="円/楕円 69"/>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113047</xdr:rowOff>
    </xdr:from>
    <xdr:ext cx="405111" cy="259045"/>
    <xdr:sp macro="" textlink="">
      <xdr:nvSpPr>
        <xdr:cNvPr id="71" name="n_1mainValue【図書館】&#10;有形固定資産減価償却率"/>
        <xdr:cNvSpPr txBox="1"/>
      </xdr:nvSpPr>
      <xdr:spPr>
        <a:xfrm>
          <a:off x="3582043"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152400</xdr:rowOff>
    </xdr:from>
    <xdr:to>
      <xdr:col>15</xdr:col>
      <xdr:colOff>180340</xdr:colOff>
      <xdr:row>41</xdr:row>
      <xdr:rowOff>133350</xdr:rowOff>
    </xdr:to>
    <xdr:cxnSp macro="">
      <xdr:nvCxnSpPr>
        <xdr:cNvPr id="96" name="直線コネクタ 95"/>
        <xdr:cNvCxnSpPr/>
      </xdr:nvCxnSpPr>
      <xdr:spPr>
        <a:xfrm flipV="1">
          <a:off x="10476865" y="63246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7"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8" name="直線コネクタ 9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99077</xdr:rowOff>
    </xdr:from>
    <xdr:ext cx="469744" cy="259045"/>
    <xdr:sp macro="" textlink="">
      <xdr:nvSpPr>
        <xdr:cNvPr id="99" name="【図書館】&#10;一人当たり面積最大値テキスト"/>
        <xdr:cNvSpPr txBox="1"/>
      </xdr:nvSpPr>
      <xdr:spPr>
        <a:xfrm>
          <a:off x="1056640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36</xdr:row>
      <xdr:rowOff>152400</xdr:rowOff>
    </xdr:from>
    <xdr:to>
      <xdr:col>15</xdr:col>
      <xdr:colOff>269875</xdr:colOff>
      <xdr:row>36</xdr:row>
      <xdr:rowOff>152400</xdr:rowOff>
    </xdr:to>
    <xdr:cxnSp macro="">
      <xdr:nvCxnSpPr>
        <xdr:cNvPr id="100" name="直線コネクタ 99"/>
        <xdr:cNvCxnSpPr/>
      </xdr:nvCxnSpPr>
      <xdr:spPr>
        <a:xfrm>
          <a:off x="10388600" y="63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156227</xdr:rowOff>
    </xdr:from>
    <xdr:ext cx="469744" cy="259045"/>
    <xdr:sp macro="" textlink="">
      <xdr:nvSpPr>
        <xdr:cNvPr id="101" name="【図書館】&#10;一人当たり面積平均値テキスト"/>
        <xdr:cNvSpPr txBox="1"/>
      </xdr:nvSpPr>
      <xdr:spPr>
        <a:xfrm>
          <a:off x="10566400" y="684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6350</xdr:rowOff>
    </xdr:from>
    <xdr:to>
      <xdr:col>15</xdr:col>
      <xdr:colOff>231775</xdr:colOff>
      <xdr:row>40</xdr:row>
      <xdr:rowOff>107950</xdr:rowOff>
    </xdr:to>
    <xdr:sp macro="" textlink="">
      <xdr:nvSpPr>
        <xdr:cNvPr id="102" name="フローチャート : 判断 101"/>
        <xdr:cNvSpPr/>
      </xdr:nvSpPr>
      <xdr:spPr>
        <a:xfrm>
          <a:off x="104267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6350</xdr:rowOff>
    </xdr:from>
    <xdr:to>
      <xdr:col>14</xdr:col>
      <xdr:colOff>79375</xdr:colOff>
      <xdr:row>39</xdr:row>
      <xdr:rowOff>107950</xdr:rowOff>
    </xdr:to>
    <xdr:sp macro="" textlink="">
      <xdr:nvSpPr>
        <xdr:cNvPr id="103" name="フローチャート : 判断 102"/>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99077</xdr:rowOff>
    </xdr:from>
    <xdr:ext cx="469744" cy="259045"/>
    <xdr:sp macro="" textlink="">
      <xdr:nvSpPr>
        <xdr:cNvPr id="104"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10" name="円/楕円 109"/>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143527</xdr:rowOff>
    </xdr:from>
    <xdr:ext cx="469744" cy="259045"/>
    <xdr:sp macro="" textlink="">
      <xdr:nvSpPr>
        <xdr:cNvPr id="111"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34" name="直線コネクタ 133"/>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35"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36" name="直線コネクタ 135"/>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37"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38" name="直線コネクタ 137"/>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139" name="【体育館・プール】&#10;有形固定資産減価償却率平均値テキスト"/>
        <xdr:cNvSpPr txBox="1"/>
      </xdr:nvSpPr>
      <xdr:spPr>
        <a:xfrm>
          <a:off x="47244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0" name="フローチャート : 判断 139"/>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1" name="フローチャート : 判断 140"/>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158513</xdr:rowOff>
    </xdr:from>
    <xdr:ext cx="405111" cy="259045"/>
    <xdr:sp macro="" textlink="">
      <xdr:nvSpPr>
        <xdr:cNvPr id="142" name="n_1aveValue【体育館・プール】&#10;有形固定資産減価償却率"/>
        <xdr:cNvSpPr txBox="1"/>
      </xdr:nvSpPr>
      <xdr:spPr>
        <a:xfrm>
          <a:off x="3582043"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1778</xdr:rowOff>
    </xdr:from>
    <xdr:to>
      <xdr:col>5</xdr:col>
      <xdr:colOff>409575</xdr:colOff>
      <xdr:row>59</xdr:row>
      <xdr:rowOff>103378</xdr:rowOff>
    </xdr:to>
    <xdr:sp macro="" textlink="">
      <xdr:nvSpPr>
        <xdr:cNvPr id="148" name="円/楕円 147"/>
        <xdr:cNvSpPr/>
      </xdr:nvSpPr>
      <xdr:spPr>
        <a:xfrm>
          <a:off x="3746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119905</xdr:rowOff>
    </xdr:from>
    <xdr:ext cx="405111" cy="259045"/>
    <xdr:sp macro="" textlink="">
      <xdr:nvSpPr>
        <xdr:cNvPr id="149" name="n_1mainValue【体育館・プール】&#10;有形固定資産減価償却率"/>
        <xdr:cNvSpPr txBox="1"/>
      </xdr:nvSpPr>
      <xdr:spPr>
        <a:xfrm>
          <a:off x="3582043"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71" name="直線コネクタ 170"/>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3" name="直線コネクタ 17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74"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75" name="直線コネクタ 174"/>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76"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7" name="フローチャート : 判断 176"/>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78" name="フローチャート : 判断 177"/>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69359</xdr:rowOff>
    </xdr:from>
    <xdr:ext cx="469744" cy="259045"/>
    <xdr:sp macro="" textlink="">
      <xdr:nvSpPr>
        <xdr:cNvPr id="179" name="n_1ave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15494</xdr:rowOff>
    </xdr:from>
    <xdr:to>
      <xdr:col>14</xdr:col>
      <xdr:colOff>79375</xdr:colOff>
      <xdr:row>59</xdr:row>
      <xdr:rowOff>117094</xdr:rowOff>
    </xdr:to>
    <xdr:sp macro="" textlink="">
      <xdr:nvSpPr>
        <xdr:cNvPr id="185" name="円/楕円 184"/>
        <xdr:cNvSpPr/>
      </xdr:nvSpPr>
      <xdr:spPr>
        <a:xfrm>
          <a:off x="958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133621</xdr:rowOff>
    </xdr:from>
    <xdr:ext cx="469744" cy="259045"/>
    <xdr:sp macro="" textlink="">
      <xdr:nvSpPr>
        <xdr:cNvPr id="186" name="n_1mainValue【体育館・プール】&#10;一人当たり面積"/>
        <xdr:cNvSpPr txBox="1"/>
      </xdr:nvSpPr>
      <xdr:spPr>
        <a:xfrm>
          <a:off x="93917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209" name="直線コネクタ 208"/>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10"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11" name="直線コネクタ 210"/>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212"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213" name="直線コネクタ 212"/>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25164</xdr:rowOff>
    </xdr:from>
    <xdr:ext cx="405111" cy="259045"/>
    <xdr:sp macro="" textlink="">
      <xdr:nvSpPr>
        <xdr:cNvPr id="214" name="【福祉施設】&#10;有形固定資産減価償却率平均値テキスト"/>
        <xdr:cNvSpPr txBox="1"/>
      </xdr:nvSpPr>
      <xdr:spPr>
        <a:xfrm>
          <a:off x="4724400" y="14598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15" name="フローチャート : 判断 214"/>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216" name="フローチャート : 判断 215"/>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77740</xdr:rowOff>
    </xdr:from>
    <xdr:ext cx="405111" cy="259045"/>
    <xdr:sp macro="" textlink="">
      <xdr:nvSpPr>
        <xdr:cNvPr id="217" name="n_1aveValue【福祉施設】&#10;有形固定資産減価償却率"/>
        <xdr:cNvSpPr txBox="1"/>
      </xdr:nvSpPr>
      <xdr:spPr>
        <a:xfrm>
          <a:off x="3582043"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51308</xdr:rowOff>
    </xdr:from>
    <xdr:to>
      <xdr:col>5</xdr:col>
      <xdr:colOff>409575</xdr:colOff>
      <xdr:row>80</xdr:row>
      <xdr:rowOff>152908</xdr:rowOff>
    </xdr:to>
    <xdr:sp macro="" textlink="">
      <xdr:nvSpPr>
        <xdr:cNvPr id="223" name="円/楕円 222"/>
        <xdr:cNvSpPr/>
      </xdr:nvSpPr>
      <xdr:spPr>
        <a:xfrm>
          <a:off x="3746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169435</xdr:rowOff>
    </xdr:from>
    <xdr:ext cx="405111" cy="259045"/>
    <xdr:sp macro="" textlink="">
      <xdr:nvSpPr>
        <xdr:cNvPr id="224" name="n_1mainValue【福祉施設】&#10;有形固定資産減価償却率"/>
        <xdr:cNvSpPr txBox="1"/>
      </xdr:nvSpPr>
      <xdr:spPr>
        <a:xfrm>
          <a:off x="3582043"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57150</xdr:rowOff>
    </xdr:from>
    <xdr:to>
      <xdr:col>15</xdr:col>
      <xdr:colOff>180340</xdr:colOff>
      <xdr:row>86</xdr:row>
      <xdr:rowOff>125186</xdr:rowOff>
    </xdr:to>
    <xdr:cxnSp macro="">
      <xdr:nvCxnSpPr>
        <xdr:cNvPr id="250" name="直線コネクタ 249"/>
        <xdr:cNvCxnSpPr/>
      </xdr:nvCxnSpPr>
      <xdr:spPr>
        <a:xfrm flipV="1">
          <a:off x="10476865" y="13258800"/>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129013</xdr:rowOff>
    </xdr:from>
    <xdr:ext cx="469744" cy="259045"/>
    <xdr:sp macro="" textlink="">
      <xdr:nvSpPr>
        <xdr:cNvPr id="251" name="【福祉施設】&#10;一人当たり面積最小値テキスト"/>
        <xdr:cNvSpPr txBox="1"/>
      </xdr:nvSpPr>
      <xdr:spPr>
        <a:xfrm>
          <a:off x="105664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125186</xdr:rowOff>
    </xdr:from>
    <xdr:to>
      <xdr:col>15</xdr:col>
      <xdr:colOff>269875</xdr:colOff>
      <xdr:row>86</xdr:row>
      <xdr:rowOff>125186</xdr:rowOff>
    </xdr:to>
    <xdr:cxnSp macro="">
      <xdr:nvCxnSpPr>
        <xdr:cNvPr id="252" name="直線コネクタ 25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3827</xdr:rowOff>
    </xdr:from>
    <xdr:ext cx="469744" cy="259045"/>
    <xdr:sp macro="" textlink="">
      <xdr:nvSpPr>
        <xdr:cNvPr id="253" name="【福祉施設】&#10;一人当たり面積最大値テキスト"/>
        <xdr:cNvSpPr txBox="1"/>
      </xdr:nvSpPr>
      <xdr:spPr>
        <a:xfrm>
          <a:off x="10566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15</xdr:col>
      <xdr:colOff>92075</xdr:colOff>
      <xdr:row>77</xdr:row>
      <xdr:rowOff>57150</xdr:rowOff>
    </xdr:from>
    <xdr:to>
      <xdr:col>15</xdr:col>
      <xdr:colOff>269875</xdr:colOff>
      <xdr:row>77</xdr:row>
      <xdr:rowOff>57150</xdr:rowOff>
    </xdr:to>
    <xdr:cxnSp macro="">
      <xdr:nvCxnSpPr>
        <xdr:cNvPr id="254" name="直線コネクタ 253"/>
        <xdr:cNvCxnSpPr/>
      </xdr:nvCxnSpPr>
      <xdr:spPr>
        <a:xfrm>
          <a:off x="10388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148063</xdr:rowOff>
    </xdr:from>
    <xdr:ext cx="469744" cy="259045"/>
    <xdr:sp macro="" textlink="">
      <xdr:nvSpPr>
        <xdr:cNvPr id="255" name="【福祉施設】&#10;一人当たり面積平均値テキスト"/>
        <xdr:cNvSpPr txBox="1"/>
      </xdr:nvSpPr>
      <xdr:spPr>
        <a:xfrm>
          <a:off x="10566400" y="140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169636</xdr:rowOff>
    </xdr:from>
    <xdr:to>
      <xdr:col>15</xdr:col>
      <xdr:colOff>231775</xdr:colOff>
      <xdr:row>82</xdr:row>
      <xdr:rowOff>99786</xdr:rowOff>
    </xdr:to>
    <xdr:sp macro="" textlink="">
      <xdr:nvSpPr>
        <xdr:cNvPr id="256" name="フローチャート : 判断 255"/>
        <xdr:cNvSpPr/>
      </xdr:nvSpPr>
      <xdr:spPr>
        <a:xfrm>
          <a:off x="10426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107043</xdr:rowOff>
    </xdr:from>
    <xdr:to>
      <xdr:col>14</xdr:col>
      <xdr:colOff>79375</xdr:colOff>
      <xdr:row>83</xdr:row>
      <xdr:rowOff>37193</xdr:rowOff>
    </xdr:to>
    <xdr:sp macro="" textlink="">
      <xdr:nvSpPr>
        <xdr:cNvPr id="257" name="フローチャート : 判断 256"/>
        <xdr:cNvSpPr/>
      </xdr:nvSpPr>
      <xdr:spPr>
        <a:xfrm>
          <a:off x="95885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53720</xdr:rowOff>
    </xdr:from>
    <xdr:ext cx="469744" cy="259045"/>
    <xdr:sp macro="" textlink="">
      <xdr:nvSpPr>
        <xdr:cNvPr id="258" name="n_1aveValue【福祉施設】&#10;一人当たり面積"/>
        <xdr:cNvSpPr txBox="1"/>
      </xdr:nvSpPr>
      <xdr:spPr>
        <a:xfrm>
          <a:off x="9391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14514</xdr:rowOff>
    </xdr:from>
    <xdr:to>
      <xdr:col>14</xdr:col>
      <xdr:colOff>79375</xdr:colOff>
      <xdr:row>84</xdr:row>
      <xdr:rowOff>116114</xdr:rowOff>
    </xdr:to>
    <xdr:sp macro="" textlink="">
      <xdr:nvSpPr>
        <xdr:cNvPr id="264" name="円/楕円 263"/>
        <xdr:cNvSpPr/>
      </xdr:nvSpPr>
      <xdr:spPr>
        <a:xfrm>
          <a:off x="9588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107241</xdr:rowOff>
    </xdr:from>
    <xdr:ext cx="469744" cy="259045"/>
    <xdr:sp macro="" textlink="">
      <xdr:nvSpPr>
        <xdr:cNvPr id="265" name="n_1mainValue【福祉施設】&#10;一人当たり面積"/>
        <xdr:cNvSpPr txBox="1"/>
      </xdr:nvSpPr>
      <xdr:spPr>
        <a:xfrm>
          <a:off x="9391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288" name="直線コネクタ 287"/>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289"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290" name="直線コネクタ 289"/>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291"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292" name="直線コネクタ 291"/>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3"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4" name="フローチャート : 判断 293"/>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295" name="フローチャート : 判断 294"/>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296"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57404</xdr:rowOff>
    </xdr:from>
    <xdr:to>
      <xdr:col>5</xdr:col>
      <xdr:colOff>409575</xdr:colOff>
      <xdr:row>104</xdr:row>
      <xdr:rowOff>159004</xdr:rowOff>
    </xdr:to>
    <xdr:sp macro="" textlink="">
      <xdr:nvSpPr>
        <xdr:cNvPr id="302" name="円/楕円 301"/>
        <xdr:cNvSpPr/>
      </xdr:nvSpPr>
      <xdr:spPr>
        <a:xfrm>
          <a:off x="3746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150131</xdr:rowOff>
    </xdr:from>
    <xdr:ext cx="405111" cy="259045"/>
    <xdr:sp macro="" textlink="">
      <xdr:nvSpPr>
        <xdr:cNvPr id="303" name="n_1mainValue【市民会館】&#10;有形固定資産減価償却率"/>
        <xdr:cNvSpPr txBox="1"/>
      </xdr:nvSpPr>
      <xdr:spPr>
        <a:xfrm>
          <a:off x="3582043"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327" name="直線コネクタ 326"/>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28"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29" name="直線コネクタ 328"/>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330"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331" name="直線コネクタ 330"/>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30497</xdr:rowOff>
    </xdr:from>
    <xdr:ext cx="469744" cy="259045"/>
    <xdr:sp macro="" textlink="">
      <xdr:nvSpPr>
        <xdr:cNvPr id="332" name="【市民会館】&#10;一人当たり面積平均値テキスト"/>
        <xdr:cNvSpPr txBox="1"/>
      </xdr:nvSpPr>
      <xdr:spPr>
        <a:xfrm>
          <a:off x="10566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333" name="フローチャート : 判断 33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334" name="フローチャート : 判断 33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90188</xdr:rowOff>
    </xdr:from>
    <xdr:ext cx="469744" cy="259045"/>
    <xdr:sp macro="" textlink="">
      <xdr:nvSpPr>
        <xdr:cNvPr id="335"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10161</xdr:rowOff>
    </xdr:from>
    <xdr:to>
      <xdr:col>14</xdr:col>
      <xdr:colOff>79375</xdr:colOff>
      <xdr:row>106</xdr:row>
      <xdr:rowOff>111761</xdr:rowOff>
    </xdr:to>
    <xdr:sp macro="" textlink="">
      <xdr:nvSpPr>
        <xdr:cNvPr id="341" name="円/楕円 340"/>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102888</xdr:rowOff>
    </xdr:from>
    <xdr:ext cx="469744" cy="259045"/>
    <xdr:sp macro="" textlink="">
      <xdr:nvSpPr>
        <xdr:cNvPr id="342" name="n_1main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3" name="テキスト ボックス 36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41</xdr:row>
      <xdr:rowOff>11430</xdr:rowOff>
    </xdr:to>
    <xdr:cxnSp macro="">
      <xdr:nvCxnSpPr>
        <xdr:cNvPr id="367" name="直線コネクタ 366"/>
        <xdr:cNvCxnSpPr/>
      </xdr:nvCxnSpPr>
      <xdr:spPr>
        <a:xfrm flipV="1">
          <a:off x="16318864" y="572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15257</xdr:rowOff>
    </xdr:from>
    <xdr:ext cx="405111" cy="259045"/>
    <xdr:sp macro="" textlink="">
      <xdr:nvSpPr>
        <xdr:cNvPr id="368" name="【一般廃棄物処理施設】&#10;有形固定資産減価償却率最小値テキスト"/>
        <xdr:cNvSpPr txBox="1"/>
      </xdr:nvSpPr>
      <xdr:spPr>
        <a:xfrm>
          <a:off x="164084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41</xdr:row>
      <xdr:rowOff>11430</xdr:rowOff>
    </xdr:from>
    <xdr:to>
      <xdr:col>23</xdr:col>
      <xdr:colOff>606425</xdr:colOff>
      <xdr:row>41</xdr:row>
      <xdr:rowOff>11430</xdr:rowOff>
    </xdr:to>
    <xdr:cxnSp macro="">
      <xdr:nvCxnSpPr>
        <xdr:cNvPr id="369" name="直線コネクタ 368"/>
        <xdr:cNvCxnSpPr/>
      </xdr:nvCxnSpPr>
      <xdr:spPr>
        <a:xfrm>
          <a:off x="16230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70" name="【一般廃棄物処理施設】&#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71" name="直線コネクタ 37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91457</xdr:rowOff>
    </xdr:from>
    <xdr:ext cx="405111" cy="259045"/>
    <xdr:sp macro="" textlink="">
      <xdr:nvSpPr>
        <xdr:cNvPr id="372" name="【一般廃棄物処理施設】&#10;有形固定資産減価償却率平均値テキスト"/>
        <xdr:cNvSpPr txBox="1"/>
      </xdr:nvSpPr>
      <xdr:spPr>
        <a:xfrm>
          <a:off x="16408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113030</xdr:rowOff>
    </xdr:from>
    <xdr:to>
      <xdr:col>23</xdr:col>
      <xdr:colOff>568325</xdr:colOff>
      <xdr:row>38</xdr:row>
      <xdr:rowOff>43180</xdr:rowOff>
    </xdr:to>
    <xdr:sp macro="" textlink="">
      <xdr:nvSpPr>
        <xdr:cNvPr id="373" name="フローチャート : 判断 372"/>
        <xdr:cNvSpPr/>
      </xdr:nvSpPr>
      <xdr:spPr>
        <a:xfrm>
          <a:off x="16268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166370</xdr:rowOff>
    </xdr:from>
    <xdr:to>
      <xdr:col>22</xdr:col>
      <xdr:colOff>415925</xdr:colOff>
      <xdr:row>34</xdr:row>
      <xdr:rowOff>96520</xdr:rowOff>
    </xdr:to>
    <xdr:sp macro="" textlink="">
      <xdr:nvSpPr>
        <xdr:cNvPr id="374" name="フローチャート : 判断 373"/>
        <xdr:cNvSpPr/>
      </xdr:nvSpPr>
      <xdr:spPr>
        <a:xfrm>
          <a:off x="15430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113047</xdr:rowOff>
    </xdr:from>
    <xdr:ext cx="405111" cy="259045"/>
    <xdr:sp macro="" textlink="">
      <xdr:nvSpPr>
        <xdr:cNvPr id="375" name="n_1aveValue【一般廃棄物処理施設】&#10;有形固定資産減価償却率"/>
        <xdr:cNvSpPr txBox="1"/>
      </xdr:nvSpPr>
      <xdr:spPr>
        <a:xfrm>
          <a:off x="15266043"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132080</xdr:rowOff>
    </xdr:from>
    <xdr:to>
      <xdr:col>22</xdr:col>
      <xdr:colOff>415925</xdr:colOff>
      <xdr:row>37</xdr:row>
      <xdr:rowOff>62230</xdr:rowOff>
    </xdr:to>
    <xdr:sp macro="" textlink="">
      <xdr:nvSpPr>
        <xdr:cNvPr id="381" name="円/楕円 380"/>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53357</xdr:rowOff>
    </xdr:from>
    <xdr:ext cx="405111" cy="259045"/>
    <xdr:sp macro="" textlink="">
      <xdr:nvSpPr>
        <xdr:cNvPr id="382" name="n_1mainValue【一般廃棄物処理施設】&#10;有形固定資産減価償却率"/>
        <xdr:cNvSpPr txBox="1"/>
      </xdr:nvSpPr>
      <xdr:spPr>
        <a:xfrm>
          <a:off x="15266043"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3" name="テキスト ボックス 39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95" name="テキスト ボックス 39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99" name="テキスト ボックス 39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1" name="テキスト ボックス 40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161620</xdr:rowOff>
    </xdr:from>
    <xdr:to>
      <xdr:col>32</xdr:col>
      <xdr:colOff>186689</xdr:colOff>
      <xdr:row>42</xdr:row>
      <xdr:rowOff>127102</xdr:rowOff>
    </xdr:to>
    <xdr:cxnSp macro="">
      <xdr:nvCxnSpPr>
        <xdr:cNvPr id="407" name="直線コネクタ 406"/>
        <xdr:cNvCxnSpPr/>
      </xdr:nvCxnSpPr>
      <xdr:spPr>
        <a:xfrm flipV="1">
          <a:off x="22160864" y="5819470"/>
          <a:ext cx="0" cy="1508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130929</xdr:rowOff>
    </xdr:from>
    <xdr:ext cx="534377" cy="259045"/>
    <xdr:sp macro="" textlink="">
      <xdr:nvSpPr>
        <xdr:cNvPr id="408" name="【一般廃棄物処理施設】&#10;一人当たり有形固定資産（償却資産）額最小値テキスト"/>
        <xdr:cNvSpPr txBox="1"/>
      </xdr:nvSpPr>
      <xdr:spPr>
        <a:xfrm>
          <a:off x="22250400" y="73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15,328</a:t>
          </a:r>
          <a:endParaRPr kumimoji="1" lang="ja-JP" altLang="en-US" sz="1000" b="1">
            <a:latin typeface="ＭＳ Ｐゴシック"/>
          </a:endParaRPr>
        </a:p>
      </xdr:txBody>
    </xdr:sp>
    <xdr:clientData/>
  </xdr:oneCellAnchor>
  <xdr:twoCellAnchor>
    <xdr:from>
      <xdr:col>32</xdr:col>
      <xdr:colOff>98425</xdr:colOff>
      <xdr:row>42</xdr:row>
      <xdr:rowOff>127102</xdr:rowOff>
    </xdr:from>
    <xdr:to>
      <xdr:col>32</xdr:col>
      <xdr:colOff>276225</xdr:colOff>
      <xdr:row>42</xdr:row>
      <xdr:rowOff>127102</xdr:rowOff>
    </xdr:to>
    <xdr:cxnSp macro="">
      <xdr:nvCxnSpPr>
        <xdr:cNvPr id="409" name="直線コネクタ 408"/>
        <xdr:cNvCxnSpPr/>
      </xdr:nvCxnSpPr>
      <xdr:spPr>
        <a:xfrm>
          <a:off x="22072600" y="732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108297</xdr:rowOff>
    </xdr:from>
    <xdr:ext cx="534377" cy="259045"/>
    <xdr:sp macro="" textlink="">
      <xdr:nvSpPr>
        <xdr:cNvPr id="410" name="【一般廃棄物処理施設】&#10;一人当たり有形固定資産（償却資産）額最大値テキスト"/>
        <xdr:cNvSpPr txBox="1"/>
      </xdr:nvSpPr>
      <xdr:spPr>
        <a:xfrm>
          <a:off x="22250400" y="55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94,516</a:t>
          </a:r>
          <a:endParaRPr kumimoji="1" lang="ja-JP" altLang="en-US" sz="1000" b="1">
            <a:latin typeface="ＭＳ Ｐゴシック"/>
          </a:endParaRPr>
        </a:p>
      </xdr:txBody>
    </xdr:sp>
    <xdr:clientData/>
  </xdr:oneCellAnchor>
  <xdr:twoCellAnchor>
    <xdr:from>
      <xdr:col>32</xdr:col>
      <xdr:colOff>98425</xdr:colOff>
      <xdr:row>33</xdr:row>
      <xdr:rowOff>161620</xdr:rowOff>
    </xdr:from>
    <xdr:to>
      <xdr:col>32</xdr:col>
      <xdr:colOff>276225</xdr:colOff>
      <xdr:row>33</xdr:row>
      <xdr:rowOff>161620</xdr:rowOff>
    </xdr:to>
    <xdr:cxnSp macro="">
      <xdr:nvCxnSpPr>
        <xdr:cNvPr id="411" name="直線コネクタ 410"/>
        <xdr:cNvCxnSpPr/>
      </xdr:nvCxnSpPr>
      <xdr:spPr>
        <a:xfrm>
          <a:off x="22072600" y="581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38460</xdr:rowOff>
    </xdr:from>
    <xdr:ext cx="534377" cy="259045"/>
    <xdr:sp macro="" textlink="">
      <xdr:nvSpPr>
        <xdr:cNvPr id="412" name="【一般廃棄物処理施設】&#10;一人当たり有形固定資産（償却資産）額平均値テキスト"/>
        <xdr:cNvSpPr txBox="1"/>
      </xdr:nvSpPr>
      <xdr:spPr>
        <a:xfrm>
          <a:off x="22250400" y="638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61,182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60033</xdr:rowOff>
    </xdr:from>
    <xdr:to>
      <xdr:col>32</xdr:col>
      <xdr:colOff>238125</xdr:colOff>
      <xdr:row>37</xdr:row>
      <xdr:rowOff>161633</xdr:rowOff>
    </xdr:to>
    <xdr:sp macro="" textlink="">
      <xdr:nvSpPr>
        <xdr:cNvPr id="413" name="フローチャート : 判断 412"/>
        <xdr:cNvSpPr/>
      </xdr:nvSpPr>
      <xdr:spPr>
        <a:xfrm>
          <a:off x="22110700" y="64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99676</xdr:rowOff>
    </xdr:from>
    <xdr:to>
      <xdr:col>31</xdr:col>
      <xdr:colOff>85725</xdr:colOff>
      <xdr:row>35</xdr:row>
      <xdr:rowOff>29826</xdr:rowOff>
    </xdr:to>
    <xdr:sp macro="" textlink="">
      <xdr:nvSpPr>
        <xdr:cNvPr id="414" name="フローチャート : 判断 413"/>
        <xdr:cNvSpPr/>
      </xdr:nvSpPr>
      <xdr:spPr>
        <a:xfrm>
          <a:off x="21272500" y="592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46353</xdr:rowOff>
    </xdr:from>
    <xdr:ext cx="534377" cy="259045"/>
    <xdr:sp macro="" textlink="">
      <xdr:nvSpPr>
        <xdr:cNvPr id="415" name="n_1aveValue【一般廃棄物処理施設】&#10;一人当たり有形固定資産（償却資産）額"/>
        <xdr:cNvSpPr txBox="1"/>
      </xdr:nvSpPr>
      <xdr:spPr>
        <a:xfrm>
          <a:off x="21043411" y="5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134519</xdr:rowOff>
    </xdr:from>
    <xdr:to>
      <xdr:col>31</xdr:col>
      <xdr:colOff>85725</xdr:colOff>
      <xdr:row>36</xdr:row>
      <xdr:rowOff>64669</xdr:rowOff>
    </xdr:to>
    <xdr:sp macro="" textlink="">
      <xdr:nvSpPr>
        <xdr:cNvPr id="421" name="円/楕円 420"/>
        <xdr:cNvSpPr/>
      </xdr:nvSpPr>
      <xdr:spPr>
        <a:xfrm>
          <a:off x="21272500" y="61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55796</xdr:rowOff>
    </xdr:from>
    <xdr:ext cx="534377" cy="259045"/>
    <xdr:sp macro="" textlink="">
      <xdr:nvSpPr>
        <xdr:cNvPr id="422" name="n_1mainValue【一般廃棄物処理施設】&#10;一人当たり有形固定資産（償却資産）額"/>
        <xdr:cNvSpPr txBox="1"/>
      </xdr:nvSpPr>
      <xdr:spPr>
        <a:xfrm>
          <a:off x="21043411" y="6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4" name="直線コネクタ 43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5" name="テキスト ボックス 43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6" name="直線コネクタ 43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7" name="テキスト ボックス 43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8" name="直線コネクタ 43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9" name="テキスト ボックス 43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0" name="直線コネクタ 43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1" name="テキスト ボックス 44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445" name="直線コネクタ 444"/>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446"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447" name="直線コネクタ 446"/>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448"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449" name="直線コネクタ 44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450"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451" name="フローチャート : 判断 450"/>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452" name="フローチャート : 判断 451"/>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453"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116078</xdr:rowOff>
    </xdr:from>
    <xdr:to>
      <xdr:col>22</xdr:col>
      <xdr:colOff>415925</xdr:colOff>
      <xdr:row>61</xdr:row>
      <xdr:rowOff>46228</xdr:rowOff>
    </xdr:to>
    <xdr:sp macro="" textlink="">
      <xdr:nvSpPr>
        <xdr:cNvPr id="459" name="円/楕円 458"/>
        <xdr:cNvSpPr/>
      </xdr:nvSpPr>
      <xdr:spPr>
        <a:xfrm>
          <a:off x="15430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460" name="n_1main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62</xdr:row>
      <xdr:rowOff>152400</xdr:rowOff>
    </xdr:to>
    <xdr:cxnSp macro="">
      <xdr:nvCxnSpPr>
        <xdr:cNvPr id="484" name="直線コネクタ 483"/>
        <xdr:cNvCxnSpPr/>
      </xdr:nvCxnSpPr>
      <xdr:spPr>
        <a:xfrm flipV="1">
          <a:off x="22160864" y="963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85"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86" name="直線コネクタ 485"/>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87"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88" name="直線コネクタ 48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489" name="【保健センター・保健所】&#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490" name="フローチャート : 判断 489"/>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91" name="フローチャート : 判断 490"/>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92"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63500</xdr:rowOff>
    </xdr:from>
    <xdr:to>
      <xdr:col>31</xdr:col>
      <xdr:colOff>85725</xdr:colOff>
      <xdr:row>55</xdr:row>
      <xdr:rowOff>165100</xdr:rowOff>
    </xdr:to>
    <xdr:sp macro="" textlink="">
      <xdr:nvSpPr>
        <xdr:cNvPr id="498" name="円/楕円 497"/>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99" name="n_1main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0" name="テキスト ボックス 5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1" name="直線コネクタ 51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2" name="テキスト ボックス 51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3" name="直線コネクタ 51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4" name="テキスト ボックス 51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5" name="直線コネクタ 51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6" name="テキスト ボックス 51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7" name="直線コネクタ 51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8" name="テキスト ボックス 51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522" name="直線コネクタ 521"/>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523"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524" name="直線コネクタ 523"/>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525"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526" name="直線コネクタ 525"/>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134890</xdr:rowOff>
    </xdr:from>
    <xdr:ext cx="405111" cy="259045"/>
    <xdr:sp macro="" textlink="">
      <xdr:nvSpPr>
        <xdr:cNvPr id="527" name="【消防施設】&#10;有形固定資産減価償却率平均値テキスト"/>
        <xdr:cNvSpPr txBox="1"/>
      </xdr:nvSpPr>
      <xdr:spPr>
        <a:xfrm>
          <a:off x="16408400" y="1385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528" name="フローチャート : 判断 527"/>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529" name="フローチャート : 判断 528"/>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126001</xdr:rowOff>
    </xdr:from>
    <xdr:ext cx="405111" cy="259045"/>
    <xdr:sp macro="" textlink="">
      <xdr:nvSpPr>
        <xdr:cNvPr id="530" name="n_1aveValue【消防施設】&#10;有形固定資産減価償却率"/>
        <xdr:cNvSpPr txBox="1"/>
      </xdr:nvSpPr>
      <xdr:spPr>
        <a:xfrm>
          <a:off x="15266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74168</xdr:rowOff>
    </xdr:from>
    <xdr:to>
      <xdr:col>22</xdr:col>
      <xdr:colOff>415925</xdr:colOff>
      <xdr:row>82</xdr:row>
      <xdr:rowOff>4318</xdr:rowOff>
    </xdr:to>
    <xdr:sp macro="" textlink="">
      <xdr:nvSpPr>
        <xdr:cNvPr id="536" name="円/楕円 535"/>
        <xdr:cNvSpPr/>
      </xdr:nvSpPr>
      <xdr:spPr>
        <a:xfrm>
          <a:off x="15430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166895</xdr:rowOff>
    </xdr:from>
    <xdr:ext cx="405111" cy="259045"/>
    <xdr:sp macro="" textlink="">
      <xdr:nvSpPr>
        <xdr:cNvPr id="537" name="n_1mainValue【消防施設】&#10;有形固定資産減価償却率"/>
        <xdr:cNvSpPr txBox="1"/>
      </xdr:nvSpPr>
      <xdr:spPr>
        <a:xfrm>
          <a:off x="15266043"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561" name="直線コネクタ 560"/>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562"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563" name="直線コネクタ 562"/>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564"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565" name="直線コネクタ 564"/>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149877</xdr:rowOff>
    </xdr:from>
    <xdr:ext cx="469744" cy="259045"/>
    <xdr:sp macro="" textlink="">
      <xdr:nvSpPr>
        <xdr:cNvPr id="566" name="【消防施設】&#10;一人当たり面積平均値テキスト"/>
        <xdr:cNvSpPr txBox="1"/>
      </xdr:nvSpPr>
      <xdr:spPr>
        <a:xfrm>
          <a:off x="22250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567" name="フローチャート : 判断 566"/>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68" name="フローチャート : 判断 56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569"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575" name="円/楕円 574"/>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105427</xdr:rowOff>
    </xdr:from>
    <xdr:ext cx="469744" cy="259045"/>
    <xdr:sp macro="" textlink="">
      <xdr:nvSpPr>
        <xdr:cNvPr id="576" name="n_1mainValue【消防施設】&#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5" name="テキスト ボックス 5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599" name="直線コネクタ 598"/>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600"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601" name="直線コネクタ 600"/>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602"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603" name="直線コネクタ 602"/>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108983</xdr:rowOff>
    </xdr:from>
    <xdr:ext cx="405111" cy="259045"/>
    <xdr:sp macro="" textlink="">
      <xdr:nvSpPr>
        <xdr:cNvPr id="604" name="【庁舎】&#10;有形固定資産減価償却率平均値テキスト"/>
        <xdr:cNvSpPr txBox="1"/>
      </xdr:nvSpPr>
      <xdr:spPr>
        <a:xfrm>
          <a:off x="16408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605" name="フローチャート : 判断 604"/>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606" name="フローチャート : 判断 605"/>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109238</xdr:rowOff>
    </xdr:from>
    <xdr:ext cx="405111" cy="259045"/>
    <xdr:sp macro="" textlink="">
      <xdr:nvSpPr>
        <xdr:cNvPr id="607" name="n_1aveValue【庁舎】&#10;有形固定資産減価償却率"/>
        <xdr:cNvSpPr txBox="1"/>
      </xdr:nvSpPr>
      <xdr:spPr>
        <a:xfrm>
          <a:off x="15266043"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109982</xdr:rowOff>
    </xdr:from>
    <xdr:to>
      <xdr:col>22</xdr:col>
      <xdr:colOff>415925</xdr:colOff>
      <xdr:row>105</xdr:row>
      <xdr:rowOff>40132</xdr:rowOff>
    </xdr:to>
    <xdr:sp macro="" textlink="">
      <xdr:nvSpPr>
        <xdr:cNvPr id="613" name="円/楕円 612"/>
        <xdr:cNvSpPr/>
      </xdr:nvSpPr>
      <xdr:spPr>
        <a:xfrm>
          <a:off x="15430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31259</xdr:rowOff>
    </xdr:from>
    <xdr:ext cx="405111" cy="259045"/>
    <xdr:sp macro="" textlink="">
      <xdr:nvSpPr>
        <xdr:cNvPr id="614" name="n_1mainValue【庁舎】&#10;有形固定資産減価償却率"/>
        <xdr:cNvSpPr txBox="1"/>
      </xdr:nvSpPr>
      <xdr:spPr>
        <a:xfrm>
          <a:off x="15266043"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5" name="テキスト ボックス 6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26" name="直線コネクタ 62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27" name="テキスト ボックス 62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8" name="直線コネクタ 6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9" name="テキスト ボックス 6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30" name="直線コネクタ 62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31" name="テキスト ボックス 63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635" name="直線コネクタ 634"/>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36"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37" name="直線コネクタ 63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638"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639" name="直線コネクタ 638"/>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640" name="【庁舎】&#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41" name="フローチャート : 判断 640"/>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642" name="フローチャート : 判断 641"/>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140988</xdr:rowOff>
    </xdr:from>
    <xdr:ext cx="469744" cy="259045"/>
    <xdr:sp macro="" textlink="">
      <xdr:nvSpPr>
        <xdr:cNvPr id="643" name="n_1ave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48261</xdr:rowOff>
    </xdr:from>
    <xdr:to>
      <xdr:col>31</xdr:col>
      <xdr:colOff>85725</xdr:colOff>
      <xdr:row>101</xdr:row>
      <xdr:rowOff>149861</xdr:rowOff>
    </xdr:to>
    <xdr:sp macro="" textlink="">
      <xdr:nvSpPr>
        <xdr:cNvPr id="649" name="円/楕円 648"/>
        <xdr:cNvSpPr/>
      </xdr:nvSpPr>
      <xdr:spPr>
        <a:xfrm>
          <a:off x="2127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166388</xdr:rowOff>
    </xdr:from>
    <xdr:ext cx="469744" cy="259045"/>
    <xdr:sp macro="" textlink="">
      <xdr:nvSpPr>
        <xdr:cNvPr id="650" name="n_1mainValue【庁舎】&#10;一人当たり面積"/>
        <xdr:cNvSpPr txBox="1"/>
      </xdr:nvSpPr>
      <xdr:spPr>
        <a:xfrm>
          <a:off x="210757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体育館・プール」、「図書館」などは、類似団体と比較し減価償却が進んでおり、かつ一人当たり面積も大きい。このことから、維持管理に要するコストが他団体より多額になることが予想されるため、効率的・効果的で適正な管理を行い、コストの抑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市税収入の減収等により、対前年比で</a:t>
          </a:r>
          <a:r>
            <a:rPr kumimoji="1" lang="en-US" altLang="ja-JP" sz="1300">
              <a:latin typeface="ＭＳ Ｐゴシック"/>
            </a:rPr>
            <a:t>0.01</a:t>
          </a:r>
          <a:r>
            <a:rPr kumimoji="1" lang="ja-JP" altLang="en-US" sz="1300">
              <a:latin typeface="ＭＳ Ｐゴシック"/>
            </a:rPr>
            <a:t>ポイント下回っているが、類似団体平均は</a:t>
          </a:r>
          <a:r>
            <a:rPr kumimoji="1" lang="en-US" altLang="ja-JP" sz="1300">
              <a:latin typeface="ＭＳ Ｐゴシック"/>
            </a:rPr>
            <a:t>0.11</a:t>
          </a:r>
          <a:r>
            <a:rPr kumimoji="1" lang="ja-JP" altLang="en-US" sz="1300">
              <a:latin typeface="ＭＳ Ｐゴシック"/>
            </a:rPr>
            <a:t>ポイント下ったため、比較した場合は</a:t>
          </a:r>
          <a:r>
            <a:rPr kumimoji="1" lang="en-US" altLang="ja-JP" sz="1300">
              <a:latin typeface="ＭＳ Ｐゴシック"/>
            </a:rPr>
            <a:t>0.09</a:t>
          </a:r>
          <a:r>
            <a:rPr kumimoji="1" lang="ja-JP" altLang="en-US" sz="1300">
              <a:latin typeface="ＭＳ Ｐゴシック"/>
            </a:rPr>
            <a:t>ポイント上回った。引き続き企業誘致や産業振興策を通じた市税収入及び使用料手数料等の見直しによる自主財源の確保に努め、財政基盤の強化を図る。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70" name="直線コネクタ 69"/>
        <xdr:cNvCxnSpPr/>
      </xdr:nvCxnSpPr>
      <xdr:spPr>
        <a:xfrm>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9" name="直線コネクタ 78"/>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人件費、公債費が減少したものの扶助費の増加、税収の減少により、前年度比率と比較すると</a:t>
          </a:r>
          <a:r>
            <a:rPr kumimoji="1" lang="en-US" altLang="ja-JP" sz="1300">
              <a:latin typeface="ＭＳ Ｐゴシック"/>
            </a:rPr>
            <a:t>4.1</a:t>
          </a:r>
          <a:r>
            <a:rPr kumimoji="1" lang="ja-JP" altLang="en-US" sz="1300">
              <a:latin typeface="ＭＳ Ｐゴシック"/>
            </a:rPr>
            <a:t>ポイント下回っている。全国平均、類似団体平均値よりは良い状況であるが、県平均と比較すると劣っている。今後も市税などの一般財源の確保や経常経費の圧縮を図り、財政構造の改善に努める。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61</xdr:row>
      <xdr:rowOff>32512</xdr:rowOff>
    </xdr:to>
    <xdr:cxnSp macro="">
      <xdr:nvCxnSpPr>
        <xdr:cNvPr id="131" name="直線コネクタ 130"/>
        <xdr:cNvCxnSpPr/>
      </xdr:nvCxnSpPr>
      <xdr:spPr>
        <a:xfrm>
          <a:off x="4114800" y="1029309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60</xdr:row>
      <xdr:rowOff>117094</xdr:rowOff>
    </xdr:to>
    <xdr:cxnSp macro="">
      <xdr:nvCxnSpPr>
        <xdr:cNvPr id="134" name="直線コネクタ 133"/>
        <xdr:cNvCxnSpPr/>
      </xdr:nvCxnSpPr>
      <xdr:spPr>
        <a:xfrm flipV="1">
          <a:off x="3225800" y="102930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109982</xdr:rowOff>
    </xdr:from>
    <xdr:to>
      <xdr:col>4</xdr:col>
      <xdr:colOff>482600</xdr:colOff>
      <xdr:row>60</xdr:row>
      <xdr:rowOff>117094</xdr:rowOff>
    </xdr:to>
    <xdr:cxnSp macro="">
      <xdr:nvCxnSpPr>
        <xdr:cNvPr id="137" name="直線コネクタ 136"/>
        <xdr:cNvCxnSpPr/>
      </xdr:nvCxnSpPr>
      <xdr:spPr>
        <a:xfrm>
          <a:off x="2336800" y="1022553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109982</xdr:rowOff>
    </xdr:from>
    <xdr:to>
      <xdr:col>3</xdr:col>
      <xdr:colOff>279400</xdr:colOff>
      <xdr:row>60</xdr:row>
      <xdr:rowOff>35052</xdr:rowOff>
    </xdr:to>
    <xdr:cxnSp macro="">
      <xdr:nvCxnSpPr>
        <xdr:cNvPr id="140" name="直線コネクタ 139"/>
        <xdr:cNvCxnSpPr/>
      </xdr:nvCxnSpPr>
      <xdr:spPr>
        <a:xfrm flipV="1">
          <a:off x="1447800" y="102255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50" name="円/楕円 149"/>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169689</xdr:rowOff>
    </xdr:from>
    <xdr:ext cx="762000" cy="259045"/>
    <xdr:sp macro="" textlink="">
      <xdr:nvSpPr>
        <xdr:cNvPr id="151" name="財政構造の弾力性該当値テキスト"/>
        <xdr:cNvSpPr txBox="1"/>
      </xdr:nvSpPr>
      <xdr:spPr>
        <a:xfrm>
          <a:off x="5041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2" name="円/楕円 151"/>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3" name="テキスト ボックス 152"/>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66294</xdr:rowOff>
    </xdr:from>
    <xdr:to>
      <xdr:col>4</xdr:col>
      <xdr:colOff>533400</xdr:colOff>
      <xdr:row>60</xdr:row>
      <xdr:rowOff>167894</xdr:rowOff>
    </xdr:to>
    <xdr:sp macro="" textlink="">
      <xdr:nvSpPr>
        <xdr:cNvPr id="154" name="円/楕円 153"/>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6621</xdr:rowOff>
    </xdr:from>
    <xdr:ext cx="762000" cy="259045"/>
    <xdr:sp macro="" textlink="">
      <xdr:nvSpPr>
        <xdr:cNvPr id="155" name="テキスト ボックス 154"/>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59182</xdr:rowOff>
    </xdr:from>
    <xdr:to>
      <xdr:col>3</xdr:col>
      <xdr:colOff>330200</xdr:colOff>
      <xdr:row>59</xdr:row>
      <xdr:rowOff>160782</xdr:rowOff>
    </xdr:to>
    <xdr:sp macro="" textlink="">
      <xdr:nvSpPr>
        <xdr:cNvPr id="156" name="円/楕円 155"/>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170959</xdr:rowOff>
    </xdr:from>
    <xdr:ext cx="762000" cy="259045"/>
    <xdr:sp macro="" textlink="">
      <xdr:nvSpPr>
        <xdr:cNvPr id="157" name="テキスト ボックス 156"/>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155702</xdr:rowOff>
    </xdr:from>
    <xdr:to>
      <xdr:col>2</xdr:col>
      <xdr:colOff>127000</xdr:colOff>
      <xdr:row>60</xdr:row>
      <xdr:rowOff>85852</xdr:rowOff>
    </xdr:to>
    <xdr:sp macro="" textlink="">
      <xdr:nvSpPr>
        <xdr:cNvPr id="158" name="円/楕円 157"/>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96029</xdr:rowOff>
    </xdr:from>
    <xdr:ext cx="762000" cy="259045"/>
    <xdr:sp macro="" textlink="">
      <xdr:nvSpPr>
        <xdr:cNvPr id="159" name="テキスト ボックス 158"/>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人件費については減少したものの、ひうち陸上競技場改修事業等により物件費が増加したため、  前年度と比較すると</a:t>
          </a:r>
          <a:r>
            <a:rPr kumimoji="1" lang="en-US" altLang="ja-JP" sz="1300">
              <a:latin typeface="ＭＳ Ｐゴシック"/>
            </a:rPr>
            <a:t>2,813</a:t>
          </a:r>
          <a:r>
            <a:rPr kumimoji="1" lang="ja-JP" altLang="en-US" sz="1300">
              <a:latin typeface="ＭＳ Ｐゴシック"/>
            </a:rPr>
            <a:t>円の増となった。物件費は、全国、県内市町平均を下回るものの、人口当たりの職員数が多いことから人件費が類似団体平均を上回っており、今後とも人件費の削減や施設の維持管理にかかるコストの低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124698</xdr:rowOff>
    </xdr:from>
    <xdr:to>
      <xdr:col>7</xdr:col>
      <xdr:colOff>152400</xdr:colOff>
      <xdr:row>85</xdr:row>
      <xdr:rowOff>9812</xdr:rowOff>
    </xdr:to>
    <xdr:cxnSp macro="">
      <xdr:nvCxnSpPr>
        <xdr:cNvPr id="194" name="直線コネクタ 193"/>
        <xdr:cNvCxnSpPr/>
      </xdr:nvCxnSpPr>
      <xdr:spPr>
        <a:xfrm>
          <a:off x="4114800" y="14526498"/>
          <a:ext cx="838200" cy="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110018</xdr:rowOff>
    </xdr:from>
    <xdr:to>
      <xdr:col>6</xdr:col>
      <xdr:colOff>0</xdr:colOff>
      <xdr:row>84</xdr:row>
      <xdr:rowOff>124698</xdr:rowOff>
    </xdr:to>
    <xdr:cxnSp macro="">
      <xdr:nvCxnSpPr>
        <xdr:cNvPr id="197" name="直線コネクタ 196"/>
        <xdr:cNvCxnSpPr/>
      </xdr:nvCxnSpPr>
      <xdr:spPr>
        <a:xfrm>
          <a:off x="3225800" y="14511818"/>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33706</xdr:rowOff>
    </xdr:from>
    <xdr:to>
      <xdr:col>4</xdr:col>
      <xdr:colOff>482600</xdr:colOff>
      <xdr:row>84</xdr:row>
      <xdr:rowOff>110018</xdr:rowOff>
    </xdr:to>
    <xdr:cxnSp macro="">
      <xdr:nvCxnSpPr>
        <xdr:cNvPr id="200" name="直線コネクタ 199"/>
        <xdr:cNvCxnSpPr/>
      </xdr:nvCxnSpPr>
      <xdr:spPr>
        <a:xfrm>
          <a:off x="2336800" y="14435506"/>
          <a:ext cx="889000" cy="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17399</xdr:rowOff>
    </xdr:from>
    <xdr:to>
      <xdr:col>3</xdr:col>
      <xdr:colOff>279400</xdr:colOff>
      <xdr:row>84</xdr:row>
      <xdr:rowOff>33706</xdr:rowOff>
    </xdr:to>
    <xdr:cxnSp macro="">
      <xdr:nvCxnSpPr>
        <xdr:cNvPr id="203" name="直線コネクタ 202"/>
        <xdr:cNvCxnSpPr/>
      </xdr:nvCxnSpPr>
      <xdr:spPr>
        <a:xfrm>
          <a:off x="1447800" y="1441919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130462</xdr:rowOff>
    </xdr:from>
    <xdr:to>
      <xdr:col>7</xdr:col>
      <xdr:colOff>203200</xdr:colOff>
      <xdr:row>85</xdr:row>
      <xdr:rowOff>60612</xdr:rowOff>
    </xdr:to>
    <xdr:sp macro="" textlink="">
      <xdr:nvSpPr>
        <xdr:cNvPr id="213" name="円/楕円 212"/>
        <xdr:cNvSpPr/>
      </xdr:nvSpPr>
      <xdr:spPr>
        <a:xfrm>
          <a:off x="4902200" y="145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146989</xdr:rowOff>
    </xdr:from>
    <xdr:ext cx="762000" cy="259045"/>
    <xdr:sp macro="" textlink="">
      <xdr:nvSpPr>
        <xdr:cNvPr id="214" name="人件費・物件費等の状況該当値テキスト"/>
        <xdr:cNvSpPr txBox="1"/>
      </xdr:nvSpPr>
      <xdr:spPr>
        <a:xfrm>
          <a:off x="5041900" y="143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73898</xdr:rowOff>
    </xdr:from>
    <xdr:to>
      <xdr:col>6</xdr:col>
      <xdr:colOff>50800</xdr:colOff>
      <xdr:row>85</xdr:row>
      <xdr:rowOff>4048</xdr:rowOff>
    </xdr:to>
    <xdr:sp macro="" textlink="">
      <xdr:nvSpPr>
        <xdr:cNvPr id="215" name="円/楕円 214"/>
        <xdr:cNvSpPr/>
      </xdr:nvSpPr>
      <xdr:spPr>
        <a:xfrm>
          <a:off x="4064000" y="14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160275</xdr:rowOff>
    </xdr:from>
    <xdr:ext cx="736600" cy="259045"/>
    <xdr:sp macro="" textlink="">
      <xdr:nvSpPr>
        <xdr:cNvPr id="216" name="テキスト ボックス 215"/>
        <xdr:cNvSpPr txBox="1"/>
      </xdr:nvSpPr>
      <xdr:spPr>
        <a:xfrm>
          <a:off x="3733800" y="1456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116,096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59218</xdr:rowOff>
    </xdr:from>
    <xdr:to>
      <xdr:col>4</xdr:col>
      <xdr:colOff>533400</xdr:colOff>
      <xdr:row>84</xdr:row>
      <xdr:rowOff>160818</xdr:rowOff>
    </xdr:to>
    <xdr:sp macro="" textlink="">
      <xdr:nvSpPr>
        <xdr:cNvPr id="217" name="円/楕円 216"/>
        <xdr:cNvSpPr/>
      </xdr:nvSpPr>
      <xdr:spPr>
        <a:xfrm>
          <a:off x="3175000" y="144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145595</xdr:rowOff>
    </xdr:from>
    <xdr:ext cx="762000" cy="259045"/>
    <xdr:sp macro="" textlink="">
      <xdr:nvSpPr>
        <xdr:cNvPr id="218" name="テキスト ボックス 217"/>
        <xdr:cNvSpPr txBox="1"/>
      </xdr:nvSpPr>
      <xdr:spPr>
        <a:xfrm>
          <a:off x="2844800" y="145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154356</xdr:rowOff>
    </xdr:from>
    <xdr:to>
      <xdr:col>3</xdr:col>
      <xdr:colOff>330200</xdr:colOff>
      <xdr:row>84</xdr:row>
      <xdr:rowOff>84506</xdr:rowOff>
    </xdr:to>
    <xdr:sp macro="" textlink="">
      <xdr:nvSpPr>
        <xdr:cNvPr id="219" name="円/楕円 218"/>
        <xdr:cNvSpPr/>
      </xdr:nvSpPr>
      <xdr:spPr>
        <a:xfrm>
          <a:off x="2286000" y="143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69283</xdr:rowOff>
    </xdr:from>
    <xdr:ext cx="762000" cy="259045"/>
    <xdr:sp macro="" textlink="">
      <xdr:nvSpPr>
        <xdr:cNvPr id="220" name="テキスト ボックス 219"/>
        <xdr:cNvSpPr txBox="1"/>
      </xdr:nvSpPr>
      <xdr:spPr>
        <a:xfrm>
          <a:off x="1955800" y="1447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138049</xdr:rowOff>
    </xdr:from>
    <xdr:to>
      <xdr:col>2</xdr:col>
      <xdr:colOff>127000</xdr:colOff>
      <xdr:row>84</xdr:row>
      <xdr:rowOff>68199</xdr:rowOff>
    </xdr:to>
    <xdr:sp macro="" textlink="">
      <xdr:nvSpPr>
        <xdr:cNvPr id="221" name="円/楕円 220"/>
        <xdr:cNvSpPr/>
      </xdr:nvSpPr>
      <xdr:spPr>
        <a:xfrm>
          <a:off x="1397000" y="143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52976</xdr:rowOff>
    </xdr:from>
    <xdr:ext cx="762000" cy="259045"/>
    <xdr:sp macro="" textlink="">
      <xdr:nvSpPr>
        <xdr:cNvPr id="222" name="テキスト ボックス 221"/>
        <xdr:cNvSpPr txBox="1"/>
      </xdr:nvSpPr>
      <xdr:spPr>
        <a:xfrm>
          <a:off x="1066800" y="1445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給与の適正管理により、類似団体の中では最低水準にあるため、引き続き適正管理に努める。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142118</xdr:rowOff>
    </xdr:from>
    <xdr:to>
      <xdr:col>24</xdr:col>
      <xdr:colOff>558800</xdr:colOff>
      <xdr:row>81</xdr:row>
      <xdr:rowOff>28121</xdr:rowOff>
    </xdr:to>
    <xdr:cxnSp macro="">
      <xdr:nvCxnSpPr>
        <xdr:cNvPr id="258" name="直線コネクタ 257"/>
        <xdr:cNvCxnSpPr/>
      </xdr:nvCxnSpPr>
      <xdr:spPr>
        <a:xfrm>
          <a:off x="16179800" y="1385811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80</xdr:row>
      <xdr:rowOff>142118</xdr:rowOff>
    </xdr:to>
    <xdr:cxnSp macro="">
      <xdr:nvCxnSpPr>
        <xdr:cNvPr id="261" name="直線コネクタ 260"/>
        <xdr:cNvCxnSpPr/>
      </xdr:nvCxnSpPr>
      <xdr:spPr>
        <a:xfrm>
          <a:off x="15290800" y="138466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96157</xdr:rowOff>
    </xdr:from>
    <xdr:to>
      <xdr:col>22</xdr:col>
      <xdr:colOff>203200</xdr:colOff>
      <xdr:row>80</xdr:row>
      <xdr:rowOff>130629</xdr:rowOff>
    </xdr:to>
    <xdr:cxnSp macro="">
      <xdr:nvCxnSpPr>
        <xdr:cNvPr id="264" name="直線コネクタ 263"/>
        <xdr:cNvCxnSpPr/>
      </xdr:nvCxnSpPr>
      <xdr:spPr>
        <a:xfrm>
          <a:off x="14401800" y="138121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96157</xdr:rowOff>
    </xdr:from>
    <xdr:to>
      <xdr:col>21</xdr:col>
      <xdr:colOff>0</xdr:colOff>
      <xdr:row>85</xdr:row>
      <xdr:rowOff>146655</xdr:rowOff>
    </xdr:to>
    <xdr:cxnSp macro="">
      <xdr:nvCxnSpPr>
        <xdr:cNvPr id="267" name="直線コネクタ 266"/>
        <xdr:cNvCxnSpPr/>
      </xdr:nvCxnSpPr>
      <xdr:spPr>
        <a:xfrm flipV="1">
          <a:off x="13512800" y="13812157"/>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7" name="円/楕円 276"/>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78"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91318</xdr:rowOff>
    </xdr:from>
    <xdr:to>
      <xdr:col>23</xdr:col>
      <xdr:colOff>457200</xdr:colOff>
      <xdr:row>81</xdr:row>
      <xdr:rowOff>21468</xdr:rowOff>
    </xdr:to>
    <xdr:sp macro="" textlink="">
      <xdr:nvSpPr>
        <xdr:cNvPr id="279" name="円/楕円 278"/>
        <xdr:cNvSpPr/>
      </xdr:nvSpPr>
      <xdr:spPr>
        <a:xfrm>
          <a:off x="16129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31645</xdr:rowOff>
    </xdr:from>
    <xdr:ext cx="736600" cy="259045"/>
    <xdr:sp macro="" textlink="">
      <xdr:nvSpPr>
        <xdr:cNvPr id="280" name="テキスト ボックス 279"/>
        <xdr:cNvSpPr txBox="1"/>
      </xdr:nvSpPr>
      <xdr:spPr>
        <a:xfrm>
          <a:off x="15798800" y="1357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81" name="円/楕円 280"/>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82" name="テキスト ボックス 281"/>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45357</xdr:rowOff>
    </xdr:from>
    <xdr:to>
      <xdr:col>21</xdr:col>
      <xdr:colOff>50800</xdr:colOff>
      <xdr:row>80</xdr:row>
      <xdr:rowOff>146957</xdr:rowOff>
    </xdr:to>
    <xdr:sp macro="" textlink="">
      <xdr:nvSpPr>
        <xdr:cNvPr id="283" name="円/楕円 282"/>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157134</xdr:rowOff>
    </xdr:from>
    <xdr:ext cx="762000" cy="259045"/>
    <xdr:sp macro="" textlink="">
      <xdr:nvSpPr>
        <xdr:cNvPr id="284" name="テキスト ボックス 283"/>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95855</xdr:rowOff>
    </xdr:from>
    <xdr:to>
      <xdr:col>19</xdr:col>
      <xdr:colOff>533400</xdr:colOff>
      <xdr:row>86</xdr:row>
      <xdr:rowOff>26005</xdr:rowOff>
    </xdr:to>
    <xdr:sp macro="" textlink="">
      <xdr:nvSpPr>
        <xdr:cNvPr id="285" name="円/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36182</xdr:rowOff>
    </xdr:from>
    <xdr:ext cx="762000" cy="259045"/>
    <xdr:sp macro="" textlink="">
      <xdr:nvSpPr>
        <xdr:cNvPr id="286" name="テキスト ボックス 285"/>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市町村合併に伴い旧市町に総合支所を設置し、地域の拠点としてその 機能を維持していることから、類似団体平均を上回っている。</a:t>
          </a:r>
        </a:p>
        <a:p>
          <a:r>
            <a:rPr kumimoji="1" lang="ja-JP" altLang="en-US" sz="1300">
              <a:latin typeface="ＭＳ Ｐゴシック"/>
            </a:rPr>
            <a:t>　指定管理者制度の導入や民間委譲、業務の委託化等に取り組んできた ところであるが、今後も地域特性を考慮しながら、組織 機構、職員配置の再編・見直しを進め、簡素で効率的な執行体制の実現と 適切な定員管理に努める。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41783</xdr:rowOff>
    </xdr:from>
    <xdr:to>
      <xdr:col>24</xdr:col>
      <xdr:colOff>558800</xdr:colOff>
      <xdr:row>64</xdr:row>
      <xdr:rowOff>44196</xdr:rowOff>
    </xdr:to>
    <xdr:cxnSp macro="">
      <xdr:nvCxnSpPr>
        <xdr:cNvPr id="319" name="直線コネクタ 318"/>
        <xdr:cNvCxnSpPr/>
      </xdr:nvCxnSpPr>
      <xdr:spPr>
        <a:xfrm flipV="1">
          <a:off x="16179800" y="1101458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145305</xdr:rowOff>
    </xdr:from>
    <xdr:ext cx="762000" cy="259045"/>
    <xdr:sp macro="" textlink="">
      <xdr:nvSpPr>
        <xdr:cNvPr id="320" name="定員管理の状況平均値テキスト"/>
        <xdr:cNvSpPr txBox="1"/>
      </xdr:nvSpPr>
      <xdr:spPr>
        <a:xfrm>
          <a:off x="17106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29718</xdr:rowOff>
    </xdr:from>
    <xdr:to>
      <xdr:col>23</xdr:col>
      <xdr:colOff>406400</xdr:colOff>
      <xdr:row>64</xdr:row>
      <xdr:rowOff>44196</xdr:rowOff>
    </xdr:to>
    <xdr:cxnSp macro="">
      <xdr:nvCxnSpPr>
        <xdr:cNvPr id="322" name="直線コネクタ 321"/>
        <xdr:cNvCxnSpPr/>
      </xdr:nvCxnSpPr>
      <xdr:spPr>
        <a:xfrm>
          <a:off x="15290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12827</xdr:rowOff>
    </xdr:from>
    <xdr:to>
      <xdr:col>22</xdr:col>
      <xdr:colOff>203200</xdr:colOff>
      <xdr:row>64</xdr:row>
      <xdr:rowOff>29718</xdr:rowOff>
    </xdr:to>
    <xdr:cxnSp macro="">
      <xdr:nvCxnSpPr>
        <xdr:cNvPr id="325" name="直線コネクタ 324"/>
        <xdr:cNvCxnSpPr/>
      </xdr:nvCxnSpPr>
      <xdr:spPr>
        <a:xfrm>
          <a:off x="14401800" y="109856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12827</xdr:rowOff>
    </xdr:from>
    <xdr:to>
      <xdr:col>21</xdr:col>
      <xdr:colOff>0</xdr:colOff>
      <xdr:row>64</xdr:row>
      <xdr:rowOff>27305</xdr:rowOff>
    </xdr:to>
    <xdr:cxnSp macro="">
      <xdr:nvCxnSpPr>
        <xdr:cNvPr id="328" name="直線コネクタ 327"/>
        <xdr:cNvCxnSpPr/>
      </xdr:nvCxnSpPr>
      <xdr:spPr>
        <a:xfrm flipV="1">
          <a:off x="13512800" y="109856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162433</xdr:rowOff>
    </xdr:from>
    <xdr:to>
      <xdr:col>24</xdr:col>
      <xdr:colOff>609600</xdr:colOff>
      <xdr:row>64</xdr:row>
      <xdr:rowOff>92583</xdr:rowOff>
    </xdr:to>
    <xdr:sp macro="" textlink="">
      <xdr:nvSpPr>
        <xdr:cNvPr id="338" name="円/楕円 337"/>
        <xdr:cNvSpPr/>
      </xdr:nvSpPr>
      <xdr:spPr>
        <a:xfrm>
          <a:off x="169672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134510</xdr:rowOff>
    </xdr:from>
    <xdr:ext cx="762000" cy="259045"/>
    <xdr:sp macro="" textlink="">
      <xdr:nvSpPr>
        <xdr:cNvPr id="339" name="定員管理の状況該当値テキスト"/>
        <xdr:cNvSpPr txBox="1"/>
      </xdr:nvSpPr>
      <xdr:spPr>
        <a:xfrm>
          <a:off x="17106900" y="1093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164846</xdr:rowOff>
    </xdr:from>
    <xdr:to>
      <xdr:col>23</xdr:col>
      <xdr:colOff>457200</xdr:colOff>
      <xdr:row>64</xdr:row>
      <xdr:rowOff>94996</xdr:rowOff>
    </xdr:to>
    <xdr:sp macro="" textlink="">
      <xdr:nvSpPr>
        <xdr:cNvPr id="340" name="円/楕円 339"/>
        <xdr:cNvSpPr/>
      </xdr:nvSpPr>
      <xdr:spPr>
        <a:xfrm>
          <a:off x="16129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79773</xdr:rowOff>
    </xdr:from>
    <xdr:ext cx="736600" cy="259045"/>
    <xdr:sp macro="" textlink="">
      <xdr:nvSpPr>
        <xdr:cNvPr id="341" name="テキスト ボックス 340"/>
        <xdr:cNvSpPr txBox="1"/>
      </xdr:nvSpPr>
      <xdr:spPr>
        <a:xfrm>
          <a:off x="15798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150368</xdr:rowOff>
    </xdr:from>
    <xdr:to>
      <xdr:col>22</xdr:col>
      <xdr:colOff>254000</xdr:colOff>
      <xdr:row>64</xdr:row>
      <xdr:rowOff>80518</xdr:rowOff>
    </xdr:to>
    <xdr:sp macro="" textlink="">
      <xdr:nvSpPr>
        <xdr:cNvPr id="342" name="円/楕円 341"/>
        <xdr:cNvSpPr/>
      </xdr:nvSpPr>
      <xdr:spPr>
        <a:xfrm>
          <a:off x="15240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65295</xdr:rowOff>
    </xdr:from>
    <xdr:ext cx="762000" cy="259045"/>
    <xdr:sp macro="" textlink="">
      <xdr:nvSpPr>
        <xdr:cNvPr id="343" name="テキスト ボックス 342"/>
        <xdr:cNvSpPr txBox="1"/>
      </xdr:nvSpPr>
      <xdr:spPr>
        <a:xfrm>
          <a:off x="14909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133477</xdr:rowOff>
    </xdr:from>
    <xdr:to>
      <xdr:col>21</xdr:col>
      <xdr:colOff>50800</xdr:colOff>
      <xdr:row>64</xdr:row>
      <xdr:rowOff>63627</xdr:rowOff>
    </xdr:to>
    <xdr:sp macro="" textlink="">
      <xdr:nvSpPr>
        <xdr:cNvPr id="344" name="円/楕円 343"/>
        <xdr:cNvSpPr/>
      </xdr:nvSpPr>
      <xdr:spPr>
        <a:xfrm>
          <a:off x="14351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48404</xdr:rowOff>
    </xdr:from>
    <xdr:ext cx="762000" cy="259045"/>
    <xdr:sp macro="" textlink="">
      <xdr:nvSpPr>
        <xdr:cNvPr id="345" name="テキスト ボックス 344"/>
        <xdr:cNvSpPr txBox="1"/>
      </xdr:nvSpPr>
      <xdr:spPr>
        <a:xfrm>
          <a:off x="14020800" y="110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147955</xdr:rowOff>
    </xdr:from>
    <xdr:to>
      <xdr:col>19</xdr:col>
      <xdr:colOff>533400</xdr:colOff>
      <xdr:row>64</xdr:row>
      <xdr:rowOff>78105</xdr:rowOff>
    </xdr:to>
    <xdr:sp macro="" textlink="">
      <xdr:nvSpPr>
        <xdr:cNvPr id="346" name="円/楕円 345"/>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62882</xdr:rowOff>
    </xdr:from>
    <xdr:ext cx="762000" cy="259045"/>
    <xdr:sp macro="" textlink="">
      <xdr:nvSpPr>
        <xdr:cNvPr id="347" name="テキスト ボックス 346"/>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地方債元利償還金の減少等により、昨年度より</a:t>
          </a:r>
          <a:r>
            <a:rPr kumimoji="1" lang="en-US" altLang="ja-JP" sz="1300">
              <a:latin typeface="ＭＳ Ｐゴシック"/>
            </a:rPr>
            <a:t>1.2</a:t>
          </a:r>
          <a:r>
            <a:rPr kumimoji="1" lang="ja-JP" altLang="en-US" sz="1300">
              <a:latin typeface="ＭＳ Ｐゴシック"/>
            </a:rPr>
            <a:t>ポイント改善、類似団体平均より良くなったが、全国平均、県平均に劣る状況のため、引き続き起債の厳選・抑制を図り、起債を行う場合も交付税措置のある起債を活用する等、財政の健全化に努める。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158242</xdr:rowOff>
    </xdr:to>
    <xdr:cxnSp macro="">
      <xdr:nvCxnSpPr>
        <xdr:cNvPr id="379" name="直線コネクタ 378"/>
        <xdr:cNvCxnSpPr/>
      </xdr:nvCxnSpPr>
      <xdr:spPr>
        <a:xfrm flipV="1">
          <a:off x="16179800" y="707186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112268</xdr:rowOff>
    </xdr:to>
    <xdr:cxnSp macro="">
      <xdr:nvCxnSpPr>
        <xdr:cNvPr id="382" name="直線コネクタ 381"/>
        <xdr:cNvCxnSpPr/>
      </xdr:nvCxnSpPr>
      <xdr:spPr>
        <a:xfrm flipV="1">
          <a:off x="15290800" y="718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43</xdr:row>
      <xdr:rowOff>8382</xdr:rowOff>
    </xdr:to>
    <xdr:cxnSp macro="">
      <xdr:nvCxnSpPr>
        <xdr:cNvPr id="385" name="直線コネクタ 384"/>
        <xdr:cNvCxnSpPr/>
      </xdr:nvCxnSpPr>
      <xdr:spPr>
        <a:xfrm flipV="1">
          <a:off x="14401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85598</xdr:rowOff>
    </xdr:to>
    <xdr:cxnSp macro="">
      <xdr:nvCxnSpPr>
        <xdr:cNvPr id="388" name="直線コネクタ 387"/>
        <xdr:cNvCxnSpPr/>
      </xdr:nvCxnSpPr>
      <xdr:spPr>
        <a:xfrm flipV="1">
          <a:off x="13512800" y="738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9"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0" name="円/楕円 399"/>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1" name="テキスト ボックス 40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402" name="円/楕円 401"/>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147845</xdr:rowOff>
    </xdr:from>
    <xdr:ext cx="762000" cy="259045"/>
    <xdr:sp macro="" textlink="">
      <xdr:nvSpPr>
        <xdr:cNvPr id="403" name="テキスト ボックス 402"/>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4" name="円/楕円 403"/>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5" name="テキスト ボックス 404"/>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6" name="円/楕円 405"/>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7" name="テキスト ボックス 406"/>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地方債残高及び債務負担行為額等が増加したものの、基準財政需要額算入見込額が増加したため、前年度と比較する</a:t>
          </a:r>
          <a:r>
            <a:rPr kumimoji="1" lang="en-US" altLang="ja-JP" sz="1300">
              <a:latin typeface="ＭＳ Ｐゴシック"/>
            </a:rPr>
            <a:t>0.1</a:t>
          </a:r>
          <a:r>
            <a:rPr kumimoji="1" lang="ja-JP" altLang="en-US" sz="1300">
              <a:latin typeface="ＭＳ Ｐゴシック"/>
            </a:rPr>
            <a:t>ポイント改善した。しかし、全国、県内市町、類似団体平均のいずれにも劣ることから、起債事業の厳選と残高の削減を図る必要がある。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135104</xdr:rowOff>
    </xdr:from>
    <xdr:to>
      <xdr:col>24</xdr:col>
      <xdr:colOff>558800</xdr:colOff>
      <xdr:row>17</xdr:row>
      <xdr:rowOff>136253</xdr:rowOff>
    </xdr:to>
    <xdr:cxnSp macro="">
      <xdr:nvCxnSpPr>
        <xdr:cNvPr id="443" name="直線コネクタ 442"/>
        <xdr:cNvCxnSpPr/>
      </xdr:nvCxnSpPr>
      <xdr:spPr>
        <a:xfrm flipV="1">
          <a:off x="16179800" y="30497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4"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112123</xdr:rowOff>
    </xdr:from>
    <xdr:to>
      <xdr:col>23</xdr:col>
      <xdr:colOff>406400</xdr:colOff>
      <xdr:row>17</xdr:row>
      <xdr:rowOff>136253</xdr:rowOff>
    </xdr:to>
    <xdr:cxnSp macro="">
      <xdr:nvCxnSpPr>
        <xdr:cNvPr id="446" name="直線コネクタ 445"/>
        <xdr:cNvCxnSpPr/>
      </xdr:nvCxnSpPr>
      <xdr:spPr>
        <a:xfrm>
          <a:off x="15290800" y="302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8" name="テキスト ボックス 447"/>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112123</xdr:rowOff>
    </xdr:from>
    <xdr:to>
      <xdr:col>22</xdr:col>
      <xdr:colOff>203200</xdr:colOff>
      <xdr:row>17</xdr:row>
      <xdr:rowOff>119017</xdr:rowOff>
    </xdr:to>
    <xdr:cxnSp macro="">
      <xdr:nvCxnSpPr>
        <xdr:cNvPr id="449" name="直線コネクタ 448"/>
        <xdr:cNvCxnSpPr/>
      </xdr:nvCxnSpPr>
      <xdr:spPr>
        <a:xfrm flipV="1">
          <a:off x="14401800" y="30267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1" name="テキスト ボックス 450"/>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119017</xdr:rowOff>
    </xdr:from>
    <xdr:to>
      <xdr:col>21</xdr:col>
      <xdr:colOff>0</xdr:colOff>
      <xdr:row>18</xdr:row>
      <xdr:rowOff>34895</xdr:rowOff>
    </xdr:to>
    <xdr:cxnSp macro="">
      <xdr:nvCxnSpPr>
        <xdr:cNvPr id="452" name="直線コネクタ 451"/>
        <xdr:cNvCxnSpPr/>
      </xdr:nvCxnSpPr>
      <xdr:spPr>
        <a:xfrm flipV="1">
          <a:off x="13512800" y="3033667"/>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84304</xdr:rowOff>
    </xdr:from>
    <xdr:to>
      <xdr:col>24</xdr:col>
      <xdr:colOff>609600</xdr:colOff>
      <xdr:row>18</xdr:row>
      <xdr:rowOff>14454</xdr:rowOff>
    </xdr:to>
    <xdr:sp macro="" textlink="">
      <xdr:nvSpPr>
        <xdr:cNvPr id="462" name="円/楕円 461"/>
        <xdr:cNvSpPr/>
      </xdr:nvSpPr>
      <xdr:spPr>
        <a:xfrm>
          <a:off x="169672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56381</xdr:rowOff>
    </xdr:from>
    <xdr:ext cx="762000" cy="259045"/>
    <xdr:sp macro="" textlink="">
      <xdr:nvSpPr>
        <xdr:cNvPr id="463" name="将来負担の状況該当値テキスト"/>
        <xdr:cNvSpPr txBox="1"/>
      </xdr:nvSpPr>
      <xdr:spPr>
        <a:xfrm>
          <a:off x="17106900" y="29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85453</xdr:rowOff>
    </xdr:from>
    <xdr:to>
      <xdr:col>23</xdr:col>
      <xdr:colOff>457200</xdr:colOff>
      <xdr:row>18</xdr:row>
      <xdr:rowOff>15603</xdr:rowOff>
    </xdr:to>
    <xdr:sp macro="" textlink="">
      <xdr:nvSpPr>
        <xdr:cNvPr id="464" name="円/楕円 463"/>
        <xdr:cNvSpPr/>
      </xdr:nvSpPr>
      <xdr:spPr>
        <a:xfrm>
          <a:off x="16129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380</xdr:rowOff>
    </xdr:from>
    <xdr:ext cx="736600" cy="259045"/>
    <xdr:sp macro="" textlink="">
      <xdr:nvSpPr>
        <xdr:cNvPr id="465" name="テキスト ボックス 464"/>
        <xdr:cNvSpPr txBox="1"/>
      </xdr:nvSpPr>
      <xdr:spPr>
        <a:xfrm>
          <a:off x="15798800" y="308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61323</xdr:rowOff>
    </xdr:from>
    <xdr:to>
      <xdr:col>22</xdr:col>
      <xdr:colOff>254000</xdr:colOff>
      <xdr:row>17</xdr:row>
      <xdr:rowOff>162923</xdr:rowOff>
    </xdr:to>
    <xdr:sp macro="" textlink="">
      <xdr:nvSpPr>
        <xdr:cNvPr id="466" name="円/楕円 465"/>
        <xdr:cNvSpPr/>
      </xdr:nvSpPr>
      <xdr:spPr>
        <a:xfrm>
          <a:off x="152400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147700</xdr:rowOff>
    </xdr:from>
    <xdr:ext cx="762000" cy="259045"/>
    <xdr:sp macro="" textlink="">
      <xdr:nvSpPr>
        <xdr:cNvPr id="467" name="テキスト ボックス 466"/>
        <xdr:cNvSpPr txBox="1"/>
      </xdr:nvSpPr>
      <xdr:spPr>
        <a:xfrm>
          <a:off x="14909800" y="30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68217</xdr:rowOff>
    </xdr:from>
    <xdr:to>
      <xdr:col>21</xdr:col>
      <xdr:colOff>50800</xdr:colOff>
      <xdr:row>17</xdr:row>
      <xdr:rowOff>169817</xdr:rowOff>
    </xdr:to>
    <xdr:sp macro="" textlink="">
      <xdr:nvSpPr>
        <xdr:cNvPr id="468" name="円/楕円 467"/>
        <xdr:cNvSpPr/>
      </xdr:nvSpPr>
      <xdr:spPr>
        <a:xfrm>
          <a:off x="14351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154594</xdr:rowOff>
    </xdr:from>
    <xdr:ext cx="762000" cy="259045"/>
    <xdr:sp macro="" textlink="">
      <xdr:nvSpPr>
        <xdr:cNvPr id="469" name="テキスト ボックス 468"/>
        <xdr:cNvSpPr txBox="1"/>
      </xdr:nvSpPr>
      <xdr:spPr>
        <a:xfrm>
          <a:off x="14020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155545</xdr:rowOff>
    </xdr:from>
    <xdr:to>
      <xdr:col>19</xdr:col>
      <xdr:colOff>533400</xdr:colOff>
      <xdr:row>18</xdr:row>
      <xdr:rowOff>85695</xdr:rowOff>
    </xdr:to>
    <xdr:sp macro="" textlink="">
      <xdr:nvSpPr>
        <xdr:cNvPr id="470" name="円/楕円 469"/>
        <xdr:cNvSpPr/>
      </xdr:nvSpPr>
      <xdr:spPr>
        <a:xfrm>
          <a:off x="13462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70472</xdr:rowOff>
    </xdr:from>
    <xdr:ext cx="762000" cy="259045"/>
    <xdr:sp macro="" textlink="">
      <xdr:nvSpPr>
        <xdr:cNvPr id="471" name="テキスト ボックス 470"/>
        <xdr:cNvSpPr txBox="1"/>
      </xdr:nvSpPr>
      <xdr:spPr>
        <a:xfrm>
          <a:off x="13131800" y="315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人件費は減少しているものの経常収支比率としては昨年度と比較して</a:t>
          </a:r>
          <a:r>
            <a:rPr kumimoji="1" lang="en-US" altLang="ja-JP" sz="1300">
              <a:latin typeface="ＭＳ Ｐゴシック"/>
            </a:rPr>
            <a:t>1.0</a:t>
          </a:r>
          <a:r>
            <a:rPr kumimoji="1" lang="ja-JP" altLang="en-US" sz="1300">
              <a:latin typeface="ＭＳ Ｐゴシック"/>
            </a:rPr>
            <a:t>ポイント下回っている。全国、県内市町及び類似団体平均に劣っている。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40</xdr:row>
      <xdr:rowOff>110672</xdr:rowOff>
    </xdr:to>
    <xdr:cxnSp macro="">
      <xdr:nvCxnSpPr>
        <xdr:cNvPr id="68" name="直線コネクタ 67"/>
        <xdr:cNvCxnSpPr/>
      </xdr:nvCxnSpPr>
      <xdr:spPr>
        <a:xfrm>
          <a:off x="3987800" y="68053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78015</xdr:rowOff>
    </xdr:to>
    <xdr:cxnSp macro="">
      <xdr:nvCxnSpPr>
        <xdr:cNvPr id="71" name="直線コネクタ 70"/>
        <xdr:cNvCxnSpPr/>
      </xdr:nvCxnSpPr>
      <xdr:spPr>
        <a:xfrm flipV="1">
          <a:off x="3098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78015</xdr:rowOff>
    </xdr:to>
    <xdr:cxnSp macro="">
      <xdr:nvCxnSpPr>
        <xdr:cNvPr id="74" name="直線コネクタ 73"/>
        <xdr:cNvCxnSpPr/>
      </xdr:nvCxnSpPr>
      <xdr:spPr>
        <a:xfrm>
          <a:off x="2209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110672</xdr:rowOff>
    </xdr:to>
    <xdr:cxnSp macro="">
      <xdr:nvCxnSpPr>
        <xdr:cNvPr id="77" name="直線コネクタ 76"/>
        <xdr:cNvCxnSpPr/>
      </xdr:nvCxnSpPr>
      <xdr:spPr>
        <a:xfrm flipV="1">
          <a:off x="1320800" y="6756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59872</xdr:rowOff>
    </xdr:from>
    <xdr:to>
      <xdr:col>7</xdr:col>
      <xdr:colOff>66675</xdr:colOff>
      <xdr:row>40</xdr:row>
      <xdr:rowOff>161472</xdr:rowOff>
    </xdr:to>
    <xdr:sp macro="" textlink="">
      <xdr:nvSpPr>
        <xdr:cNvPr id="87" name="円/楕円 86"/>
        <xdr:cNvSpPr/>
      </xdr:nvSpPr>
      <xdr:spPr>
        <a:xfrm>
          <a:off x="4775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31949</xdr:rowOff>
    </xdr:from>
    <xdr:ext cx="762000" cy="259045"/>
    <xdr:sp macro="" textlink="">
      <xdr:nvSpPr>
        <xdr:cNvPr id="88" name="人件費該当値テキスト"/>
        <xdr:cNvSpPr txBox="1"/>
      </xdr:nvSpPr>
      <xdr:spPr>
        <a:xfrm>
          <a:off x="49149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9" name="円/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27215</xdr:rowOff>
    </xdr:from>
    <xdr:to>
      <xdr:col>4</xdr:col>
      <xdr:colOff>396875</xdr:colOff>
      <xdr:row>40</xdr:row>
      <xdr:rowOff>128815</xdr:rowOff>
    </xdr:to>
    <xdr:sp macro="" textlink="">
      <xdr:nvSpPr>
        <xdr:cNvPr id="91" name="円/楕円 90"/>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113592</xdr:rowOff>
    </xdr:from>
    <xdr:ext cx="762000" cy="259045"/>
    <xdr:sp macro="" textlink="">
      <xdr:nvSpPr>
        <xdr:cNvPr id="92" name="テキスト ボックス 91"/>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3" name="円/楕円 92"/>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4" name="テキスト ボックス 93"/>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5" name="円/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小学校管理費等に充当した一般財源の増加により、前年度と比較すると</a:t>
          </a:r>
          <a:r>
            <a:rPr kumimoji="1" lang="en-US" altLang="ja-JP" sz="1300">
              <a:latin typeface="ＭＳ Ｐゴシック"/>
            </a:rPr>
            <a:t>0.9</a:t>
          </a:r>
          <a:r>
            <a:rPr kumimoji="1" lang="ja-JP" altLang="en-US" sz="1300">
              <a:latin typeface="ＭＳ Ｐゴシック"/>
            </a:rPr>
            <a:t>ポイント下回っている。類似団体平均、全国、県内市町平均よりも状況が悪化しているため、指定管理者制度等民間委託化を推進し、業務の効率化、コスト削減に努める。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20864</xdr:rowOff>
    </xdr:from>
    <xdr:to>
      <xdr:col>24</xdr:col>
      <xdr:colOff>31750</xdr:colOff>
      <xdr:row>17</xdr:row>
      <xdr:rowOff>167821</xdr:rowOff>
    </xdr:to>
    <xdr:cxnSp macro="">
      <xdr:nvCxnSpPr>
        <xdr:cNvPr id="131" name="直線コネクタ 130"/>
        <xdr:cNvCxnSpPr/>
      </xdr:nvCxnSpPr>
      <xdr:spPr>
        <a:xfrm>
          <a:off x="15671800" y="29355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20864</xdr:rowOff>
    </xdr:to>
    <xdr:cxnSp macro="">
      <xdr:nvCxnSpPr>
        <xdr:cNvPr id="134" name="直線コネクタ 133"/>
        <xdr:cNvCxnSpPr/>
      </xdr:nvCxnSpPr>
      <xdr:spPr>
        <a:xfrm>
          <a:off x="14782800" y="2870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127000</xdr:rowOff>
    </xdr:to>
    <xdr:cxnSp macro="">
      <xdr:nvCxnSpPr>
        <xdr:cNvPr id="137" name="直線コネクタ 136"/>
        <xdr:cNvCxnSpPr/>
      </xdr:nvCxnSpPr>
      <xdr:spPr>
        <a:xfrm>
          <a:off x="13893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151493</xdr:rowOff>
    </xdr:to>
    <xdr:cxnSp macro="">
      <xdr:nvCxnSpPr>
        <xdr:cNvPr id="140" name="直線コネクタ 139"/>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141514</xdr:rowOff>
    </xdr:from>
    <xdr:to>
      <xdr:col>22</xdr:col>
      <xdr:colOff>615950</xdr:colOff>
      <xdr:row>17</xdr:row>
      <xdr:rowOff>71664</xdr:rowOff>
    </xdr:to>
    <xdr:sp macro="" textlink="">
      <xdr:nvSpPr>
        <xdr:cNvPr id="152" name="円/楕円 151"/>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81841</xdr:rowOff>
    </xdr:from>
    <xdr:ext cx="736600" cy="259045"/>
    <xdr:sp macro="" textlink="">
      <xdr:nvSpPr>
        <xdr:cNvPr id="153" name="テキスト ボックス 152"/>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4" name="円/楕円 153"/>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5" name="テキスト ボックス 15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6" name="円/楕円 155"/>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7" name="テキスト ボックス 156"/>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8" name="円/楕円 157"/>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9" name="テキスト ボックス 158"/>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1.2</a:t>
          </a:r>
          <a:r>
            <a:rPr kumimoji="1" lang="ja-JP" altLang="en-US" sz="1300">
              <a:latin typeface="ＭＳ Ｐゴシック"/>
            </a:rPr>
            <a:t>ポイント下回っている。県内市町平均と同水準、全国及び類似団体平均よりは良い状態にあるため、今後も事業効果やサービス水準を検討し、適正化に努める。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78015</xdr:rowOff>
    </xdr:to>
    <xdr:cxnSp macro="">
      <xdr:nvCxnSpPr>
        <xdr:cNvPr id="194" name="直線コネクタ 193"/>
        <xdr:cNvCxnSpPr/>
      </xdr:nvCxnSpPr>
      <xdr:spPr>
        <a:xfrm>
          <a:off x="3987800" y="95485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118835</xdr:rowOff>
    </xdr:to>
    <xdr:cxnSp macro="">
      <xdr:nvCxnSpPr>
        <xdr:cNvPr id="197" name="直線コネクタ 196"/>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9" name="テキスト ボックス 198"/>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200" name="直線コネクタ 199"/>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2" name="テキスト ボックス 20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53522</xdr:rowOff>
    </xdr:to>
    <xdr:cxnSp macro="">
      <xdr:nvCxnSpPr>
        <xdr:cNvPr id="203" name="直線コネクタ 202"/>
        <xdr:cNvCxnSpPr/>
      </xdr:nvCxnSpPr>
      <xdr:spPr>
        <a:xfrm>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5" name="テキスト ボックス 204"/>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3" name="円/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5" name="円/楕円 214"/>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6" name="テキスト ボックス 215"/>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7" name="円/楕円 216"/>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8" name="テキスト ボックス 21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9" name="円/楕円 21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20" name="テキスト ボックス 21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21" name="円/楕円 220"/>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22" name="テキスト ボックス 221"/>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特別会計への繰出金等に充当した一般財源が増加し、昨年度と比較し</a:t>
          </a:r>
          <a:r>
            <a:rPr kumimoji="1" lang="en-US" altLang="ja-JP" sz="1300">
              <a:latin typeface="ＭＳ Ｐゴシック"/>
            </a:rPr>
            <a:t>1.3</a:t>
          </a:r>
          <a:r>
            <a:rPr kumimoji="1" lang="ja-JP" altLang="en-US" sz="1300">
              <a:latin typeface="ＭＳ Ｐゴシック"/>
            </a:rPr>
            <a:t>ポイント下回っており、全国、県内市町及び類似団体平均を上回る状態である。繰出金の抑制や、事業の緊急性や重要性を見極めたうえで選択的、計画的に事業を実施し、事業費の抑制に努めていく。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58</xdr:row>
      <xdr:rowOff>114300</xdr:rowOff>
    </xdr:to>
    <xdr:cxnSp macro="">
      <xdr:nvCxnSpPr>
        <xdr:cNvPr id="255" name="直線コネクタ 254"/>
        <xdr:cNvCxnSpPr/>
      </xdr:nvCxnSpPr>
      <xdr:spPr>
        <a:xfrm>
          <a:off x="15671800" y="9893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57150</xdr:rowOff>
    </xdr:from>
    <xdr:to>
      <xdr:col>22</xdr:col>
      <xdr:colOff>565150</xdr:colOff>
      <xdr:row>57</xdr:row>
      <xdr:rowOff>120650</xdr:rowOff>
    </xdr:to>
    <xdr:cxnSp macro="">
      <xdr:nvCxnSpPr>
        <xdr:cNvPr id="258" name="直線コネクタ 257"/>
        <xdr:cNvCxnSpPr/>
      </xdr:nvCxnSpPr>
      <xdr:spPr>
        <a:xfrm>
          <a:off x="14782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57150</xdr:rowOff>
    </xdr:to>
    <xdr:cxnSp macro="">
      <xdr:nvCxnSpPr>
        <xdr:cNvPr id="261" name="直線コネクタ 260"/>
        <xdr:cNvCxnSpPr/>
      </xdr:nvCxnSpPr>
      <xdr:spPr>
        <a:xfrm>
          <a:off x="13893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31750</xdr:rowOff>
    </xdr:to>
    <xdr:cxnSp macro="">
      <xdr:nvCxnSpPr>
        <xdr:cNvPr id="264" name="直線コネクタ 263"/>
        <xdr:cNvCxnSpPr/>
      </xdr:nvCxnSpPr>
      <xdr:spPr>
        <a:xfrm flipV="1">
          <a:off x="13004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63500</xdr:rowOff>
    </xdr:from>
    <xdr:to>
      <xdr:col>24</xdr:col>
      <xdr:colOff>82550</xdr:colOff>
      <xdr:row>58</xdr:row>
      <xdr:rowOff>165100</xdr:rowOff>
    </xdr:to>
    <xdr:sp macro="" textlink="">
      <xdr:nvSpPr>
        <xdr:cNvPr id="274" name="円/楕円 273"/>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35577</xdr:rowOff>
    </xdr:from>
    <xdr:ext cx="762000" cy="259045"/>
    <xdr:sp macro="" textlink="">
      <xdr:nvSpPr>
        <xdr:cNvPr id="275"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76" name="円/楕円 275"/>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156227</xdr:rowOff>
    </xdr:from>
    <xdr:ext cx="736600" cy="259045"/>
    <xdr:sp macro="" textlink="">
      <xdr:nvSpPr>
        <xdr:cNvPr id="277" name="テキスト ボックス 276"/>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6350</xdr:rowOff>
    </xdr:from>
    <xdr:to>
      <xdr:col>21</xdr:col>
      <xdr:colOff>412750</xdr:colOff>
      <xdr:row>57</xdr:row>
      <xdr:rowOff>107950</xdr:rowOff>
    </xdr:to>
    <xdr:sp macro="" textlink="">
      <xdr:nvSpPr>
        <xdr:cNvPr id="278" name="円/楕円 277"/>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92727</xdr:rowOff>
    </xdr:from>
    <xdr:ext cx="762000" cy="259045"/>
    <xdr:sp macro="" textlink="">
      <xdr:nvSpPr>
        <xdr:cNvPr id="279" name="テキスト ボックス 278"/>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80" name="円/楕円 279"/>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81" name="テキスト ボックス 280"/>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2" name="円/楕円 28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83" name="テキスト ボックス 28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えひめ国体負担金、新規就農者確保事業等の増により、昨年度と比較して</a:t>
          </a:r>
          <a:r>
            <a:rPr kumimoji="1" lang="en-US" altLang="ja-JP" sz="1300">
              <a:latin typeface="ＭＳ Ｐゴシック"/>
            </a:rPr>
            <a:t>0.1</a:t>
          </a:r>
          <a:r>
            <a:rPr kumimoji="1" lang="ja-JP" altLang="en-US" sz="1300">
              <a:latin typeface="ＭＳ Ｐゴシック"/>
            </a:rPr>
            <a:t>ポイント下回っている。全国、県内市町及び類似団体平均と比較するとかなり低く推移している。引き続き、事業の必要性を精査し、事業の廃止、縮小、統合や補助率の見直し等、効率的な運用に努める。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154214</xdr:rowOff>
    </xdr:from>
    <xdr:to>
      <xdr:col>24</xdr:col>
      <xdr:colOff>31750</xdr:colOff>
      <xdr:row>32</xdr:row>
      <xdr:rowOff>165100</xdr:rowOff>
    </xdr:to>
    <xdr:cxnSp macro="">
      <xdr:nvCxnSpPr>
        <xdr:cNvPr id="318" name="直線コネクタ 317"/>
        <xdr:cNvCxnSpPr/>
      </xdr:nvCxnSpPr>
      <xdr:spPr>
        <a:xfrm>
          <a:off x="15671800" y="5640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154214</xdr:rowOff>
    </xdr:from>
    <xdr:to>
      <xdr:col>22</xdr:col>
      <xdr:colOff>565150</xdr:colOff>
      <xdr:row>33</xdr:row>
      <xdr:rowOff>37193</xdr:rowOff>
    </xdr:to>
    <xdr:cxnSp macro="">
      <xdr:nvCxnSpPr>
        <xdr:cNvPr id="321" name="直線コネクタ 320"/>
        <xdr:cNvCxnSpPr/>
      </xdr:nvCxnSpPr>
      <xdr:spPr>
        <a:xfrm flipV="1">
          <a:off x="14782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26307</xdr:rowOff>
    </xdr:from>
    <xdr:to>
      <xdr:col>21</xdr:col>
      <xdr:colOff>361950</xdr:colOff>
      <xdr:row>33</xdr:row>
      <xdr:rowOff>37193</xdr:rowOff>
    </xdr:to>
    <xdr:cxnSp macro="">
      <xdr:nvCxnSpPr>
        <xdr:cNvPr id="324" name="直線コネクタ 323"/>
        <xdr:cNvCxnSpPr/>
      </xdr:nvCxnSpPr>
      <xdr:spPr>
        <a:xfrm>
          <a:off x="13893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4536</xdr:rowOff>
    </xdr:from>
    <xdr:to>
      <xdr:col>20</xdr:col>
      <xdr:colOff>158750</xdr:colOff>
      <xdr:row>33</xdr:row>
      <xdr:rowOff>26307</xdr:rowOff>
    </xdr:to>
    <xdr:cxnSp macro="">
      <xdr:nvCxnSpPr>
        <xdr:cNvPr id="327" name="直線コネクタ 326"/>
        <xdr:cNvCxnSpPr/>
      </xdr:nvCxnSpPr>
      <xdr:spPr>
        <a:xfrm>
          <a:off x="13004800" y="566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37" name="円/楕円 336"/>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8"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103414</xdr:rowOff>
    </xdr:from>
    <xdr:to>
      <xdr:col>22</xdr:col>
      <xdr:colOff>615950</xdr:colOff>
      <xdr:row>33</xdr:row>
      <xdr:rowOff>33564</xdr:rowOff>
    </xdr:to>
    <xdr:sp macro="" textlink="">
      <xdr:nvSpPr>
        <xdr:cNvPr id="339" name="円/楕円 338"/>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43741</xdr:rowOff>
    </xdr:from>
    <xdr:ext cx="736600" cy="259045"/>
    <xdr:sp macro="" textlink="">
      <xdr:nvSpPr>
        <xdr:cNvPr id="340" name="テキスト ボックス 339"/>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157843</xdr:rowOff>
    </xdr:from>
    <xdr:to>
      <xdr:col>21</xdr:col>
      <xdr:colOff>412750</xdr:colOff>
      <xdr:row>33</xdr:row>
      <xdr:rowOff>87993</xdr:rowOff>
    </xdr:to>
    <xdr:sp macro="" textlink="">
      <xdr:nvSpPr>
        <xdr:cNvPr id="341" name="円/楕円 340"/>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98170</xdr:rowOff>
    </xdr:from>
    <xdr:ext cx="762000" cy="259045"/>
    <xdr:sp macro="" textlink="">
      <xdr:nvSpPr>
        <xdr:cNvPr id="342" name="テキスト ボックス 341"/>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146957</xdr:rowOff>
    </xdr:from>
    <xdr:to>
      <xdr:col>20</xdr:col>
      <xdr:colOff>209550</xdr:colOff>
      <xdr:row>33</xdr:row>
      <xdr:rowOff>77107</xdr:rowOff>
    </xdr:to>
    <xdr:sp macro="" textlink="">
      <xdr:nvSpPr>
        <xdr:cNvPr id="343" name="円/楕円 342"/>
        <xdr:cNvSpPr/>
      </xdr:nvSpPr>
      <xdr:spPr>
        <a:xfrm>
          <a:off x="13843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87284</xdr:rowOff>
    </xdr:from>
    <xdr:ext cx="762000" cy="259045"/>
    <xdr:sp macro="" textlink="">
      <xdr:nvSpPr>
        <xdr:cNvPr id="344" name="テキスト ボックス 343"/>
        <xdr:cNvSpPr txBox="1"/>
      </xdr:nvSpPr>
      <xdr:spPr>
        <a:xfrm>
          <a:off x="13512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125186</xdr:rowOff>
    </xdr:from>
    <xdr:to>
      <xdr:col>19</xdr:col>
      <xdr:colOff>6350</xdr:colOff>
      <xdr:row>33</xdr:row>
      <xdr:rowOff>55336</xdr:rowOff>
    </xdr:to>
    <xdr:sp macro="" textlink="">
      <xdr:nvSpPr>
        <xdr:cNvPr id="345" name="円/楕円 344"/>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65513</xdr:rowOff>
    </xdr:from>
    <xdr:ext cx="762000" cy="259045"/>
    <xdr:sp macro="" textlink="">
      <xdr:nvSpPr>
        <xdr:cNvPr id="346" name="テキスト ボックス 345"/>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公債費が減額したことにより昨年度から</a:t>
          </a:r>
          <a:r>
            <a:rPr kumimoji="1" lang="en-US" altLang="ja-JP" sz="1300">
              <a:latin typeface="ＭＳ Ｐゴシック"/>
            </a:rPr>
            <a:t>0.4</a:t>
          </a:r>
          <a:r>
            <a:rPr kumimoji="1" lang="ja-JP" altLang="en-US" sz="1300">
              <a:latin typeface="ＭＳ Ｐゴシック"/>
            </a:rPr>
            <a:t>ポイント改善しており、全国、県内市町、類似団体平均よりも良い状態である。今後も起債事業の厳選、発行額の抑制等により公債費の削減に努める。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23586</xdr:rowOff>
    </xdr:from>
    <xdr:to>
      <xdr:col>7</xdr:col>
      <xdr:colOff>15875</xdr:colOff>
      <xdr:row>76</xdr:row>
      <xdr:rowOff>67129</xdr:rowOff>
    </xdr:to>
    <xdr:cxnSp macro="">
      <xdr:nvCxnSpPr>
        <xdr:cNvPr id="381" name="直線コネクタ 380"/>
        <xdr:cNvCxnSpPr/>
      </xdr:nvCxnSpPr>
      <xdr:spPr>
        <a:xfrm flipV="1">
          <a:off x="3987800" y="130537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67129</xdr:rowOff>
    </xdr:from>
    <xdr:to>
      <xdr:col>5</xdr:col>
      <xdr:colOff>549275</xdr:colOff>
      <xdr:row>77</xdr:row>
      <xdr:rowOff>102507</xdr:rowOff>
    </xdr:to>
    <xdr:cxnSp macro="">
      <xdr:nvCxnSpPr>
        <xdr:cNvPr id="384" name="直線コネクタ 383"/>
        <xdr:cNvCxnSpPr/>
      </xdr:nvCxnSpPr>
      <xdr:spPr>
        <a:xfrm flipV="1">
          <a:off x="3098800" y="130973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58964</xdr:rowOff>
    </xdr:from>
    <xdr:to>
      <xdr:col>4</xdr:col>
      <xdr:colOff>346075</xdr:colOff>
      <xdr:row>77</xdr:row>
      <xdr:rowOff>102507</xdr:rowOff>
    </xdr:to>
    <xdr:cxnSp macro="">
      <xdr:nvCxnSpPr>
        <xdr:cNvPr id="387" name="直線コネクタ 386"/>
        <xdr:cNvCxnSpPr/>
      </xdr:nvCxnSpPr>
      <xdr:spPr>
        <a:xfrm>
          <a:off x="2209800" y="1326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58964</xdr:rowOff>
    </xdr:from>
    <xdr:to>
      <xdr:col>3</xdr:col>
      <xdr:colOff>142875</xdr:colOff>
      <xdr:row>77</xdr:row>
      <xdr:rowOff>124279</xdr:rowOff>
    </xdr:to>
    <xdr:cxnSp macro="">
      <xdr:nvCxnSpPr>
        <xdr:cNvPr id="390" name="直線コネクタ 389"/>
        <xdr:cNvCxnSpPr/>
      </xdr:nvCxnSpPr>
      <xdr:spPr>
        <a:xfrm flipV="1">
          <a:off x="1320800" y="13260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144235</xdr:rowOff>
    </xdr:from>
    <xdr:to>
      <xdr:col>7</xdr:col>
      <xdr:colOff>66675</xdr:colOff>
      <xdr:row>76</xdr:row>
      <xdr:rowOff>74386</xdr:rowOff>
    </xdr:to>
    <xdr:sp macro="" textlink="">
      <xdr:nvSpPr>
        <xdr:cNvPr id="400" name="円/楕円 399"/>
        <xdr:cNvSpPr/>
      </xdr:nvSpPr>
      <xdr:spPr>
        <a:xfrm>
          <a:off x="47752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160762</xdr:rowOff>
    </xdr:from>
    <xdr:ext cx="762000" cy="259045"/>
    <xdr:sp macro="" textlink="">
      <xdr:nvSpPr>
        <xdr:cNvPr id="401" name="公債費該当値テキスト"/>
        <xdr:cNvSpPr txBox="1"/>
      </xdr:nvSpPr>
      <xdr:spPr>
        <a:xfrm>
          <a:off x="49149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16329</xdr:rowOff>
    </xdr:from>
    <xdr:to>
      <xdr:col>5</xdr:col>
      <xdr:colOff>600075</xdr:colOff>
      <xdr:row>76</xdr:row>
      <xdr:rowOff>117929</xdr:rowOff>
    </xdr:to>
    <xdr:sp macro="" textlink="">
      <xdr:nvSpPr>
        <xdr:cNvPr id="402" name="円/楕円 401"/>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128105</xdr:rowOff>
    </xdr:from>
    <xdr:ext cx="736600" cy="259045"/>
    <xdr:sp macro="" textlink="">
      <xdr:nvSpPr>
        <xdr:cNvPr id="403" name="テキスト ボックス 402"/>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51707</xdr:rowOff>
    </xdr:from>
    <xdr:to>
      <xdr:col>4</xdr:col>
      <xdr:colOff>396875</xdr:colOff>
      <xdr:row>77</xdr:row>
      <xdr:rowOff>153307</xdr:rowOff>
    </xdr:to>
    <xdr:sp macro="" textlink="">
      <xdr:nvSpPr>
        <xdr:cNvPr id="404" name="円/楕円 403"/>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405" name="テキスト ボックス 404"/>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8164</xdr:rowOff>
    </xdr:from>
    <xdr:to>
      <xdr:col>3</xdr:col>
      <xdr:colOff>193675</xdr:colOff>
      <xdr:row>77</xdr:row>
      <xdr:rowOff>109764</xdr:rowOff>
    </xdr:to>
    <xdr:sp macro="" textlink="">
      <xdr:nvSpPr>
        <xdr:cNvPr id="406" name="円/楕円 405"/>
        <xdr:cNvSpPr/>
      </xdr:nvSpPr>
      <xdr:spPr>
        <a:xfrm>
          <a:off x="2159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119941</xdr:rowOff>
    </xdr:from>
    <xdr:ext cx="762000" cy="259045"/>
    <xdr:sp macro="" textlink="">
      <xdr:nvSpPr>
        <xdr:cNvPr id="407" name="テキスト ボックス 406"/>
        <xdr:cNvSpPr txBox="1"/>
      </xdr:nvSpPr>
      <xdr:spPr>
        <a:xfrm>
          <a:off x="1828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408" name="円/楕円 407"/>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409" name="テキスト ボックス 408"/>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4.5</a:t>
          </a:r>
          <a:r>
            <a:rPr kumimoji="1" lang="ja-JP" altLang="en-US" sz="1300">
              <a:latin typeface="ＭＳ Ｐゴシック"/>
            </a:rPr>
            <a:t>ポイント下回り、類似団体平均を下回った。しかし、全国市町村を上回っており、今後も各事業の経費について精査を行い削減に努めていく。</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4" name="直線コネクタ 42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5" name="テキスト ボックス 42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6" name="直線コネクタ 42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7" name="テキスト ボックス 42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8" name="直線コネクタ 42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9" name="テキスト ボックス 42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30" name="直線コネクタ 42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31" name="テキスト ボックス 43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115570</xdr:rowOff>
    </xdr:from>
    <xdr:to>
      <xdr:col>24</xdr:col>
      <xdr:colOff>31750</xdr:colOff>
      <xdr:row>80</xdr:row>
      <xdr:rowOff>122428</xdr:rowOff>
    </xdr:to>
    <xdr:cxnSp macro="">
      <xdr:nvCxnSpPr>
        <xdr:cNvPr id="435" name="直線コネクタ 434"/>
        <xdr:cNvCxnSpPr/>
      </xdr:nvCxnSpPr>
      <xdr:spPr>
        <a:xfrm flipV="1">
          <a:off x="16510000" y="1297432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94505</xdr:rowOff>
    </xdr:from>
    <xdr:ext cx="762000" cy="259045"/>
    <xdr:sp macro="" textlink="">
      <xdr:nvSpPr>
        <xdr:cNvPr id="436"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122428</xdr:rowOff>
    </xdr:from>
    <xdr:to>
      <xdr:col>24</xdr:col>
      <xdr:colOff>120650</xdr:colOff>
      <xdr:row>80</xdr:row>
      <xdr:rowOff>122428</xdr:rowOff>
    </xdr:to>
    <xdr:cxnSp macro="">
      <xdr:nvCxnSpPr>
        <xdr:cNvPr id="437" name="直線コネクタ 436"/>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30497</xdr:rowOff>
    </xdr:from>
    <xdr:ext cx="762000" cy="259045"/>
    <xdr:sp macro="" textlink="">
      <xdr:nvSpPr>
        <xdr:cNvPr id="438" name="公債費以外最大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75</xdr:row>
      <xdr:rowOff>115570</xdr:rowOff>
    </xdr:from>
    <xdr:to>
      <xdr:col>24</xdr:col>
      <xdr:colOff>120650</xdr:colOff>
      <xdr:row>75</xdr:row>
      <xdr:rowOff>115570</xdr:rowOff>
    </xdr:to>
    <xdr:cxnSp macro="">
      <xdr:nvCxnSpPr>
        <xdr:cNvPr id="439" name="直線コネクタ 438"/>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77</xdr:row>
      <xdr:rowOff>33274</xdr:rowOff>
    </xdr:to>
    <xdr:cxnSp macro="">
      <xdr:nvCxnSpPr>
        <xdr:cNvPr id="440" name="直線コネクタ 439"/>
        <xdr:cNvCxnSpPr/>
      </xdr:nvCxnSpPr>
      <xdr:spPr>
        <a:xfrm>
          <a:off x="15671800" y="130291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129303</xdr:rowOff>
    </xdr:from>
    <xdr:ext cx="762000" cy="259045"/>
    <xdr:sp macro="" textlink="">
      <xdr:nvSpPr>
        <xdr:cNvPr id="441" name="公債費以外平均値テキスト"/>
        <xdr:cNvSpPr txBox="1"/>
      </xdr:nvSpPr>
      <xdr:spPr>
        <a:xfrm>
          <a:off x="16598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2" name="フローチャート : 判断 441"/>
        <xdr:cNvSpPr/>
      </xdr:nvSpPr>
      <xdr:spPr>
        <a:xfrm>
          <a:off x="16459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17272</xdr:rowOff>
    </xdr:to>
    <xdr:cxnSp macro="">
      <xdr:nvCxnSpPr>
        <xdr:cNvPr id="443" name="直線コネクタ 442"/>
        <xdr:cNvCxnSpPr/>
      </xdr:nvCxnSpPr>
      <xdr:spPr>
        <a:xfrm flipV="1">
          <a:off x="14782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44" name="フローチャート : 判断 443"/>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45" name="テキスト ボックス 444"/>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37846</xdr:rowOff>
    </xdr:from>
    <xdr:to>
      <xdr:col>21</xdr:col>
      <xdr:colOff>361950</xdr:colOff>
      <xdr:row>76</xdr:row>
      <xdr:rowOff>17272</xdr:rowOff>
    </xdr:to>
    <xdr:cxnSp macro="">
      <xdr:nvCxnSpPr>
        <xdr:cNvPr id="446" name="直線コネクタ 445"/>
        <xdr:cNvCxnSpPr/>
      </xdr:nvCxnSpPr>
      <xdr:spPr>
        <a:xfrm>
          <a:off x="13893800" y="128965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47" name="フローチャート : 判断 44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48" name="テキスト ボックス 44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101854</xdr:rowOff>
    </xdr:to>
    <xdr:cxnSp macro="">
      <xdr:nvCxnSpPr>
        <xdr:cNvPr id="449" name="直線コネクタ 448"/>
        <xdr:cNvCxnSpPr/>
      </xdr:nvCxnSpPr>
      <xdr:spPr>
        <a:xfrm flipV="1">
          <a:off x="13004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50" name="フローチャート : 判断 449"/>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1" name="テキスト ボックス 45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2" name="フローチャート : 判断 451"/>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3" name="テキスト ボックス 452"/>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59" name="円/楕円 458"/>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126001</xdr:rowOff>
    </xdr:from>
    <xdr:ext cx="762000" cy="259045"/>
    <xdr:sp macro="" textlink="">
      <xdr:nvSpPr>
        <xdr:cNvPr id="460"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61" name="円/楕円 460"/>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62" name="テキスト ボックス 461"/>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63" name="円/楕円 462"/>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64" name="テキスト ボックス 463"/>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158496</xdr:rowOff>
    </xdr:from>
    <xdr:to>
      <xdr:col>20</xdr:col>
      <xdr:colOff>209550</xdr:colOff>
      <xdr:row>75</xdr:row>
      <xdr:rowOff>88646</xdr:rowOff>
    </xdr:to>
    <xdr:sp macro="" textlink="">
      <xdr:nvSpPr>
        <xdr:cNvPr id="465" name="円/楕円 464"/>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98823</xdr:rowOff>
    </xdr:from>
    <xdr:ext cx="762000" cy="259045"/>
    <xdr:sp macro="" textlink="">
      <xdr:nvSpPr>
        <xdr:cNvPr id="466" name="テキスト ボックス 465"/>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67" name="円/楕円 46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68" name="テキスト ボックス 46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135404</xdr:rowOff>
    </xdr:from>
    <xdr:to>
      <xdr:col>4</xdr:col>
      <xdr:colOff>1117600</xdr:colOff>
      <xdr:row>16</xdr:row>
      <xdr:rowOff>145103</xdr:rowOff>
    </xdr:to>
    <xdr:cxnSp macro="">
      <xdr:nvCxnSpPr>
        <xdr:cNvPr id="52" name="直線コネクタ 51"/>
        <xdr:cNvCxnSpPr/>
      </xdr:nvCxnSpPr>
      <xdr:spPr bwMode="auto">
        <a:xfrm>
          <a:off x="5003800" y="2926229"/>
          <a:ext cx="6477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129264</xdr:rowOff>
    </xdr:from>
    <xdr:to>
      <xdr:col>4</xdr:col>
      <xdr:colOff>469900</xdr:colOff>
      <xdr:row>16</xdr:row>
      <xdr:rowOff>135404</xdr:rowOff>
    </xdr:to>
    <xdr:cxnSp macro="">
      <xdr:nvCxnSpPr>
        <xdr:cNvPr id="55" name="直線コネクタ 54"/>
        <xdr:cNvCxnSpPr/>
      </xdr:nvCxnSpPr>
      <xdr:spPr bwMode="auto">
        <a:xfrm>
          <a:off x="4305300" y="2920089"/>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129264</xdr:rowOff>
    </xdr:from>
    <xdr:to>
      <xdr:col>3</xdr:col>
      <xdr:colOff>904875</xdr:colOff>
      <xdr:row>17</xdr:row>
      <xdr:rowOff>25806</xdr:rowOff>
    </xdr:to>
    <xdr:cxnSp macro="">
      <xdr:nvCxnSpPr>
        <xdr:cNvPr id="58" name="直線コネクタ 57"/>
        <xdr:cNvCxnSpPr/>
      </xdr:nvCxnSpPr>
      <xdr:spPr bwMode="auto">
        <a:xfrm flipV="1">
          <a:off x="3606800" y="2920089"/>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141641</xdr:rowOff>
    </xdr:from>
    <xdr:to>
      <xdr:col>3</xdr:col>
      <xdr:colOff>206375</xdr:colOff>
      <xdr:row>17</xdr:row>
      <xdr:rowOff>25806</xdr:rowOff>
    </xdr:to>
    <xdr:cxnSp macro="">
      <xdr:nvCxnSpPr>
        <xdr:cNvPr id="61" name="直線コネクタ 60"/>
        <xdr:cNvCxnSpPr/>
      </xdr:nvCxnSpPr>
      <xdr:spPr bwMode="auto">
        <a:xfrm>
          <a:off x="2908300" y="2932466"/>
          <a:ext cx="698500" cy="5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94303</xdr:rowOff>
    </xdr:from>
    <xdr:to>
      <xdr:col>5</xdr:col>
      <xdr:colOff>34925</xdr:colOff>
      <xdr:row>17</xdr:row>
      <xdr:rowOff>24453</xdr:rowOff>
    </xdr:to>
    <xdr:sp macro="" textlink="">
      <xdr:nvSpPr>
        <xdr:cNvPr id="71" name="円/楕円 70"/>
        <xdr:cNvSpPr/>
      </xdr:nvSpPr>
      <xdr:spPr bwMode="auto">
        <a:xfrm>
          <a:off x="56007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66380</xdr:rowOff>
    </xdr:from>
    <xdr:ext cx="762000" cy="259045"/>
    <xdr:sp macro="" textlink="">
      <xdr:nvSpPr>
        <xdr:cNvPr id="72" name="人口1人当たり決算額の推移該当値テキスト130"/>
        <xdr:cNvSpPr txBox="1"/>
      </xdr:nvSpPr>
      <xdr:spPr>
        <a:xfrm>
          <a:off x="5740400" y="28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84604</xdr:rowOff>
    </xdr:from>
    <xdr:to>
      <xdr:col>4</xdr:col>
      <xdr:colOff>520700</xdr:colOff>
      <xdr:row>17</xdr:row>
      <xdr:rowOff>14754</xdr:rowOff>
    </xdr:to>
    <xdr:sp macro="" textlink="">
      <xdr:nvSpPr>
        <xdr:cNvPr id="73" name="円/楕円 72"/>
        <xdr:cNvSpPr/>
      </xdr:nvSpPr>
      <xdr:spPr bwMode="auto">
        <a:xfrm>
          <a:off x="4953000" y="287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24931</xdr:rowOff>
    </xdr:from>
    <xdr:ext cx="736600" cy="259045"/>
    <xdr:sp macro="" textlink="">
      <xdr:nvSpPr>
        <xdr:cNvPr id="74" name="テキスト ボックス 73"/>
        <xdr:cNvSpPr txBox="1"/>
      </xdr:nvSpPr>
      <xdr:spPr>
        <a:xfrm>
          <a:off x="4622800" y="264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78464</xdr:rowOff>
    </xdr:from>
    <xdr:to>
      <xdr:col>3</xdr:col>
      <xdr:colOff>955675</xdr:colOff>
      <xdr:row>17</xdr:row>
      <xdr:rowOff>8614</xdr:rowOff>
    </xdr:to>
    <xdr:sp macro="" textlink="">
      <xdr:nvSpPr>
        <xdr:cNvPr id="75" name="円/楕円 74"/>
        <xdr:cNvSpPr/>
      </xdr:nvSpPr>
      <xdr:spPr bwMode="auto">
        <a:xfrm>
          <a:off x="4254500" y="286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18791</xdr:rowOff>
    </xdr:from>
    <xdr:ext cx="762000" cy="259045"/>
    <xdr:sp macro="" textlink="">
      <xdr:nvSpPr>
        <xdr:cNvPr id="76" name="テキスト ボックス 75"/>
        <xdr:cNvSpPr txBox="1"/>
      </xdr:nvSpPr>
      <xdr:spPr>
        <a:xfrm>
          <a:off x="3924300" y="26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146456</xdr:rowOff>
    </xdr:from>
    <xdr:to>
      <xdr:col>3</xdr:col>
      <xdr:colOff>257175</xdr:colOff>
      <xdr:row>17</xdr:row>
      <xdr:rowOff>76606</xdr:rowOff>
    </xdr:to>
    <xdr:sp macro="" textlink="">
      <xdr:nvSpPr>
        <xdr:cNvPr id="77" name="円/楕円 76"/>
        <xdr:cNvSpPr/>
      </xdr:nvSpPr>
      <xdr:spPr bwMode="auto">
        <a:xfrm>
          <a:off x="3556000" y="29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86783</xdr:rowOff>
    </xdr:from>
    <xdr:ext cx="762000" cy="259045"/>
    <xdr:sp macro="" textlink="">
      <xdr:nvSpPr>
        <xdr:cNvPr id="78" name="テキスト ボックス 77"/>
        <xdr:cNvSpPr txBox="1"/>
      </xdr:nvSpPr>
      <xdr:spPr>
        <a:xfrm>
          <a:off x="3225800" y="27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90841</xdr:rowOff>
    </xdr:from>
    <xdr:to>
      <xdr:col>2</xdr:col>
      <xdr:colOff>692150</xdr:colOff>
      <xdr:row>17</xdr:row>
      <xdr:rowOff>20991</xdr:rowOff>
    </xdr:to>
    <xdr:sp macro="" textlink="">
      <xdr:nvSpPr>
        <xdr:cNvPr id="79" name="円/楕円 78"/>
        <xdr:cNvSpPr/>
      </xdr:nvSpPr>
      <xdr:spPr bwMode="auto">
        <a:xfrm>
          <a:off x="2857500" y="288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31168</xdr:rowOff>
    </xdr:from>
    <xdr:ext cx="762000" cy="259045"/>
    <xdr:sp macro="" textlink="">
      <xdr:nvSpPr>
        <xdr:cNvPr id="80" name="テキスト ボックス 79"/>
        <xdr:cNvSpPr txBox="1"/>
      </xdr:nvSpPr>
      <xdr:spPr>
        <a:xfrm>
          <a:off x="2527300" y="26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307594</xdr:rowOff>
    </xdr:from>
    <xdr:to>
      <xdr:col>4</xdr:col>
      <xdr:colOff>1117600</xdr:colOff>
      <xdr:row>36</xdr:row>
      <xdr:rowOff>31026</xdr:rowOff>
    </xdr:to>
    <xdr:cxnSp macro="">
      <xdr:nvCxnSpPr>
        <xdr:cNvPr id="114" name="直線コネクタ 113"/>
        <xdr:cNvCxnSpPr/>
      </xdr:nvCxnSpPr>
      <xdr:spPr bwMode="auto">
        <a:xfrm>
          <a:off x="5003800" y="6917944"/>
          <a:ext cx="6477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124905</xdr:rowOff>
    </xdr:from>
    <xdr:to>
      <xdr:col>4</xdr:col>
      <xdr:colOff>469900</xdr:colOff>
      <xdr:row>35</xdr:row>
      <xdr:rowOff>307594</xdr:rowOff>
    </xdr:to>
    <xdr:cxnSp macro="">
      <xdr:nvCxnSpPr>
        <xdr:cNvPr id="117" name="直線コネクタ 116"/>
        <xdr:cNvCxnSpPr/>
      </xdr:nvCxnSpPr>
      <xdr:spPr bwMode="auto">
        <a:xfrm>
          <a:off x="4305300" y="6735255"/>
          <a:ext cx="698500" cy="18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89700</xdr:rowOff>
    </xdr:from>
    <xdr:to>
      <xdr:col>3</xdr:col>
      <xdr:colOff>904875</xdr:colOff>
      <xdr:row>35</xdr:row>
      <xdr:rowOff>124905</xdr:rowOff>
    </xdr:to>
    <xdr:cxnSp macro="">
      <xdr:nvCxnSpPr>
        <xdr:cNvPr id="120" name="直線コネクタ 119"/>
        <xdr:cNvCxnSpPr/>
      </xdr:nvCxnSpPr>
      <xdr:spPr bwMode="auto">
        <a:xfrm>
          <a:off x="3606800" y="6700050"/>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20777</xdr:rowOff>
    </xdr:from>
    <xdr:to>
      <xdr:col>3</xdr:col>
      <xdr:colOff>206375</xdr:colOff>
      <xdr:row>35</xdr:row>
      <xdr:rowOff>89700</xdr:rowOff>
    </xdr:to>
    <xdr:cxnSp macro="">
      <xdr:nvCxnSpPr>
        <xdr:cNvPr id="123" name="直線コネクタ 122"/>
        <xdr:cNvCxnSpPr/>
      </xdr:nvCxnSpPr>
      <xdr:spPr bwMode="auto">
        <a:xfrm>
          <a:off x="2908300" y="6631127"/>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323126</xdr:rowOff>
    </xdr:from>
    <xdr:to>
      <xdr:col>5</xdr:col>
      <xdr:colOff>34925</xdr:colOff>
      <xdr:row>36</xdr:row>
      <xdr:rowOff>81826</xdr:rowOff>
    </xdr:to>
    <xdr:sp macro="" textlink="">
      <xdr:nvSpPr>
        <xdr:cNvPr id="133" name="円/楕円 132"/>
        <xdr:cNvSpPr/>
      </xdr:nvSpPr>
      <xdr:spPr bwMode="auto">
        <a:xfrm>
          <a:off x="5600700" y="693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295203</xdr:rowOff>
    </xdr:from>
    <xdr:ext cx="762000" cy="259045"/>
    <xdr:sp macro="" textlink="">
      <xdr:nvSpPr>
        <xdr:cNvPr id="134" name="人口1人当たり決算額の推移該当値テキスト445"/>
        <xdr:cNvSpPr txBox="1"/>
      </xdr:nvSpPr>
      <xdr:spPr>
        <a:xfrm>
          <a:off x="5740400" y="690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256794</xdr:rowOff>
    </xdr:from>
    <xdr:to>
      <xdr:col>4</xdr:col>
      <xdr:colOff>520700</xdr:colOff>
      <xdr:row>36</xdr:row>
      <xdr:rowOff>15494</xdr:rowOff>
    </xdr:to>
    <xdr:sp macro="" textlink="">
      <xdr:nvSpPr>
        <xdr:cNvPr id="135" name="円/楕円 134"/>
        <xdr:cNvSpPr/>
      </xdr:nvSpPr>
      <xdr:spPr bwMode="auto">
        <a:xfrm>
          <a:off x="49530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25671</xdr:rowOff>
    </xdr:from>
    <xdr:ext cx="736600" cy="259045"/>
    <xdr:sp macro="" textlink="">
      <xdr:nvSpPr>
        <xdr:cNvPr id="136" name="テキスト ボックス 135"/>
        <xdr:cNvSpPr txBox="1"/>
      </xdr:nvSpPr>
      <xdr:spPr>
        <a:xfrm>
          <a:off x="4622800" y="663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74105</xdr:rowOff>
    </xdr:from>
    <xdr:to>
      <xdr:col>3</xdr:col>
      <xdr:colOff>955675</xdr:colOff>
      <xdr:row>35</xdr:row>
      <xdr:rowOff>175705</xdr:rowOff>
    </xdr:to>
    <xdr:sp macro="" textlink="">
      <xdr:nvSpPr>
        <xdr:cNvPr id="137" name="円/楕円 136"/>
        <xdr:cNvSpPr/>
      </xdr:nvSpPr>
      <xdr:spPr bwMode="auto">
        <a:xfrm>
          <a:off x="4254500" y="668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185882</xdr:rowOff>
    </xdr:from>
    <xdr:ext cx="762000" cy="259045"/>
    <xdr:sp macro="" textlink="">
      <xdr:nvSpPr>
        <xdr:cNvPr id="138" name="テキスト ボックス 137"/>
        <xdr:cNvSpPr txBox="1"/>
      </xdr:nvSpPr>
      <xdr:spPr>
        <a:xfrm>
          <a:off x="3924300" y="64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38900</xdr:rowOff>
    </xdr:from>
    <xdr:to>
      <xdr:col>3</xdr:col>
      <xdr:colOff>257175</xdr:colOff>
      <xdr:row>35</xdr:row>
      <xdr:rowOff>140500</xdr:rowOff>
    </xdr:to>
    <xdr:sp macro="" textlink="">
      <xdr:nvSpPr>
        <xdr:cNvPr id="139" name="円/楕円 138"/>
        <xdr:cNvSpPr/>
      </xdr:nvSpPr>
      <xdr:spPr bwMode="auto">
        <a:xfrm>
          <a:off x="3556000" y="664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150677</xdr:rowOff>
    </xdr:from>
    <xdr:ext cx="762000" cy="259045"/>
    <xdr:sp macro="" textlink="">
      <xdr:nvSpPr>
        <xdr:cNvPr id="140" name="テキスト ボックス 139"/>
        <xdr:cNvSpPr txBox="1"/>
      </xdr:nvSpPr>
      <xdr:spPr>
        <a:xfrm>
          <a:off x="3225800" y="6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312877</xdr:rowOff>
    </xdr:from>
    <xdr:to>
      <xdr:col>2</xdr:col>
      <xdr:colOff>692150</xdr:colOff>
      <xdr:row>35</xdr:row>
      <xdr:rowOff>71577</xdr:rowOff>
    </xdr:to>
    <xdr:sp macro="" textlink="">
      <xdr:nvSpPr>
        <xdr:cNvPr id="141" name="円/楕円 140"/>
        <xdr:cNvSpPr/>
      </xdr:nvSpPr>
      <xdr:spPr bwMode="auto">
        <a:xfrm>
          <a:off x="2857500" y="65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81754</xdr:rowOff>
    </xdr:from>
    <xdr:ext cx="762000" cy="259045"/>
    <xdr:sp macro="" textlink="">
      <xdr:nvSpPr>
        <xdr:cNvPr id="142" name="テキスト ボックス 141"/>
        <xdr:cNvSpPr txBox="1"/>
      </xdr:nvSpPr>
      <xdr:spPr>
        <a:xfrm>
          <a:off x="2527300" y="63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34577</xdr:rowOff>
    </xdr:from>
    <xdr:to>
      <xdr:col>6</xdr:col>
      <xdr:colOff>511175</xdr:colOff>
      <xdr:row>34</xdr:row>
      <xdr:rowOff>42055</xdr:rowOff>
    </xdr:to>
    <xdr:cxnSp macro="">
      <xdr:nvCxnSpPr>
        <xdr:cNvPr id="63" name="直線コネクタ 62"/>
        <xdr:cNvCxnSpPr/>
      </xdr:nvCxnSpPr>
      <xdr:spPr>
        <a:xfrm>
          <a:off x="3797300" y="5863877"/>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163176</xdr:rowOff>
    </xdr:from>
    <xdr:ext cx="534377" cy="259045"/>
    <xdr:sp macro="" textlink="">
      <xdr:nvSpPr>
        <xdr:cNvPr id="64" name="人件費平均値テキスト"/>
        <xdr:cNvSpPr txBox="1"/>
      </xdr:nvSpPr>
      <xdr:spPr>
        <a:xfrm>
          <a:off x="4686300" y="599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23963</xdr:rowOff>
    </xdr:from>
    <xdr:to>
      <xdr:col>5</xdr:col>
      <xdr:colOff>358775</xdr:colOff>
      <xdr:row>34</xdr:row>
      <xdr:rowOff>34577</xdr:rowOff>
    </xdr:to>
    <xdr:cxnSp macro="">
      <xdr:nvCxnSpPr>
        <xdr:cNvPr id="66" name="直線コネクタ 65"/>
        <xdr:cNvCxnSpPr/>
      </xdr:nvCxnSpPr>
      <xdr:spPr>
        <a:xfrm>
          <a:off x="2908300" y="585326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23963</xdr:rowOff>
    </xdr:from>
    <xdr:to>
      <xdr:col>4</xdr:col>
      <xdr:colOff>155575</xdr:colOff>
      <xdr:row>34</xdr:row>
      <xdr:rowOff>79186</xdr:rowOff>
    </xdr:to>
    <xdr:cxnSp macro="">
      <xdr:nvCxnSpPr>
        <xdr:cNvPr id="69" name="直線コネクタ 68"/>
        <xdr:cNvCxnSpPr/>
      </xdr:nvCxnSpPr>
      <xdr:spPr>
        <a:xfrm flipV="1">
          <a:off x="2019300" y="5853263"/>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148615</xdr:rowOff>
    </xdr:from>
    <xdr:to>
      <xdr:col>2</xdr:col>
      <xdr:colOff>638175</xdr:colOff>
      <xdr:row>34</xdr:row>
      <xdr:rowOff>79186</xdr:rowOff>
    </xdr:to>
    <xdr:cxnSp macro="">
      <xdr:nvCxnSpPr>
        <xdr:cNvPr id="72" name="直線コネクタ 71"/>
        <xdr:cNvCxnSpPr/>
      </xdr:nvCxnSpPr>
      <xdr:spPr>
        <a:xfrm>
          <a:off x="1130300" y="5806465"/>
          <a:ext cx="889000" cy="1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162705</xdr:rowOff>
    </xdr:from>
    <xdr:to>
      <xdr:col>6</xdr:col>
      <xdr:colOff>561975</xdr:colOff>
      <xdr:row>34</xdr:row>
      <xdr:rowOff>92855</xdr:rowOff>
    </xdr:to>
    <xdr:sp macro="" textlink="">
      <xdr:nvSpPr>
        <xdr:cNvPr id="82" name="円/楕円 81"/>
        <xdr:cNvSpPr/>
      </xdr:nvSpPr>
      <xdr:spPr>
        <a:xfrm>
          <a:off x="45847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14132</xdr:rowOff>
    </xdr:from>
    <xdr:ext cx="534377" cy="259045"/>
    <xdr:sp macro="" textlink="">
      <xdr:nvSpPr>
        <xdr:cNvPr id="83" name="人件費該当値テキスト"/>
        <xdr:cNvSpPr txBox="1"/>
      </xdr:nvSpPr>
      <xdr:spPr>
        <a:xfrm>
          <a:off x="4686300" y="56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155227</xdr:rowOff>
    </xdr:from>
    <xdr:to>
      <xdr:col>5</xdr:col>
      <xdr:colOff>409575</xdr:colOff>
      <xdr:row>34</xdr:row>
      <xdr:rowOff>85377</xdr:rowOff>
    </xdr:to>
    <xdr:sp macro="" textlink="">
      <xdr:nvSpPr>
        <xdr:cNvPr id="84" name="円/楕円 83"/>
        <xdr:cNvSpPr/>
      </xdr:nvSpPr>
      <xdr:spPr>
        <a:xfrm>
          <a:off x="37465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101904</xdr:rowOff>
    </xdr:from>
    <xdr:ext cx="534377" cy="259045"/>
    <xdr:sp macro="" textlink="">
      <xdr:nvSpPr>
        <xdr:cNvPr id="85" name="テキスト ボックス 84"/>
        <xdr:cNvSpPr txBox="1"/>
      </xdr:nvSpPr>
      <xdr:spPr>
        <a:xfrm>
          <a:off x="3530111" y="55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144613</xdr:rowOff>
    </xdr:from>
    <xdr:to>
      <xdr:col>4</xdr:col>
      <xdr:colOff>206375</xdr:colOff>
      <xdr:row>34</xdr:row>
      <xdr:rowOff>74763</xdr:rowOff>
    </xdr:to>
    <xdr:sp macro="" textlink="">
      <xdr:nvSpPr>
        <xdr:cNvPr id="86" name="円/楕円 85"/>
        <xdr:cNvSpPr/>
      </xdr:nvSpPr>
      <xdr:spPr>
        <a:xfrm>
          <a:off x="2857500" y="5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91290</xdr:rowOff>
    </xdr:from>
    <xdr:ext cx="534377" cy="259045"/>
    <xdr:sp macro="" textlink="">
      <xdr:nvSpPr>
        <xdr:cNvPr id="87" name="テキスト ボックス 86"/>
        <xdr:cNvSpPr txBox="1"/>
      </xdr:nvSpPr>
      <xdr:spPr>
        <a:xfrm>
          <a:off x="2641111" y="5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28386</xdr:rowOff>
    </xdr:from>
    <xdr:to>
      <xdr:col>3</xdr:col>
      <xdr:colOff>3175</xdr:colOff>
      <xdr:row>34</xdr:row>
      <xdr:rowOff>129986</xdr:rowOff>
    </xdr:to>
    <xdr:sp macro="" textlink="">
      <xdr:nvSpPr>
        <xdr:cNvPr id="88" name="円/楕円 87"/>
        <xdr:cNvSpPr/>
      </xdr:nvSpPr>
      <xdr:spPr>
        <a:xfrm>
          <a:off x="1968500" y="58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146513</xdr:rowOff>
    </xdr:from>
    <xdr:ext cx="534377" cy="259045"/>
    <xdr:sp macro="" textlink="">
      <xdr:nvSpPr>
        <xdr:cNvPr id="89" name="テキスト ボックス 88"/>
        <xdr:cNvSpPr txBox="1"/>
      </xdr:nvSpPr>
      <xdr:spPr>
        <a:xfrm>
          <a:off x="1752111" y="56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97815</xdr:rowOff>
    </xdr:from>
    <xdr:to>
      <xdr:col>1</xdr:col>
      <xdr:colOff>485775</xdr:colOff>
      <xdr:row>34</xdr:row>
      <xdr:rowOff>27965</xdr:rowOff>
    </xdr:to>
    <xdr:sp macro="" textlink="">
      <xdr:nvSpPr>
        <xdr:cNvPr id="90" name="円/楕円 89"/>
        <xdr:cNvSpPr/>
      </xdr:nvSpPr>
      <xdr:spPr>
        <a:xfrm>
          <a:off x="10795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44492</xdr:rowOff>
    </xdr:from>
    <xdr:ext cx="534377" cy="259045"/>
    <xdr:sp macro="" textlink="">
      <xdr:nvSpPr>
        <xdr:cNvPr id="91" name="テキスト ボックス 90"/>
        <xdr:cNvSpPr txBox="1"/>
      </xdr:nvSpPr>
      <xdr:spPr>
        <a:xfrm>
          <a:off x="863111" y="55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137022</xdr:rowOff>
    </xdr:from>
    <xdr:to>
      <xdr:col>6</xdr:col>
      <xdr:colOff>511175</xdr:colOff>
      <xdr:row>58</xdr:row>
      <xdr:rowOff>32617</xdr:rowOff>
    </xdr:to>
    <xdr:cxnSp macro="">
      <xdr:nvCxnSpPr>
        <xdr:cNvPr id="123" name="直線コネクタ 122"/>
        <xdr:cNvCxnSpPr/>
      </xdr:nvCxnSpPr>
      <xdr:spPr>
        <a:xfrm flipV="1">
          <a:off x="3797300" y="9909672"/>
          <a:ext cx="8382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32617</xdr:rowOff>
    </xdr:from>
    <xdr:to>
      <xdr:col>5</xdr:col>
      <xdr:colOff>358775</xdr:colOff>
      <xdr:row>58</xdr:row>
      <xdr:rowOff>46725</xdr:rowOff>
    </xdr:to>
    <xdr:cxnSp macro="">
      <xdr:nvCxnSpPr>
        <xdr:cNvPr id="126" name="直線コネクタ 125"/>
        <xdr:cNvCxnSpPr/>
      </xdr:nvCxnSpPr>
      <xdr:spPr>
        <a:xfrm flipV="1">
          <a:off x="2908300" y="9976717"/>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46725</xdr:rowOff>
    </xdr:from>
    <xdr:to>
      <xdr:col>4</xdr:col>
      <xdr:colOff>155575</xdr:colOff>
      <xdr:row>58</xdr:row>
      <xdr:rowOff>110799</xdr:rowOff>
    </xdr:to>
    <xdr:cxnSp macro="">
      <xdr:nvCxnSpPr>
        <xdr:cNvPr id="129" name="直線コネクタ 128"/>
        <xdr:cNvCxnSpPr/>
      </xdr:nvCxnSpPr>
      <xdr:spPr>
        <a:xfrm flipV="1">
          <a:off x="2019300" y="9990825"/>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110799</xdr:rowOff>
    </xdr:from>
    <xdr:to>
      <xdr:col>2</xdr:col>
      <xdr:colOff>638175</xdr:colOff>
      <xdr:row>59</xdr:row>
      <xdr:rowOff>22624</xdr:rowOff>
    </xdr:to>
    <xdr:cxnSp macro="">
      <xdr:nvCxnSpPr>
        <xdr:cNvPr id="132" name="直線コネクタ 131"/>
        <xdr:cNvCxnSpPr/>
      </xdr:nvCxnSpPr>
      <xdr:spPr>
        <a:xfrm flipV="1">
          <a:off x="1130300" y="1005489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86222</xdr:rowOff>
    </xdr:from>
    <xdr:to>
      <xdr:col>6</xdr:col>
      <xdr:colOff>561975</xdr:colOff>
      <xdr:row>58</xdr:row>
      <xdr:rowOff>16372</xdr:rowOff>
    </xdr:to>
    <xdr:sp macro="" textlink="">
      <xdr:nvSpPr>
        <xdr:cNvPr id="142" name="円/楕円 141"/>
        <xdr:cNvSpPr/>
      </xdr:nvSpPr>
      <xdr:spPr>
        <a:xfrm>
          <a:off x="4584700" y="98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64649</xdr:rowOff>
    </xdr:from>
    <xdr:ext cx="534377" cy="259045"/>
    <xdr:sp macro="" textlink="">
      <xdr:nvSpPr>
        <xdr:cNvPr id="143" name="物件費該当値テキスト"/>
        <xdr:cNvSpPr txBox="1"/>
      </xdr:nvSpPr>
      <xdr:spPr>
        <a:xfrm>
          <a:off x="4686300" y="98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153267</xdr:rowOff>
    </xdr:from>
    <xdr:to>
      <xdr:col>5</xdr:col>
      <xdr:colOff>409575</xdr:colOff>
      <xdr:row>58</xdr:row>
      <xdr:rowOff>83417</xdr:rowOff>
    </xdr:to>
    <xdr:sp macro="" textlink="">
      <xdr:nvSpPr>
        <xdr:cNvPr id="144" name="円/楕円 143"/>
        <xdr:cNvSpPr/>
      </xdr:nvSpPr>
      <xdr:spPr>
        <a:xfrm>
          <a:off x="3746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74544</xdr:rowOff>
    </xdr:from>
    <xdr:ext cx="534377" cy="259045"/>
    <xdr:sp macro="" textlink="">
      <xdr:nvSpPr>
        <xdr:cNvPr id="145" name="テキスト ボックス 144"/>
        <xdr:cNvSpPr txBox="1"/>
      </xdr:nvSpPr>
      <xdr:spPr>
        <a:xfrm>
          <a:off x="3530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167375</xdr:rowOff>
    </xdr:from>
    <xdr:to>
      <xdr:col>4</xdr:col>
      <xdr:colOff>206375</xdr:colOff>
      <xdr:row>58</xdr:row>
      <xdr:rowOff>97525</xdr:rowOff>
    </xdr:to>
    <xdr:sp macro="" textlink="">
      <xdr:nvSpPr>
        <xdr:cNvPr id="146" name="円/楕円 145"/>
        <xdr:cNvSpPr/>
      </xdr:nvSpPr>
      <xdr:spPr>
        <a:xfrm>
          <a:off x="2857500" y="99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88652</xdr:rowOff>
    </xdr:from>
    <xdr:ext cx="534377" cy="259045"/>
    <xdr:sp macro="" textlink="">
      <xdr:nvSpPr>
        <xdr:cNvPr id="147" name="テキスト ボックス 146"/>
        <xdr:cNvSpPr txBox="1"/>
      </xdr:nvSpPr>
      <xdr:spPr>
        <a:xfrm>
          <a:off x="2641111" y="100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59999</xdr:rowOff>
    </xdr:from>
    <xdr:to>
      <xdr:col>3</xdr:col>
      <xdr:colOff>3175</xdr:colOff>
      <xdr:row>58</xdr:row>
      <xdr:rowOff>161599</xdr:rowOff>
    </xdr:to>
    <xdr:sp macro="" textlink="">
      <xdr:nvSpPr>
        <xdr:cNvPr id="148" name="円/楕円 147"/>
        <xdr:cNvSpPr/>
      </xdr:nvSpPr>
      <xdr:spPr>
        <a:xfrm>
          <a:off x="1968500" y="100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152726</xdr:rowOff>
    </xdr:from>
    <xdr:ext cx="534377" cy="259045"/>
    <xdr:sp macro="" textlink="">
      <xdr:nvSpPr>
        <xdr:cNvPr id="149" name="テキスト ボックス 148"/>
        <xdr:cNvSpPr txBox="1"/>
      </xdr:nvSpPr>
      <xdr:spPr>
        <a:xfrm>
          <a:off x="1752111" y="100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143274</xdr:rowOff>
    </xdr:from>
    <xdr:to>
      <xdr:col>1</xdr:col>
      <xdr:colOff>485775</xdr:colOff>
      <xdr:row>59</xdr:row>
      <xdr:rowOff>73424</xdr:rowOff>
    </xdr:to>
    <xdr:sp macro="" textlink="">
      <xdr:nvSpPr>
        <xdr:cNvPr id="150" name="円/楕円 149"/>
        <xdr:cNvSpPr/>
      </xdr:nvSpPr>
      <xdr:spPr>
        <a:xfrm>
          <a:off x="1079500" y="100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64551</xdr:rowOff>
    </xdr:from>
    <xdr:ext cx="534377" cy="259045"/>
    <xdr:sp macro="" textlink="">
      <xdr:nvSpPr>
        <xdr:cNvPr id="151" name="テキスト ボックス 150"/>
        <xdr:cNvSpPr txBox="1"/>
      </xdr:nvSpPr>
      <xdr:spPr>
        <a:xfrm>
          <a:off x="863111" y="101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30144</xdr:rowOff>
    </xdr:from>
    <xdr:to>
      <xdr:col>6</xdr:col>
      <xdr:colOff>511175</xdr:colOff>
      <xdr:row>76</xdr:row>
      <xdr:rowOff>98952</xdr:rowOff>
    </xdr:to>
    <xdr:cxnSp macro="">
      <xdr:nvCxnSpPr>
        <xdr:cNvPr id="176" name="直線コネクタ 175"/>
        <xdr:cNvCxnSpPr/>
      </xdr:nvCxnSpPr>
      <xdr:spPr>
        <a:xfrm flipV="1">
          <a:off x="3797300" y="13060344"/>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5263</xdr:rowOff>
    </xdr:from>
    <xdr:ext cx="469744" cy="259045"/>
    <xdr:sp macro="" textlink="">
      <xdr:nvSpPr>
        <xdr:cNvPr id="177" name="維持補修費平均値テキスト"/>
        <xdr:cNvSpPr txBox="1"/>
      </xdr:nvSpPr>
      <xdr:spPr>
        <a:xfrm>
          <a:off x="4686300" y="13035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98952</xdr:rowOff>
    </xdr:from>
    <xdr:to>
      <xdr:col>5</xdr:col>
      <xdr:colOff>358775</xdr:colOff>
      <xdr:row>76</xdr:row>
      <xdr:rowOff>130214</xdr:rowOff>
    </xdr:to>
    <xdr:cxnSp macro="">
      <xdr:nvCxnSpPr>
        <xdr:cNvPr id="179" name="直線コネクタ 178"/>
        <xdr:cNvCxnSpPr/>
      </xdr:nvCxnSpPr>
      <xdr:spPr>
        <a:xfrm flipV="1">
          <a:off x="2908300" y="13129152"/>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130214</xdr:rowOff>
    </xdr:from>
    <xdr:to>
      <xdr:col>4</xdr:col>
      <xdr:colOff>155575</xdr:colOff>
      <xdr:row>76</xdr:row>
      <xdr:rowOff>130614</xdr:rowOff>
    </xdr:to>
    <xdr:cxnSp macro="">
      <xdr:nvCxnSpPr>
        <xdr:cNvPr id="182" name="直線コネクタ 181"/>
        <xdr:cNvCxnSpPr/>
      </xdr:nvCxnSpPr>
      <xdr:spPr>
        <a:xfrm flipV="1">
          <a:off x="2019300" y="1316041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11892</xdr:rowOff>
    </xdr:from>
    <xdr:ext cx="469744" cy="259045"/>
    <xdr:sp macro="" textlink="">
      <xdr:nvSpPr>
        <xdr:cNvPr id="184" name="テキスト ボックス 183"/>
        <xdr:cNvSpPr txBox="1"/>
      </xdr:nvSpPr>
      <xdr:spPr>
        <a:xfrm>
          <a:off x="2673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130614</xdr:rowOff>
    </xdr:from>
    <xdr:to>
      <xdr:col>2</xdr:col>
      <xdr:colOff>638175</xdr:colOff>
      <xdr:row>76</xdr:row>
      <xdr:rowOff>136613</xdr:rowOff>
    </xdr:to>
    <xdr:cxnSp macro="">
      <xdr:nvCxnSpPr>
        <xdr:cNvPr id="185" name="直線コネクタ 184"/>
        <xdr:cNvCxnSpPr/>
      </xdr:nvCxnSpPr>
      <xdr:spPr>
        <a:xfrm flipV="1">
          <a:off x="1130300" y="13160814"/>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24692</xdr:rowOff>
    </xdr:from>
    <xdr:ext cx="469744" cy="259045"/>
    <xdr:sp macro="" textlink="">
      <xdr:nvSpPr>
        <xdr:cNvPr id="187" name="テキスト ボックス 186"/>
        <xdr:cNvSpPr txBox="1"/>
      </xdr:nvSpPr>
      <xdr:spPr>
        <a:xfrm>
          <a:off x="1784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21950</xdr:rowOff>
    </xdr:from>
    <xdr:ext cx="469744" cy="259045"/>
    <xdr:sp macro="" textlink="">
      <xdr:nvSpPr>
        <xdr:cNvPr id="189" name="テキスト ボックス 188"/>
        <xdr:cNvSpPr txBox="1"/>
      </xdr:nvSpPr>
      <xdr:spPr>
        <a:xfrm>
          <a:off x="895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150794</xdr:rowOff>
    </xdr:from>
    <xdr:to>
      <xdr:col>6</xdr:col>
      <xdr:colOff>561975</xdr:colOff>
      <xdr:row>76</xdr:row>
      <xdr:rowOff>80944</xdr:rowOff>
    </xdr:to>
    <xdr:sp macro="" textlink="">
      <xdr:nvSpPr>
        <xdr:cNvPr id="195" name="円/楕円 194"/>
        <xdr:cNvSpPr/>
      </xdr:nvSpPr>
      <xdr:spPr>
        <a:xfrm>
          <a:off x="4584700" y="130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2220</xdr:rowOff>
    </xdr:from>
    <xdr:ext cx="469744" cy="259045"/>
    <xdr:sp macro="" textlink="">
      <xdr:nvSpPr>
        <xdr:cNvPr id="196" name="維持補修費該当値テキスト"/>
        <xdr:cNvSpPr txBox="1"/>
      </xdr:nvSpPr>
      <xdr:spPr>
        <a:xfrm>
          <a:off x="4686300" y="1286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48152</xdr:rowOff>
    </xdr:from>
    <xdr:to>
      <xdr:col>5</xdr:col>
      <xdr:colOff>409575</xdr:colOff>
      <xdr:row>76</xdr:row>
      <xdr:rowOff>149752</xdr:rowOff>
    </xdr:to>
    <xdr:sp macro="" textlink="">
      <xdr:nvSpPr>
        <xdr:cNvPr id="197" name="円/楕円 196"/>
        <xdr:cNvSpPr/>
      </xdr:nvSpPr>
      <xdr:spPr>
        <a:xfrm>
          <a:off x="37465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166279</xdr:rowOff>
    </xdr:from>
    <xdr:ext cx="469744" cy="259045"/>
    <xdr:sp macro="" textlink="">
      <xdr:nvSpPr>
        <xdr:cNvPr id="198" name="テキスト ボックス 197"/>
        <xdr:cNvSpPr txBox="1"/>
      </xdr:nvSpPr>
      <xdr:spPr>
        <a:xfrm>
          <a:off x="3562427" y="1285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79414</xdr:rowOff>
    </xdr:from>
    <xdr:to>
      <xdr:col>4</xdr:col>
      <xdr:colOff>206375</xdr:colOff>
      <xdr:row>77</xdr:row>
      <xdr:rowOff>9564</xdr:rowOff>
    </xdr:to>
    <xdr:sp macro="" textlink="">
      <xdr:nvSpPr>
        <xdr:cNvPr id="199" name="円/楕円 198"/>
        <xdr:cNvSpPr/>
      </xdr:nvSpPr>
      <xdr:spPr>
        <a:xfrm>
          <a:off x="2857500" y="13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26090</xdr:rowOff>
    </xdr:from>
    <xdr:ext cx="469744" cy="259045"/>
    <xdr:sp macro="" textlink="">
      <xdr:nvSpPr>
        <xdr:cNvPr id="200" name="テキスト ボックス 199"/>
        <xdr:cNvSpPr txBox="1"/>
      </xdr:nvSpPr>
      <xdr:spPr>
        <a:xfrm>
          <a:off x="2673427" y="128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79814</xdr:rowOff>
    </xdr:from>
    <xdr:to>
      <xdr:col>3</xdr:col>
      <xdr:colOff>3175</xdr:colOff>
      <xdr:row>77</xdr:row>
      <xdr:rowOff>9964</xdr:rowOff>
    </xdr:to>
    <xdr:sp macro="" textlink="">
      <xdr:nvSpPr>
        <xdr:cNvPr id="201" name="円/楕円 200"/>
        <xdr:cNvSpPr/>
      </xdr:nvSpPr>
      <xdr:spPr>
        <a:xfrm>
          <a:off x="1968500" y="131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26490</xdr:rowOff>
    </xdr:from>
    <xdr:ext cx="469744" cy="259045"/>
    <xdr:sp macro="" textlink="">
      <xdr:nvSpPr>
        <xdr:cNvPr id="202" name="テキスト ボックス 201"/>
        <xdr:cNvSpPr txBox="1"/>
      </xdr:nvSpPr>
      <xdr:spPr>
        <a:xfrm>
          <a:off x="1784427" y="12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85813</xdr:rowOff>
    </xdr:from>
    <xdr:to>
      <xdr:col>1</xdr:col>
      <xdr:colOff>485775</xdr:colOff>
      <xdr:row>77</xdr:row>
      <xdr:rowOff>15963</xdr:rowOff>
    </xdr:to>
    <xdr:sp macro="" textlink="">
      <xdr:nvSpPr>
        <xdr:cNvPr id="203" name="円/楕円 202"/>
        <xdr:cNvSpPr/>
      </xdr:nvSpPr>
      <xdr:spPr>
        <a:xfrm>
          <a:off x="10795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32491</xdr:rowOff>
    </xdr:from>
    <xdr:ext cx="469744" cy="259045"/>
    <xdr:sp macro="" textlink="">
      <xdr:nvSpPr>
        <xdr:cNvPr id="204" name="テキスト ボックス 203"/>
        <xdr:cNvSpPr txBox="1"/>
      </xdr:nvSpPr>
      <xdr:spPr>
        <a:xfrm>
          <a:off x="895427" y="128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29842</xdr:rowOff>
    </xdr:from>
    <xdr:to>
      <xdr:col>6</xdr:col>
      <xdr:colOff>511175</xdr:colOff>
      <xdr:row>98</xdr:row>
      <xdr:rowOff>132842</xdr:rowOff>
    </xdr:to>
    <xdr:cxnSp macro="">
      <xdr:nvCxnSpPr>
        <xdr:cNvPr id="236" name="直線コネクタ 235"/>
        <xdr:cNvCxnSpPr/>
      </xdr:nvCxnSpPr>
      <xdr:spPr>
        <a:xfrm flipV="1">
          <a:off x="3797300" y="16831942"/>
          <a:ext cx="838200" cy="10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138670</xdr:rowOff>
    </xdr:from>
    <xdr:ext cx="599010" cy="259045"/>
    <xdr:sp macro="" textlink="">
      <xdr:nvSpPr>
        <xdr:cNvPr id="237" name="扶助費平均値テキスト"/>
        <xdr:cNvSpPr txBox="1"/>
      </xdr:nvSpPr>
      <xdr:spPr>
        <a:xfrm>
          <a:off x="4686300" y="16426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132842</xdr:rowOff>
    </xdr:from>
    <xdr:to>
      <xdr:col>5</xdr:col>
      <xdr:colOff>358775</xdr:colOff>
      <xdr:row>98</xdr:row>
      <xdr:rowOff>153415</xdr:rowOff>
    </xdr:to>
    <xdr:cxnSp macro="">
      <xdr:nvCxnSpPr>
        <xdr:cNvPr id="239" name="直線コネクタ 238"/>
        <xdr:cNvCxnSpPr/>
      </xdr:nvCxnSpPr>
      <xdr:spPr>
        <a:xfrm flipV="1">
          <a:off x="2908300" y="1693494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136651</xdr:rowOff>
    </xdr:from>
    <xdr:ext cx="599010" cy="259045"/>
    <xdr:sp macro="" textlink="">
      <xdr:nvSpPr>
        <xdr:cNvPr id="241" name="テキスト ボックス 240"/>
        <xdr:cNvSpPr txBox="1"/>
      </xdr:nvSpPr>
      <xdr:spPr>
        <a:xfrm>
          <a:off x="3497794" y="1642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153415</xdr:rowOff>
    </xdr:from>
    <xdr:to>
      <xdr:col>4</xdr:col>
      <xdr:colOff>155575</xdr:colOff>
      <xdr:row>99</xdr:row>
      <xdr:rowOff>99679</xdr:rowOff>
    </xdr:to>
    <xdr:cxnSp macro="">
      <xdr:nvCxnSpPr>
        <xdr:cNvPr id="242" name="直線コネクタ 241"/>
        <xdr:cNvCxnSpPr/>
      </xdr:nvCxnSpPr>
      <xdr:spPr>
        <a:xfrm flipV="1">
          <a:off x="2019300" y="16955515"/>
          <a:ext cx="889000" cy="1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99679</xdr:rowOff>
    </xdr:from>
    <xdr:to>
      <xdr:col>2</xdr:col>
      <xdr:colOff>638175</xdr:colOff>
      <xdr:row>99</xdr:row>
      <xdr:rowOff>150543</xdr:rowOff>
    </xdr:to>
    <xdr:cxnSp macro="">
      <xdr:nvCxnSpPr>
        <xdr:cNvPr id="245" name="直線コネクタ 244"/>
        <xdr:cNvCxnSpPr/>
      </xdr:nvCxnSpPr>
      <xdr:spPr>
        <a:xfrm flipV="1">
          <a:off x="1130300" y="1707322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165062</xdr:rowOff>
    </xdr:from>
    <xdr:ext cx="534377" cy="259045"/>
    <xdr:sp macro="" textlink="">
      <xdr:nvSpPr>
        <xdr:cNvPr id="247" name="テキスト ボックス 246"/>
        <xdr:cNvSpPr txBox="1"/>
      </xdr:nvSpPr>
      <xdr:spPr>
        <a:xfrm>
          <a:off x="1752111" y="167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5875</xdr:rowOff>
    </xdr:from>
    <xdr:ext cx="534377" cy="259045"/>
    <xdr:sp macro="" textlink="">
      <xdr:nvSpPr>
        <xdr:cNvPr id="249" name="テキスト ボックス 248"/>
        <xdr:cNvSpPr txBox="1"/>
      </xdr:nvSpPr>
      <xdr:spPr>
        <a:xfrm>
          <a:off x="863111" y="168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150492</xdr:rowOff>
    </xdr:from>
    <xdr:to>
      <xdr:col>6</xdr:col>
      <xdr:colOff>561975</xdr:colOff>
      <xdr:row>98</xdr:row>
      <xdr:rowOff>80642</xdr:rowOff>
    </xdr:to>
    <xdr:sp macro="" textlink="">
      <xdr:nvSpPr>
        <xdr:cNvPr id="255" name="円/楕円 254"/>
        <xdr:cNvSpPr/>
      </xdr:nvSpPr>
      <xdr:spPr>
        <a:xfrm>
          <a:off x="4584700" y="1678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128919</xdr:rowOff>
    </xdr:from>
    <xdr:ext cx="534377" cy="259045"/>
    <xdr:sp macro="" textlink="">
      <xdr:nvSpPr>
        <xdr:cNvPr id="256" name="扶助費該当値テキスト"/>
        <xdr:cNvSpPr txBox="1"/>
      </xdr:nvSpPr>
      <xdr:spPr>
        <a:xfrm>
          <a:off x="4686300" y="167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82042</xdr:rowOff>
    </xdr:from>
    <xdr:to>
      <xdr:col>5</xdr:col>
      <xdr:colOff>409575</xdr:colOff>
      <xdr:row>99</xdr:row>
      <xdr:rowOff>12192</xdr:rowOff>
    </xdr:to>
    <xdr:sp macro="" textlink="">
      <xdr:nvSpPr>
        <xdr:cNvPr id="257" name="円/楕円 256"/>
        <xdr:cNvSpPr/>
      </xdr:nvSpPr>
      <xdr:spPr>
        <a:xfrm>
          <a:off x="37465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3319</xdr:rowOff>
    </xdr:from>
    <xdr:ext cx="534377" cy="259045"/>
    <xdr:sp macro="" textlink="">
      <xdr:nvSpPr>
        <xdr:cNvPr id="258" name="テキスト ボックス 257"/>
        <xdr:cNvSpPr txBox="1"/>
      </xdr:nvSpPr>
      <xdr:spPr>
        <a:xfrm>
          <a:off x="3530111" y="169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102615</xdr:rowOff>
    </xdr:from>
    <xdr:to>
      <xdr:col>4</xdr:col>
      <xdr:colOff>206375</xdr:colOff>
      <xdr:row>99</xdr:row>
      <xdr:rowOff>32765</xdr:rowOff>
    </xdr:to>
    <xdr:sp macro="" textlink="">
      <xdr:nvSpPr>
        <xdr:cNvPr id="259" name="円/楕円 258"/>
        <xdr:cNvSpPr/>
      </xdr:nvSpPr>
      <xdr:spPr>
        <a:xfrm>
          <a:off x="2857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49292</xdr:rowOff>
    </xdr:from>
    <xdr:ext cx="534377" cy="259045"/>
    <xdr:sp macro="" textlink="">
      <xdr:nvSpPr>
        <xdr:cNvPr id="260" name="テキスト ボックス 259"/>
        <xdr:cNvSpPr txBox="1"/>
      </xdr:nvSpPr>
      <xdr:spPr>
        <a:xfrm>
          <a:off x="2641111" y="166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48879</xdr:rowOff>
    </xdr:from>
    <xdr:to>
      <xdr:col>3</xdr:col>
      <xdr:colOff>3175</xdr:colOff>
      <xdr:row>99</xdr:row>
      <xdr:rowOff>150479</xdr:rowOff>
    </xdr:to>
    <xdr:sp macro="" textlink="">
      <xdr:nvSpPr>
        <xdr:cNvPr id="261" name="円/楕円 260"/>
        <xdr:cNvSpPr/>
      </xdr:nvSpPr>
      <xdr:spPr>
        <a:xfrm>
          <a:off x="1968500" y="170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141606</xdr:rowOff>
    </xdr:from>
    <xdr:ext cx="534377" cy="259045"/>
    <xdr:sp macro="" textlink="">
      <xdr:nvSpPr>
        <xdr:cNvPr id="262" name="テキスト ボックス 261"/>
        <xdr:cNvSpPr txBox="1"/>
      </xdr:nvSpPr>
      <xdr:spPr>
        <a:xfrm>
          <a:off x="1752111" y="171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99743</xdr:rowOff>
    </xdr:from>
    <xdr:to>
      <xdr:col>1</xdr:col>
      <xdr:colOff>485775</xdr:colOff>
      <xdr:row>100</xdr:row>
      <xdr:rowOff>29893</xdr:rowOff>
    </xdr:to>
    <xdr:sp macro="" textlink="">
      <xdr:nvSpPr>
        <xdr:cNvPr id="263" name="円/楕円 262"/>
        <xdr:cNvSpPr/>
      </xdr:nvSpPr>
      <xdr:spPr>
        <a:xfrm>
          <a:off x="1079500" y="1707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21020</xdr:rowOff>
    </xdr:from>
    <xdr:ext cx="534377" cy="259045"/>
    <xdr:sp macro="" textlink="">
      <xdr:nvSpPr>
        <xdr:cNvPr id="264" name="テキスト ボックス 263"/>
        <xdr:cNvSpPr txBox="1"/>
      </xdr:nvSpPr>
      <xdr:spPr>
        <a:xfrm>
          <a:off x="863111" y="171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100609</xdr:rowOff>
    </xdr:from>
    <xdr:to>
      <xdr:col>15</xdr:col>
      <xdr:colOff>180975</xdr:colOff>
      <xdr:row>38</xdr:row>
      <xdr:rowOff>133917</xdr:rowOff>
    </xdr:to>
    <xdr:cxnSp macro="">
      <xdr:nvCxnSpPr>
        <xdr:cNvPr id="292" name="直線コネクタ 291"/>
        <xdr:cNvCxnSpPr/>
      </xdr:nvCxnSpPr>
      <xdr:spPr>
        <a:xfrm flipV="1">
          <a:off x="9639300" y="6615709"/>
          <a:ext cx="8382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129253</xdr:rowOff>
    </xdr:from>
    <xdr:to>
      <xdr:col>14</xdr:col>
      <xdr:colOff>28575</xdr:colOff>
      <xdr:row>38</xdr:row>
      <xdr:rowOff>133917</xdr:rowOff>
    </xdr:to>
    <xdr:cxnSp macro="">
      <xdr:nvCxnSpPr>
        <xdr:cNvPr id="295" name="直線コネクタ 294"/>
        <xdr:cNvCxnSpPr/>
      </xdr:nvCxnSpPr>
      <xdr:spPr>
        <a:xfrm>
          <a:off x="8750300" y="664435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129253</xdr:rowOff>
    </xdr:from>
    <xdr:to>
      <xdr:col>12</xdr:col>
      <xdr:colOff>511175</xdr:colOff>
      <xdr:row>38</xdr:row>
      <xdr:rowOff>153005</xdr:rowOff>
    </xdr:to>
    <xdr:cxnSp macro="">
      <xdr:nvCxnSpPr>
        <xdr:cNvPr id="298" name="直線コネクタ 297"/>
        <xdr:cNvCxnSpPr/>
      </xdr:nvCxnSpPr>
      <xdr:spPr>
        <a:xfrm flipV="1">
          <a:off x="7861300" y="6644353"/>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128681</xdr:rowOff>
    </xdr:from>
    <xdr:to>
      <xdr:col>11</xdr:col>
      <xdr:colOff>307975</xdr:colOff>
      <xdr:row>38</xdr:row>
      <xdr:rowOff>153005</xdr:rowOff>
    </xdr:to>
    <xdr:cxnSp macro="">
      <xdr:nvCxnSpPr>
        <xdr:cNvPr id="301" name="直線コネクタ 300"/>
        <xdr:cNvCxnSpPr/>
      </xdr:nvCxnSpPr>
      <xdr:spPr>
        <a:xfrm>
          <a:off x="6972300" y="6643781"/>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5" name="テキスト ボックス 304"/>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49809</xdr:rowOff>
    </xdr:from>
    <xdr:to>
      <xdr:col>15</xdr:col>
      <xdr:colOff>231775</xdr:colOff>
      <xdr:row>38</xdr:row>
      <xdr:rowOff>151409</xdr:rowOff>
    </xdr:to>
    <xdr:sp macro="" textlink="">
      <xdr:nvSpPr>
        <xdr:cNvPr id="311" name="円/楕円 310"/>
        <xdr:cNvSpPr/>
      </xdr:nvSpPr>
      <xdr:spPr>
        <a:xfrm>
          <a:off x="104267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136186</xdr:rowOff>
    </xdr:from>
    <xdr:ext cx="534377" cy="259045"/>
    <xdr:sp macro="" textlink="">
      <xdr:nvSpPr>
        <xdr:cNvPr id="312" name="補助費等該当値テキスト"/>
        <xdr:cNvSpPr txBox="1"/>
      </xdr:nvSpPr>
      <xdr:spPr>
        <a:xfrm>
          <a:off x="10528300" y="64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83117</xdr:rowOff>
    </xdr:from>
    <xdr:to>
      <xdr:col>14</xdr:col>
      <xdr:colOff>79375</xdr:colOff>
      <xdr:row>39</xdr:row>
      <xdr:rowOff>13267</xdr:rowOff>
    </xdr:to>
    <xdr:sp macro="" textlink="">
      <xdr:nvSpPr>
        <xdr:cNvPr id="313" name="円/楕円 312"/>
        <xdr:cNvSpPr/>
      </xdr:nvSpPr>
      <xdr:spPr>
        <a:xfrm>
          <a:off x="9588500" y="65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4394</xdr:rowOff>
    </xdr:from>
    <xdr:ext cx="534377" cy="259045"/>
    <xdr:sp macro="" textlink="">
      <xdr:nvSpPr>
        <xdr:cNvPr id="314" name="テキスト ボックス 313"/>
        <xdr:cNvSpPr txBox="1"/>
      </xdr:nvSpPr>
      <xdr:spPr>
        <a:xfrm>
          <a:off x="9372111" y="66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78453</xdr:rowOff>
    </xdr:from>
    <xdr:to>
      <xdr:col>12</xdr:col>
      <xdr:colOff>561975</xdr:colOff>
      <xdr:row>39</xdr:row>
      <xdr:rowOff>8603</xdr:rowOff>
    </xdr:to>
    <xdr:sp macro="" textlink="">
      <xdr:nvSpPr>
        <xdr:cNvPr id="315" name="円/楕円 314"/>
        <xdr:cNvSpPr/>
      </xdr:nvSpPr>
      <xdr:spPr>
        <a:xfrm>
          <a:off x="8699500" y="65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171180</xdr:rowOff>
    </xdr:from>
    <xdr:ext cx="534377" cy="259045"/>
    <xdr:sp macro="" textlink="">
      <xdr:nvSpPr>
        <xdr:cNvPr id="316" name="テキスト ボックス 315"/>
        <xdr:cNvSpPr txBox="1"/>
      </xdr:nvSpPr>
      <xdr:spPr>
        <a:xfrm>
          <a:off x="8483111" y="66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102205</xdr:rowOff>
    </xdr:from>
    <xdr:to>
      <xdr:col>11</xdr:col>
      <xdr:colOff>358775</xdr:colOff>
      <xdr:row>39</xdr:row>
      <xdr:rowOff>32355</xdr:rowOff>
    </xdr:to>
    <xdr:sp macro="" textlink="">
      <xdr:nvSpPr>
        <xdr:cNvPr id="317" name="円/楕円 316"/>
        <xdr:cNvSpPr/>
      </xdr:nvSpPr>
      <xdr:spPr>
        <a:xfrm>
          <a:off x="7810500" y="66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23482</xdr:rowOff>
    </xdr:from>
    <xdr:ext cx="534377" cy="259045"/>
    <xdr:sp macro="" textlink="">
      <xdr:nvSpPr>
        <xdr:cNvPr id="318" name="テキスト ボックス 317"/>
        <xdr:cNvSpPr txBox="1"/>
      </xdr:nvSpPr>
      <xdr:spPr>
        <a:xfrm>
          <a:off x="7594111" y="67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77881</xdr:rowOff>
    </xdr:from>
    <xdr:to>
      <xdr:col>10</xdr:col>
      <xdr:colOff>155575</xdr:colOff>
      <xdr:row>39</xdr:row>
      <xdr:rowOff>8031</xdr:rowOff>
    </xdr:to>
    <xdr:sp macro="" textlink="">
      <xdr:nvSpPr>
        <xdr:cNvPr id="319" name="円/楕円 318"/>
        <xdr:cNvSpPr/>
      </xdr:nvSpPr>
      <xdr:spPr>
        <a:xfrm>
          <a:off x="6921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170608</xdr:rowOff>
    </xdr:from>
    <xdr:ext cx="534377" cy="259045"/>
    <xdr:sp macro="" textlink="">
      <xdr:nvSpPr>
        <xdr:cNvPr id="320" name="テキスト ボックス 319"/>
        <xdr:cNvSpPr txBox="1"/>
      </xdr:nvSpPr>
      <xdr:spPr>
        <a:xfrm>
          <a:off x="6705111" y="66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92228</xdr:rowOff>
    </xdr:from>
    <xdr:to>
      <xdr:col>15</xdr:col>
      <xdr:colOff>180975</xdr:colOff>
      <xdr:row>54</xdr:row>
      <xdr:rowOff>43180</xdr:rowOff>
    </xdr:to>
    <xdr:cxnSp macro="">
      <xdr:nvCxnSpPr>
        <xdr:cNvPr id="349" name="直線コネクタ 348"/>
        <xdr:cNvCxnSpPr/>
      </xdr:nvCxnSpPr>
      <xdr:spPr>
        <a:xfrm flipV="1">
          <a:off x="9639300" y="9007628"/>
          <a:ext cx="838200" cy="2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0"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93281</xdr:rowOff>
    </xdr:from>
    <xdr:to>
      <xdr:col>14</xdr:col>
      <xdr:colOff>28575</xdr:colOff>
      <xdr:row>54</xdr:row>
      <xdr:rowOff>43180</xdr:rowOff>
    </xdr:to>
    <xdr:cxnSp macro="">
      <xdr:nvCxnSpPr>
        <xdr:cNvPr id="352" name="直線コネクタ 351"/>
        <xdr:cNvCxnSpPr/>
      </xdr:nvCxnSpPr>
      <xdr:spPr>
        <a:xfrm>
          <a:off x="8750300" y="9180131"/>
          <a:ext cx="8890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4" name="テキスト ボックス 353"/>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67018</xdr:rowOff>
    </xdr:from>
    <xdr:to>
      <xdr:col>12</xdr:col>
      <xdr:colOff>511175</xdr:colOff>
      <xdr:row>53</xdr:row>
      <xdr:rowOff>93281</xdr:rowOff>
    </xdr:to>
    <xdr:cxnSp macro="">
      <xdr:nvCxnSpPr>
        <xdr:cNvPr id="355" name="直線コネクタ 354"/>
        <xdr:cNvCxnSpPr/>
      </xdr:nvCxnSpPr>
      <xdr:spPr>
        <a:xfrm>
          <a:off x="7861300" y="9153868"/>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7" name="テキスト ボックス 356"/>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67018</xdr:rowOff>
    </xdr:from>
    <xdr:to>
      <xdr:col>11</xdr:col>
      <xdr:colOff>307975</xdr:colOff>
      <xdr:row>55</xdr:row>
      <xdr:rowOff>11061</xdr:rowOff>
    </xdr:to>
    <xdr:cxnSp macro="">
      <xdr:nvCxnSpPr>
        <xdr:cNvPr id="358" name="直線コネクタ 357"/>
        <xdr:cNvCxnSpPr/>
      </xdr:nvCxnSpPr>
      <xdr:spPr>
        <a:xfrm flipV="1">
          <a:off x="6972300" y="9153868"/>
          <a:ext cx="889000" cy="2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41428</xdr:rowOff>
    </xdr:from>
    <xdr:to>
      <xdr:col>15</xdr:col>
      <xdr:colOff>231775</xdr:colOff>
      <xdr:row>52</xdr:row>
      <xdr:rowOff>143028</xdr:rowOff>
    </xdr:to>
    <xdr:sp macro="" textlink="">
      <xdr:nvSpPr>
        <xdr:cNvPr id="368" name="円/楕円 367"/>
        <xdr:cNvSpPr/>
      </xdr:nvSpPr>
      <xdr:spPr>
        <a:xfrm>
          <a:off x="10426700" y="89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64305</xdr:rowOff>
    </xdr:from>
    <xdr:ext cx="534377" cy="259045"/>
    <xdr:sp macro="" textlink="">
      <xdr:nvSpPr>
        <xdr:cNvPr id="369" name="普通建設事業費該当値テキスト"/>
        <xdr:cNvSpPr txBox="1"/>
      </xdr:nvSpPr>
      <xdr:spPr>
        <a:xfrm>
          <a:off x="10528300" y="88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90,738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163830</xdr:rowOff>
    </xdr:from>
    <xdr:to>
      <xdr:col>14</xdr:col>
      <xdr:colOff>79375</xdr:colOff>
      <xdr:row>54</xdr:row>
      <xdr:rowOff>93980</xdr:rowOff>
    </xdr:to>
    <xdr:sp macro="" textlink="">
      <xdr:nvSpPr>
        <xdr:cNvPr id="370" name="円/楕円 369"/>
        <xdr:cNvSpPr/>
      </xdr:nvSpPr>
      <xdr:spPr>
        <a:xfrm>
          <a:off x="9588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110507</xdr:rowOff>
    </xdr:from>
    <xdr:ext cx="534377" cy="259045"/>
    <xdr:sp macro="" textlink="">
      <xdr:nvSpPr>
        <xdr:cNvPr id="371" name="テキスト ボックス 370"/>
        <xdr:cNvSpPr txBox="1"/>
      </xdr:nvSpPr>
      <xdr:spPr>
        <a:xfrm>
          <a:off x="937211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42481</xdr:rowOff>
    </xdr:from>
    <xdr:to>
      <xdr:col>12</xdr:col>
      <xdr:colOff>561975</xdr:colOff>
      <xdr:row>53</xdr:row>
      <xdr:rowOff>144081</xdr:rowOff>
    </xdr:to>
    <xdr:sp macro="" textlink="">
      <xdr:nvSpPr>
        <xdr:cNvPr id="372" name="円/楕円 371"/>
        <xdr:cNvSpPr/>
      </xdr:nvSpPr>
      <xdr:spPr>
        <a:xfrm>
          <a:off x="8699500" y="91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160608</xdr:rowOff>
    </xdr:from>
    <xdr:ext cx="534377" cy="259045"/>
    <xdr:sp macro="" textlink="">
      <xdr:nvSpPr>
        <xdr:cNvPr id="373" name="テキスト ボックス 372"/>
        <xdr:cNvSpPr txBox="1"/>
      </xdr:nvSpPr>
      <xdr:spPr>
        <a:xfrm>
          <a:off x="8483111" y="89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16218</xdr:rowOff>
    </xdr:from>
    <xdr:to>
      <xdr:col>11</xdr:col>
      <xdr:colOff>358775</xdr:colOff>
      <xdr:row>53</xdr:row>
      <xdr:rowOff>117818</xdr:rowOff>
    </xdr:to>
    <xdr:sp macro="" textlink="">
      <xdr:nvSpPr>
        <xdr:cNvPr id="374" name="円/楕円 373"/>
        <xdr:cNvSpPr/>
      </xdr:nvSpPr>
      <xdr:spPr>
        <a:xfrm>
          <a:off x="7810500" y="91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134345</xdr:rowOff>
    </xdr:from>
    <xdr:ext cx="534377" cy="259045"/>
    <xdr:sp macro="" textlink="">
      <xdr:nvSpPr>
        <xdr:cNvPr id="375" name="テキスト ボックス 374"/>
        <xdr:cNvSpPr txBox="1"/>
      </xdr:nvSpPr>
      <xdr:spPr>
        <a:xfrm>
          <a:off x="7594111" y="88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131711</xdr:rowOff>
    </xdr:from>
    <xdr:to>
      <xdr:col>10</xdr:col>
      <xdr:colOff>155575</xdr:colOff>
      <xdr:row>55</xdr:row>
      <xdr:rowOff>61861</xdr:rowOff>
    </xdr:to>
    <xdr:sp macro="" textlink="">
      <xdr:nvSpPr>
        <xdr:cNvPr id="376" name="円/楕円 375"/>
        <xdr:cNvSpPr/>
      </xdr:nvSpPr>
      <xdr:spPr>
        <a:xfrm>
          <a:off x="6921500" y="93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78388</xdr:rowOff>
    </xdr:from>
    <xdr:ext cx="534377" cy="259045"/>
    <xdr:sp macro="" textlink="">
      <xdr:nvSpPr>
        <xdr:cNvPr id="377" name="テキスト ボックス 376"/>
        <xdr:cNvSpPr txBox="1"/>
      </xdr:nvSpPr>
      <xdr:spPr>
        <a:xfrm>
          <a:off x="6705111" y="91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9093</xdr:rowOff>
    </xdr:from>
    <xdr:to>
      <xdr:col>15</xdr:col>
      <xdr:colOff>180975</xdr:colOff>
      <xdr:row>73</xdr:row>
      <xdr:rowOff>1512</xdr:rowOff>
    </xdr:to>
    <xdr:cxnSp macro="">
      <xdr:nvCxnSpPr>
        <xdr:cNvPr id="406" name="直線コネクタ 405"/>
        <xdr:cNvCxnSpPr/>
      </xdr:nvCxnSpPr>
      <xdr:spPr>
        <a:xfrm flipV="1">
          <a:off x="9639300" y="12353493"/>
          <a:ext cx="8382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165968</xdr:rowOff>
    </xdr:from>
    <xdr:ext cx="534377" cy="259045"/>
    <xdr:sp macro="" textlink="">
      <xdr:nvSpPr>
        <xdr:cNvPr id="407" name="普通建設事業費 （ うち新規整備　）平均値テキスト"/>
        <xdr:cNvSpPr txBox="1"/>
      </xdr:nvSpPr>
      <xdr:spPr>
        <a:xfrm>
          <a:off x="10528300" y="12853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118364</xdr:rowOff>
    </xdr:from>
    <xdr:to>
      <xdr:col>14</xdr:col>
      <xdr:colOff>28575</xdr:colOff>
      <xdr:row>73</xdr:row>
      <xdr:rowOff>1512</xdr:rowOff>
    </xdr:to>
    <xdr:cxnSp macro="">
      <xdr:nvCxnSpPr>
        <xdr:cNvPr id="409" name="直線コネクタ 408"/>
        <xdr:cNvCxnSpPr/>
      </xdr:nvCxnSpPr>
      <xdr:spPr>
        <a:xfrm>
          <a:off x="8750300" y="12291314"/>
          <a:ext cx="889000" cy="2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87901</xdr:rowOff>
    </xdr:from>
    <xdr:ext cx="534377" cy="259045"/>
    <xdr:sp macro="" textlink="">
      <xdr:nvSpPr>
        <xdr:cNvPr id="411" name="テキスト ボックス 410"/>
        <xdr:cNvSpPr txBox="1"/>
      </xdr:nvSpPr>
      <xdr:spPr>
        <a:xfrm>
          <a:off x="9372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3" name="テキスト ボックス 412"/>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129743</xdr:rowOff>
    </xdr:from>
    <xdr:to>
      <xdr:col>15</xdr:col>
      <xdr:colOff>231775</xdr:colOff>
      <xdr:row>72</xdr:row>
      <xdr:rowOff>59893</xdr:rowOff>
    </xdr:to>
    <xdr:sp macro="" textlink="">
      <xdr:nvSpPr>
        <xdr:cNvPr id="419" name="円/楕円 418"/>
        <xdr:cNvSpPr/>
      </xdr:nvSpPr>
      <xdr:spPr>
        <a:xfrm>
          <a:off x="104267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152620</xdr:rowOff>
    </xdr:from>
    <xdr:ext cx="534377" cy="259045"/>
    <xdr:sp macro="" textlink="">
      <xdr:nvSpPr>
        <xdr:cNvPr id="420" name="普通建設事業費 （ うち新規整備　）該当値テキスト"/>
        <xdr:cNvSpPr txBox="1"/>
      </xdr:nvSpPr>
      <xdr:spPr>
        <a:xfrm>
          <a:off x="10528300" y="121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122162</xdr:rowOff>
    </xdr:from>
    <xdr:to>
      <xdr:col>14</xdr:col>
      <xdr:colOff>79375</xdr:colOff>
      <xdr:row>73</xdr:row>
      <xdr:rowOff>52312</xdr:rowOff>
    </xdr:to>
    <xdr:sp macro="" textlink="">
      <xdr:nvSpPr>
        <xdr:cNvPr id="421" name="円/楕円 420"/>
        <xdr:cNvSpPr/>
      </xdr:nvSpPr>
      <xdr:spPr>
        <a:xfrm>
          <a:off x="9588500" y="124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68839</xdr:rowOff>
    </xdr:from>
    <xdr:ext cx="534377" cy="259045"/>
    <xdr:sp macro="" textlink="">
      <xdr:nvSpPr>
        <xdr:cNvPr id="422" name="テキスト ボックス 421"/>
        <xdr:cNvSpPr txBox="1"/>
      </xdr:nvSpPr>
      <xdr:spPr>
        <a:xfrm>
          <a:off x="9372111" y="122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67564</xdr:rowOff>
    </xdr:from>
    <xdr:to>
      <xdr:col>12</xdr:col>
      <xdr:colOff>561975</xdr:colOff>
      <xdr:row>71</xdr:row>
      <xdr:rowOff>169164</xdr:rowOff>
    </xdr:to>
    <xdr:sp macro="" textlink="">
      <xdr:nvSpPr>
        <xdr:cNvPr id="423" name="円/楕円 422"/>
        <xdr:cNvSpPr/>
      </xdr:nvSpPr>
      <xdr:spPr>
        <a:xfrm>
          <a:off x="8699500" y="122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14241</xdr:rowOff>
    </xdr:from>
    <xdr:ext cx="534377" cy="259045"/>
    <xdr:sp macro="" textlink="">
      <xdr:nvSpPr>
        <xdr:cNvPr id="424" name="テキスト ボックス 423"/>
        <xdr:cNvSpPr txBox="1"/>
      </xdr:nvSpPr>
      <xdr:spPr>
        <a:xfrm>
          <a:off x="8483111" y="120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168869</xdr:rowOff>
    </xdr:from>
    <xdr:to>
      <xdr:col>15</xdr:col>
      <xdr:colOff>180975</xdr:colOff>
      <xdr:row>96</xdr:row>
      <xdr:rowOff>98850</xdr:rowOff>
    </xdr:to>
    <xdr:cxnSp macro="">
      <xdr:nvCxnSpPr>
        <xdr:cNvPr id="451" name="直線コネクタ 450"/>
        <xdr:cNvCxnSpPr/>
      </xdr:nvCxnSpPr>
      <xdr:spPr>
        <a:xfrm>
          <a:off x="9639300" y="16456619"/>
          <a:ext cx="838200" cy="10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2"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95603</xdr:rowOff>
    </xdr:from>
    <xdr:to>
      <xdr:col>14</xdr:col>
      <xdr:colOff>28575</xdr:colOff>
      <xdr:row>95</xdr:row>
      <xdr:rowOff>168869</xdr:rowOff>
    </xdr:to>
    <xdr:cxnSp macro="">
      <xdr:nvCxnSpPr>
        <xdr:cNvPr id="454" name="直線コネクタ 453"/>
        <xdr:cNvCxnSpPr/>
      </xdr:nvCxnSpPr>
      <xdr:spPr>
        <a:xfrm>
          <a:off x="8750300" y="16383353"/>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6" name="テキスト ボックス 455"/>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48050</xdr:rowOff>
    </xdr:from>
    <xdr:to>
      <xdr:col>15</xdr:col>
      <xdr:colOff>231775</xdr:colOff>
      <xdr:row>96</xdr:row>
      <xdr:rowOff>149650</xdr:rowOff>
    </xdr:to>
    <xdr:sp macro="" textlink="">
      <xdr:nvSpPr>
        <xdr:cNvPr id="464" name="円/楕円 463"/>
        <xdr:cNvSpPr/>
      </xdr:nvSpPr>
      <xdr:spPr>
        <a:xfrm>
          <a:off x="10426700" y="16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26477</xdr:rowOff>
    </xdr:from>
    <xdr:ext cx="534377" cy="259045"/>
    <xdr:sp macro="" textlink="">
      <xdr:nvSpPr>
        <xdr:cNvPr id="465" name="普通建設事業費 （ うち更新整備　）該当値テキスト"/>
        <xdr:cNvSpPr txBox="1"/>
      </xdr:nvSpPr>
      <xdr:spPr>
        <a:xfrm>
          <a:off x="10528300" y="164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118069</xdr:rowOff>
    </xdr:from>
    <xdr:to>
      <xdr:col>14</xdr:col>
      <xdr:colOff>79375</xdr:colOff>
      <xdr:row>96</xdr:row>
      <xdr:rowOff>48219</xdr:rowOff>
    </xdr:to>
    <xdr:sp macro="" textlink="">
      <xdr:nvSpPr>
        <xdr:cNvPr id="466" name="円/楕円 465"/>
        <xdr:cNvSpPr/>
      </xdr:nvSpPr>
      <xdr:spPr>
        <a:xfrm>
          <a:off x="9588500" y="164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39346</xdr:rowOff>
    </xdr:from>
    <xdr:ext cx="534377" cy="259045"/>
    <xdr:sp macro="" textlink="">
      <xdr:nvSpPr>
        <xdr:cNvPr id="467" name="テキスト ボックス 466"/>
        <xdr:cNvSpPr txBox="1"/>
      </xdr:nvSpPr>
      <xdr:spPr>
        <a:xfrm>
          <a:off x="9372111" y="164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44803</xdr:rowOff>
    </xdr:from>
    <xdr:to>
      <xdr:col>12</xdr:col>
      <xdr:colOff>561975</xdr:colOff>
      <xdr:row>95</xdr:row>
      <xdr:rowOff>146403</xdr:rowOff>
    </xdr:to>
    <xdr:sp macro="" textlink="">
      <xdr:nvSpPr>
        <xdr:cNvPr id="468" name="円/楕円 467"/>
        <xdr:cNvSpPr/>
      </xdr:nvSpPr>
      <xdr:spPr>
        <a:xfrm>
          <a:off x="8699500" y="163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162930</xdr:rowOff>
    </xdr:from>
    <xdr:ext cx="534377" cy="259045"/>
    <xdr:sp macro="" textlink="">
      <xdr:nvSpPr>
        <xdr:cNvPr id="469" name="テキスト ボックス 468"/>
        <xdr:cNvSpPr txBox="1"/>
      </xdr:nvSpPr>
      <xdr:spPr>
        <a:xfrm>
          <a:off x="8483111" y="161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166878</xdr:rowOff>
    </xdr:from>
    <xdr:to>
      <xdr:col>23</xdr:col>
      <xdr:colOff>517525</xdr:colOff>
      <xdr:row>39</xdr:row>
      <xdr:rowOff>27178</xdr:rowOff>
    </xdr:to>
    <xdr:cxnSp macro="">
      <xdr:nvCxnSpPr>
        <xdr:cNvPr id="498" name="直線コネクタ 497"/>
        <xdr:cNvCxnSpPr/>
      </xdr:nvCxnSpPr>
      <xdr:spPr>
        <a:xfrm>
          <a:off x="15481300" y="6681978"/>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114046</xdr:rowOff>
    </xdr:from>
    <xdr:to>
      <xdr:col>22</xdr:col>
      <xdr:colOff>365125</xdr:colOff>
      <xdr:row>38</xdr:row>
      <xdr:rowOff>166878</xdr:rowOff>
    </xdr:to>
    <xdr:cxnSp macro="">
      <xdr:nvCxnSpPr>
        <xdr:cNvPr id="501" name="直線コネクタ 500"/>
        <xdr:cNvCxnSpPr/>
      </xdr:nvCxnSpPr>
      <xdr:spPr>
        <a:xfrm>
          <a:off x="14592300" y="6457696"/>
          <a:ext cx="889000" cy="2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36703</xdr:rowOff>
    </xdr:from>
    <xdr:to>
      <xdr:col>21</xdr:col>
      <xdr:colOff>161925</xdr:colOff>
      <xdr:row>37</xdr:row>
      <xdr:rowOff>114046</xdr:rowOff>
    </xdr:to>
    <xdr:cxnSp macro="">
      <xdr:nvCxnSpPr>
        <xdr:cNvPr id="504" name="直線コネクタ 503"/>
        <xdr:cNvCxnSpPr/>
      </xdr:nvCxnSpPr>
      <xdr:spPr>
        <a:xfrm>
          <a:off x="13703300" y="6380353"/>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6" name="テキスト ボックス 505"/>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60325</xdr:rowOff>
    </xdr:from>
    <xdr:to>
      <xdr:col>19</xdr:col>
      <xdr:colOff>644525</xdr:colOff>
      <xdr:row>37</xdr:row>
      <xdr:rowOff>36703</xdr:rowOff>
    </xdr:to>
    <xdr:cxnSp macro="">
      <xdr:nvCxnSpPr>
        <xdr:cNvPr id="507" name="直線コネクタ 506"/>
        <xdr:cNvCxnSpPr/>
      </xdr:nvCxnSpPr>
      <xdr:spPr>
        <a:xfrm>
          <a:off x="12814300" y="6232525"/>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09" name="テキスト ボックス 508"/>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104665</xdr:rowOff>
    </xdr:from>
    <xdr:ext cx="469744" cy="259045"/>
    <xdr:sp macro="" textlink="">
      <xdr:nvSpPr>
        <xdr:cNvPr id="511" name="テキスト ボックス 510"/>
        <xdr:cNvSpPr txBox="1"/>
      </xdr:nvSpPr>
      <xdr:spPr>
        <a:xfrm>
          <a:off x="12579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147828</xdr:rowOff>
    </xdr:from>
    <xdr:to>
      <xdr:col>23</xdr:col>
      <xdr:colOff>568325</xdr:colOff>
      <xdr:row>39</xdr:row>
      <xdr:rowOff>77978</xdr:rowOff>
    </xdr:to>
    <xdr:sp macro="" textlink="">
      <xdr:nvSpPr>
        <xdr:cNvPr id="517" name="円/楕円 516"/>
        <xdr:cNvSpPr/>
      </xdr:nvSpPr>
      <xdr:spPr>
        <a:xfrm>
          <a:off x="16268700" y="66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62755</xdr:rowOff>
    </xdr:from>
    <xdr:ext cx="378565" cy="259045"/>
    <xdr:sp macro="" textlink="">
      <xdr:nvSpPr>
        <xdr:cNvPr id="518" name="災害復旧事業費該当値テキスト"/>
        <xdr:cNvSpPr txBox="1"/>
      </xdr:nvSpPr>
      <xdr:spPr>
        <a:xfrm>
          <a:off x="16370300"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116078</xdr:rowOff>
    </xdr:from>
    <xdr:to>
      <xdr:col>22</xdr:col>
      <xdr:colOff>415925</xdr:colOff>
      <xdr:row>39</xdr:row>
      <xdr:rowOff>46228</xdr:rowOff>
    </xdr:to>
    <xdr:sp macro="" textlink="">
      <xdr:nvSpPr>
        <xdr:cNvPr id="519" name="円/楕円 518"/>
        <xdr:cNvSpPr/>
      </xdr:nvSpPr>
      <xdr:spPr>
        <a:xfrm>
          <a:off x="15430500" y="6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37355</xdr:rowOff>
    </xdr:from>
    <xdr:ext cx="378565" cy="259045"/>
    <xdr:sp macro="" textlink="">
      <xdr:nvSpPr>
        <xdr:cNvPr id="520" name="テキスト ボックス 519"/>
        <xdr:cNvSpPr txBox="1"/>
      </xdr:nvSpPr>
      <xdr:spPr>
        <a:xfrm>
          <a:off x="15292017" y="672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63246</xdr:rowOff>
    </xdr:from>
    <xdr:to>
      <xdr:col>21</xdr:col>
      <xdr:colOff>212725</xdr:colOff>
      <xdr:row>37</xdr:row>
      <xdr:rowOff>164846</xdr:rowOff>
    </xdr:to>
    <xdr:sp macro="" textlink="">
      <xdr:nvSpPr>
        <xdr:cNvPr id="521" name="円/楕円 520"/>
        <xdr:cNvSpPr/>
      </xdr:nvSpPr>
      <xdr:spPr>
        <a:xfrm>
          <a:off x="14541500" y="6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9923</xdr:rowOff>
    </xdr:from>
    <xdr:ext cx="469744" cy="259045"/>
    <xdr:sp macro="" textlink="">
      <xdr:nvSpPr>
        <xdr:cNvPr id="522" name="テキスト ボックス 521"/>
        <xdr:cNvSpPr txBox="1"/>
      </xdr:nvSpPr>
      <xdr:spPr>
        <a:xfrm>
          <a:off x="14357427" y="61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157353</xdr:rowOff>
    </xdr:from>
    <xdr:to>
      <xdr:col>20</xdr:col>
      <xdr:colOff>9525</xdr:colOff>
      <xdr:row>37</xdr:row>
      <xdr:rowOff>87503</xdr:rowOff>
    </xdr:to>
    <xdr:sp macro="" textlink="">
      <xdr:nvSpPr>
        <xdr:cNvPr id="523" name="円/楕円 522"/>
        <xdr:cNvSpPr/>
      </xdr:nvSpPr>
      <xdr:spPr>
        <a:xfrm>
          <a:off x="13652500" y="63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104030</xdr:rowOff>
    </xdr:from>
    <xdr:ext cx="469744" cy="259045"/>
    <xdr:sp macro="" textlink="">
      <xdr:nvSpPr>
        <xdr:cNvPr id="524" name="テキスト ボックス 523"/>
        <xdr:cNvSpPr txBox="1"/>
      </xdr:nvSpPr>
      <xdr:spPr>
        <a:xfrm>
          <a:off x="13468427" y="61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9525</xdr:rowOff>
    </xdr:from>
    <xdr:to>
      <xdr:col>18</xdr:col>
      <xdr:colOff>492125</xdr:colOff>
      <xdr:row>36</xdr:row>
      <xdr:rowOff>111125</xdr:rowOff>
    </xdr:to>
    <xdr:sp macro="" textlink="">
      <xdr:nvSpPr>
        <xdr:cNvPr id="525" name="円/楕円 524"/>
        <xdr:cNvSpPr/>
      </xdr:nvSpPr>
      <xdr:spPr>
        <a:xfrm>
          <a:off x="12763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127652</xdr:rowOff>
    </xdr:from>
    <xdr:ext cx="469744" cy="259045"/>
    <xdr:sp macro="" textlink="">
      <xdr:nvSpPr>
        <xdr:cNvPr id="526" name="テキスト ボックス 525"/>
        <xdr:cNvSpPr txBox="1"/>
      </xdr:nvSpPr>
      <xdr:spPr>
        <a:xfrm>
          <a:off x="12579427" y="59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61976</xdr:rowOff>
    </xdr:from>
    <xdr:to>
      <xdr:col>23</xdr:col>
      <xdr:colOff>517525</xdr:colOff>
      <xdr:row>76</xdr:row>
      <xdr:rowOff>117960</xdr:rowOff>
    </xdr:to>
    <xdr:cxnSp macro="">
      <xdr:nvCxnSpPr>
        <xdr:cNvPr id="603" name="直線コネクタ 602"/>
        <xdr:cNvCxnSpPr/>
      </xdr:nvCxnSpPr>
      <xdr:spPr>
        <a:xfrm>
          <a:off x="15481300" y="13092176"/>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150216</xdr:rowOff>
    </xdr:from>
    <xdr:to>
      <xdr:col>22</xdr:col>
      <xdr:colOff>365125</xdr:colOff>
      <xdr:row>76</xdr:row>
      <xdr:rowOff>61976</xdr:rowOff>
    </xdr:to>
    <xdr:cxnSp macro="">
      <xdr:nvCxnSpPr>
        <xdr:cNvPr id="606" name="直線コネクタ 605"/>
        <xdr:cNvCxnSpPr/>
      </xdr:nvCxnSpPr>
      <xdr:spPr>
        <a:xfrm>
          <a:off x="14592300" y="13008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8" name="テキスト ボックス 607"/>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150216</xdr:rowOff>
    </xdr:from>
    <xdr:to>
      <xdr:col>21</xdr:col>
      <xdr:colOff>161925</xdr:colOff>
      <xdr:row>75</xdr:row>
      <xdr:rowOff>156936</xdr:rowOff>
    </xdr:to>
    <xdr:cxnSp macro="">
      <xdr:nvCxnSpPr>
        <xdr:cNvPr id="609" name="直線コネクタ 608"/>
        <xdr:cNvCxnSpPr/>
      </xdr:nvCxnSpPr>
      <xdr:spPr>
        <a:xfrm flipV="1">
          <a:off x="13703300" y="13008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144798</xdr:rowOff>
    </xdr:from>
    <xdr:to>
      <xdr:col>19</xdr:col>
      <xdr:colOff>644525</xdr:colOff>
      <xdr:row>75</xdr:row>
      <xdr:rowOff>156936</xdr:rowOff>
    </xdr:to>
    <xdr:cxnSp macro="">
      <xdr:nvCxnSpPr>
        <xdr:cNvPr id="612" name="直線コネクタ 611"/>
        <xdr:cNvCxnSpPr/>
      </xdr:nvCxnSpPr>
      <xdr:spPr>
        <a:xfrm>
          <a:off x="12814300" y="13003548"/>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6" name="テキスト ボックス 615"/>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67160</xdr:rowOff>
    </xdr:from>
    <xdr:to>
      <xdr:col>23</xdr:col>
      <xdr:colOff>568325</xdr:colOff>
      <xdr:row>76</xdr:row>
      <xdr:rowOff>168760</xdr:rowOff>
    </xdr:to>
    <xdr:sp macro="" textlink="">
      <xdr:nvSpPr>
        <xdr:cNvPr id="622" name="円/楕円 621"/>
        <xdr:cNvSpPr/>
      </xdr:nvSpPr>
      <xdr:spPr>
        <a:xfrm>
          <a:off x="16268700" y="130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45587</xdr:rowOff>
    </xdr:from>
    <xdr:ext cx="534377" cy="259045"/>
    <xdr:sp macro="" textlink="">
      <xdr:nvSpPr>
        <xdr:cNvPr id="623" name="公債費該当値テキスト"/>
        <xdr:cNvSpPr txBox="1"/>
      </xdr:nvSpPr>
      <xdr:spPr>
        <a:xfrm>
          <a:off x="16370300" y="130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11176</xdr:rowOff>
    </xdr:from>
    <xdr:to>
      <xdr:col>22</xdr:col>
      <xdr:colOff>415925</xdr:colOff>
      <xdr:row>76</xdr:row>
      <xdr:rowOff>112776</xdr:rowOff>
    </xdr:to>
    <xdr:sp macro="" textlink="">
      <xdr:nvSpPr>
        <xdr:cNvPr id="624" name="円/楕円 623"/>
        <xdr:cNvSpPr/>
      </xdr:nvSpPr>
      <xdr:spPr>
        <a:xfrm>
          <a:off x="15430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103903</xdr:rowOff>
    </xdr:from>
    <xdr:ext cx="534377" cy="259045"/>
    <xdr:sp macro="" textlink="">
      <xdr:nvSpPr>
        <xdr:cNvPr id="625" name="テキスト ボックス 624"/>
        <xdr:cNvSpPr txBox="1"/>
      </xdr:nvSpPr>
      <xdr:spPr>
        <a:xfrm>
          <a:off x="15214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99416</xdr:rowOff>
    </xdr:from>
    <xdr:to>
      <xdr:col>21</xdr:col>
      <xdr:colOff>212725</xdr:colOff>
      <xdr:row>76</xdr:row>
      <xdr:rowOff>29566</xdr:rowOff>
    </xdr:to>
    <xdr:sp macro="" textlink="">
      <xdr:nvSpPr>
        <xdr:cNvPr id="626" name="円/楕円 625"/>
        <xdr:cNvSpPr/>
      </xdr:nvSpPr>
      <xdr:spPr>
        <a:xfrm>
          <a:off x="145415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46093</xdr:rowOff>
    </xdr:from>
    <xdr:ext cx="534377" cy="259045"/>
    <xdr:sp macro="" textlink="">
      <xdr:nvSpPr>
        <xdr:cNvPr id="627" name="テキスト ボックス 626"/>
        <xdr:cNvSpPr txBox="1"/>
      </xdr:nvSpPr>
      <xdr:spPr>
        <a:xfrm>
          <a:off x="14325111" y="12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106136</xdr:rowOff>
    </xdr:from>
    <xdr:to>
      <xdr:col>20</xdr:col>
      <xdr:colOff>9525</xdr:colOff>
      <xdr:row>76</xdr:row>
      <xdr:rowOff>36286</xdr:rowOff>
    </xdr:to>
    <xdr:sp macro="" textlink="">
      <xdr:nvSpPr>
        <xdr:cNvPr id="628" name="円/楕円 627"/>
        <xdr:cNvSpPr/>
      </xdr:nvSpPr>
      <xdr:spPr>
        <a:xfrm>
          <a:off x="13652500" y="129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52813</xdr:rowOff>
    </xdr:from>
    <xdr:ext cx="534377" cy="259045"/>
    <xdr:sp macro="" textlink="">
      <xdr:nvSpPr>
        <xdr:cNvPr id="629" name="テキスト ボックス 628"/>
        <xdr:cNvSpPr txBox="1"/>
      </xdr:nvSpPr>
      <xdr:spPr>
        <a:xfrm>
          <a:off x="13436111" y="1274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93998</xdr:rowOff>
    </xdr:from>
    <xdr:to>
      <xdr:col>18</xdr:col>
      <xdr:colOff>492125</xdr:colOff>
      <xdr:row>76</xdr:row>
      <xdr:rowOff>24147</xdr:rowOff>
    </xdr:to>
    <xdr:sp macro="" textlink="">
      <xdr:nvSpPr>
        <xdr:cNvPr id="630" name="円/楕円 629"/>
        <xdr:cNvSpPr/>
      </xdr:nvSpPr>
      <xdr:spPr>
        <a:xfrm>
          <a:off x="12763500" y="12952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40675</xdr:rowOff>
    </xdr:from>
    <xdr:ext cx="534377" cy="259045"/>
    <xdr:sp macro="" textlink="">
      <xdr:nvSpPr>
        <xdr:cNvPr id="631" name="テキスト ボックス 630"/>
        <xdr:cNvSpPr txBox="1"/>
      </xdr:nvSpPr>
      <xdr:spPr>
        <a:xfrm>
          <a:off x="12547111" y="127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108572</xdr:rowOff>
    </xdr:from>
    <xdr:to>
      <xdr:col>23</xdr:col>
      <xdr:colOff>517525</xdr:colOff>
      <xdr:row>95</xdr:row>
      <xdr:rowOff>25209</xdr:rowOff>
    </xdr:to>
    <xdr:cxnSp macro="">
      <xdr:nvCxnSpPr>
        <xdr:cNvPr id="660" name="直線コネクタ 659"/>
        <xdr:cNvCxnSpPr/>
      </xdr:nvCxnSpPr>
      <xdr:spPr>
        <a:xfrm flipV="1">
          <a:off x="15481300" y="15710522"/>
          <a:ext cx="838200" cy="6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1"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25209</xdr:rowOff>
    </xdr:from>
    <xdr:to>
      <xdr:col>22</xdr:col>
      <xdr:colOff>365125</xdr:colOff>
      <xdr:row>97</xdr:row>
      <xdr:rowOff>80987</xdr:rowOff>
    </xdr:to>
    <xdr:cxnSp macro="">
      <xdr:nvCxnSpPr>
        <xdr:cNvPr id="663" name="直線コネクタ 662"/>
        <xdr:cNvCxnSpPr/>
      </xdr:nvCxnSpPr>
      <xdr:spPr>
        <a:xfrm flipV="1">
          <a:off x="14592300" y="16312959"/>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5" name="テキスト ボックス 664"/>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11494</xdr:rowOff>
    </xdr:from>
    <xdr:to>
      <xdr:col>21</xdr:col>
      <xdr:colOff>161925</xdr:colOff>
      <xdr:row>97</xdr:row>
      <xdr:rowOff>80987</xdr:rowOff>
    </xdr:to>
    <xdr:cxnSp macro="">
      <xdr:nvCxnSpPr>
        <xdr:cNvPr id="666" name="直線コネクタ 665"/>
        <xdr:cNvCxnSpPr/>
      </xdr:nvCxnSpPr>
      <xdr:spPr>
        <a:xfrm>
          <a:off x="13703300" y="16299244"/>
          <a:ext cx="889000" cy="4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68" name="テキスト ボックス 667"/>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11494</xdr:rowOff>
    </xdr:from>
    <xdr:to>
      <xdr:col>19</xdr:col>
      <xdr:colOff>644525</xdr:colOff>
      <xdr:row>96</xdr:row>
      <xdr:rowOff>72301</xdr:rowOff>
    </xdr:to>
    <xdr:cxnSp macro="">
      <xdr:nvCxnSpPr>
        <xdr:cNvPr id="669" name="直線コネクタ 668"/>
        <xdr:cNvCxnSpPr/>
      </xdr:nvCxnSpPr>
      <xdr:spPr>
        <a:xfrm flipV="1">
          <a:off x="12814300" y="16299244"/>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1" name="テキスト ボックス 670"/>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3" name="テキスト ボックス 672"/>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57772</xdr:rowOff>
    </xdr:from>
    <xdr:to>
      <xdr:col>23</xdr:col>
      <xdr:colOff>568325</xdr:colOff>
      <xdr:row>91</xdr:row>
      <xdr:rowOff>159372</xdr:rowOff>
    </xdr:to>
    <xdr:sp macro="" textlink="">
      <xdr:nvSpPr>
        <xdr:cNvPr id="679" name="円/楕円 678"/>
        <xdr:cNvSpPr/>
      </xdr:nvSpPr>
      <xdr:spPr>
        <a:xfrm>
          <a:off x="16268700" y="156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80649</xdr:rowOff>
    </xdr:from>
    <xdr:ext cx="534377" cy="259045"/>
    <xdr:sp macro="" textlink="">
      <xdr:nvSpPr>
        <xdr:cNvPr id="680" name="積立金該当値テキスト"/>
        <xdr:cNvSpPr txBox="1"/>
      </xdr:nvSpPr>
      <xdr:spPr>
        <a:xfrm>
          <a:off x="16370300" y="155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145859</xdr:rowOff>
    </xdr:from>
    <xdr:to>
      <xdr:col>22</xdr:col>
      <xdr:colOff>415925</xdr:colOff>
      <xdr:row>95</xdr:row>
      <xdr:rowOff>76009</xdr:rowOff>
    </xdr:to>
    <xdr:sp macro="" textlink="">
      <xdr:nvSpPr>
        <xdr:cNvPr id="681" name="円/楕円 680"/>
        <xdr:cNvSpPr/>
      </xdr:nvSpPr>
      <xdr:spPr>
        <a:xfrm>
          <a:off x="154305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92536</xdr:rowOff>
    </xdr:from>
    <xdr:ext cx="534377" cy="259045"/>
    <xdr:sp macro="" textlink="">
      <xdr:nvSpPr>
        <xdr:cNvPr id="682" name="テキスト ボックス 681"/>
        <xdr:cNvSpPr txBox="1"/>
      </xdr:nvSpPr>
      <xdr:spPr>
        <a:xfrm>
          <a:off x="15214111"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30187</xdr:rowOff>
    </xdr:from>
    <xdr:to>
      <xdr:col>21</xdr:col>
      <xdr:colOff>212725</xdr:colOff>
      <xdr:row>97</xdr:row>
      <xdr:rowOff>131787</xdr:rowOff>
    </xdr:to>
    <xdr:sp macro="" textlink="">
      <xdr:nvSpPr>
        <xdr:cNvPr id="683" name="円/楕円 682"/>
        <xdr:cNvSpPr/>
      </xdr:nvSpPr>
      <xdr:spPr>
        <a:xfrm>
          <a:off x="14541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122914</xdr:rowOff>
    </xdr:from>
    <xdr:ext cx="469744" cy="259045"/>
    <xdr:sp macro="" textlink="">
      <xdr:nvSpPr>
        <xdr:cNvPr id="684" name="テキスト ボックス 683"/>
        <xdr:cNvSpPr txBox="1"/>
      </xdr:nvSpPr>
      <xdr:spPr>
        <a:xfrm>
          <a:off x="14357427"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132144</xdr:rowOff>
    </xdr:from>
    <xdr:to>
      <xdr:col>20</xdr:col>
      <xdr:colOff>9525</xdr:colOff>
      <xdr:row>95</xdr:row>
      <xdr:rowOff>62294</xdr:rowOff>
    </xdr:to>
    <xdr:sp macro="" textlink="">
      <xdr:nvSpPr>
        <xdr:cNvPr id="685" name="円/楕円 684"/>
        <xdr:cNvSpPr/>
      </xdr:nvSpPr>
      <xdr:spPr>
        <a:xfrm>
          <a:off x="13652500" y="162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78821</xdr:rowOff>
    </xdr:from>
    <xdr:ext cx="534377" cy="259045"/>
    <xdr:sp macro="" textlink="">
      <xdr:nvSpPr>
        <xdr:cNvPr id="686" name="テキスト ボックス 685"/>
        <xdr:cNvSpPr txBox="1"/>
      </xdr:nvSpPr>
      <xdr:spPr>
        <a:xfrm>
          <a:off x="13436111" y="16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21501</xdr:rowOff>
    </xdr:from>
    <xdr:to>
      <xdr:col>18</xdr:col>
      <xdr:colOff>492125</xdr:colOff>
      <xdr:row>96</xdr:row>
      <xdr:rowOff>123101</xdr:rowOff>
    </xdr:to>
    <xdr:sp macro="" textlink="">
      <xdr:nvSpPr>
        <xdr:cNvPr id="687" name="円/楕円 686"/>
        <xdr:cNvSpPr/>
      </xdr:nvSpPr>
      <xdr:spPr>
        <a:xfrm>
          <a:off x="12763500" y="16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139628</xdr:rowOff>
    </xdr:from>
    <xdr:ext cx="534377" cy="259045"/>
    <xdr:sp macro="" textlink="">
      <xdr:nvSpPr>
        <xdr:cNvPr id="688" name="テキスト ボックス 687"/>
        <xdr:cNvSpPr txBox="1"/>
      </xdr:nvSpPr>
      <xdr:spPr>
        <a:xfrm>
          <a:off x="12547111" y="162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41239</xdr:rowOff>
    </xdr:from>
    <xdr:to>
      <xdr:col>32</xdr:col>
      <xdr:colOff>187325</xdr:colOff>
      <xdr:row>39</xdr:row>
      <xdr:rowOff>43035</xdr:rowOff>
    </xdr:to>
    <xdr:cxnSp macro="">
      <xdr:nvCxnSpPr>
        <xdr:cNvPr id="719" name="直線コネクタ 718"/>
        <xdr:cNvCxnSpPr/>
      </xdr:nvCxnSpPr>
      <xdr:spPr>
        <a:xfrm flipV="1">
          <a:off x="21323300" y="672778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27196</xdr:rowOff>
    </xdr:from>
    <xdr:to>
      <xdr:col>31</xdr:col>
      <xdr:colOff>34925</xdr:colOff>
      <xdr:row>39</xdr:row>
      <xdr:rowOff>43035</xdr:rowOff>
    </xdr:to>
    <xdr:cxnSp macro="">
      <xdr:nvCxnSpPr>
        <xdr:cNvPr id="722" name="直線コネクタ 721"/>
        <xdr:cNvCxnSpPr/>
      </xdr:nvCxnSpPr>
      <xdr:spPr>
        <a:xfrm>
          <a:off x="20434300" y="671374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27196</xdr:rowOff>
    </xdr:from>
    <xdr:to>
      <xdr:col>29</xdr:col>
      <xdr:colOff>517525</xdr:colOff>
      <xdr:row>39</xdr:row>
      <xdr:rowOff>39116</xdr:rowOff>
    </xdr:to>
    <xdr:cxnSp macro="">
      <xdr:nvCxnSpPr>
        <xdr:cNvPr id="725" name="直線コネクタ 724"/>
        <xdr:cNvCxnSpPr/>
      </xdr:nvCxnSpPr>
      <xdr:spPr>
        <a:xfrm flipV="1">
          <a:off x="19545300" y="6713746"/>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39116</xdr:rowOff>
    </xdr:from>
    <xdr:to>
      <xdr:col>28</xdr:col>
      <xdr:colOff>314325</xdr:colOff>
      <xdr:row>39</xdr:row>
      <xdr:rowOff>40912</xdr:rowOff>
    </xdr:to>
    <xdr:cxnSp macro="">
      <xdr:nvCxnSpPr>
        <xdr:cNvPr id="728" name="直線コネクタ 727"/>
        <xdr:cNvCxnSpPr/>
      </xdr:nvCxnSpPr>
      <xdr:spPr>
        <a:xfrm flipV="1">
          <a:off x="18656300" y="672566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161889</xdr:rowOff>
    </xdr:from>
    <xdr:to>
      <xdr:col>32</xdr:col>
      <xdr:colOff>238125</xdr:colOff>
      <xdr:row>39</xdr:row>
      <xdr:rowOff>92039</xdr:rowOff>
    </xdr:to>
    <xdr:sp macro="" textlink="">
      <xdr:nvSpPr>
        <xdr:cNvPr id="738" name="円/楕円 737"/>
        <xdr:cNvSpPr/>
      </xdr:nvSpPr>
      <xdr:spPr>
        <a:xfrm>
          <a:off x="221107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76816</xdr:rowOff>
    </xdr:from>
    <xdr:ext cx="378565" cy="259045"/>
    <xdr:sp macro="" textlink="">
      <xdr:nvSpPr>
        <xdr:cNvPr id="739" name="投資及び出資金該当値テキスト"/>
        <xdr:cNvSpPr txBox="1"/>
      </xdr:nvSpPr>
      <xdr:spPr>
        <a:xfrm>
          <a:off x="22212300" y="659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163685</xdr:rowOff>
    </xdr:from>
    <xdr:to>
      <xdr:col>31</xdr:col>
      <xdr:colOff>85725</xdr:colOff>
      <xdr:row>39</xdr:row>
      <xdr:rowOff>93835</xdr:rowOff>
    </xdr:to>
    <xdr:sp macro="" textlink="">
      <xdr:nvSpPr>
        <xdr:cNvPr id="740" name="円/楕円 739"/>
        <xdr:cNvSpPr/>
      </xdr:nvSpPr>
      <xdr:spPr>
        <a:xfrm>
          <a:off x="21272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84962</xdr:rowOff>
    </xdr:from>
    <xdr:ext cx="378565" cy="259045"/>
    <xdr:sp macro="" textlink="">
      <xdr:nvSpPr>
        <xdr:cNvPr id="741" name="テキスト ボックス 740"/>
        <xdr:cNvSpPr txBox="1"/>
      </xdr:nvSpPr>
      <xdr:spPr>
        <a:xfrm>
          <a:off x="21134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147846</xdr:rowOff>
    </xdr:from>
    <xdr:to>
      <xdr:col>29</xdr:col>
      <xdr:colOff>568325</xdr:colOff>
      <xdr:row>39</xdr:row>
      <xdr:rowOff>77996</xdr:rowOff>
    </xdr:to>
    <xdr:sp macro="" textlink="">
      <xdr:nvSpPr>
        <xdr:cNvPr id="742" name="円/楕円 741"/>
        <xdr:cNvSpPr/>
      </xdr:nvSpPr>
      <xdr:spPr>
        <a:xfrm>
          <a:off x="20383500" y="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69123</xdr:rowOff>
    </xdr:from>
    <xdr:ext cx="378565" cy="259045"/>
    <xdr:sp macro="" textlink="">
      <xdr:nvSpPr>
        <xdr:cNvPr id="743" name="テキスト ボックス 742"/>
        <xdr:cNvSpPr txBox="1"/>
      </xdr:nvSpPr>
      <xdr:spPr>
        <a:xfrm>
          <a:off x="20245017" y="675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159766</xdr:rowOff>
    </xdr:from>
    <xdr:to>
      <xdr:col>28</xdr:col>
      <xdr:colOff>365125</xdr:colOff>
      <xdr:row>39</xdr:row>
      <xdr:rowOff>89916</xdr:rowOff>
    </xdr:to>
    <xdr:sp macro="" textlink="">
      <xdr:nvSpPr>
        <xdr:cNvPr id="744" name="円/楕円 743"/>
        <xdr:cNvSpPr/>
      </xdr:nvSpPr>
      <xdr:spPr>
        <a:xfrm>
          <a:off x="19494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81043</xdr:rowOff>
    </xdr:from>
    <xdr:ext cx="378565" cy="259045"/>
    <xdr:sp macro="" textlink="">
      <xdr:nvSpPr>
        <xdr:cNvPr id="745" name="テキスト ボックス 744"/>
        <xdr:cNvSpPr txBox="1"/>
      </xdr:nvSpPr>
      <xdr:spPr>
        <a:xfrm>
          <a:off x="19356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161562</xdr:rowOff>
    </xdr:from>
    <xdr:to>
      <xdr:col>27</xdr:col>
      <xdr:colOff>161925</xdr:colOff>
      <xdr:row>39</xdr:row>
      <xdr:rowOff>91712</xdr:rowOff>
    </xdr:to>
    <xdr:sp macro="" textlink="">
      <xdr:nvSpPr>
        <xdr:cNvPr id="746" name="円/楕円 745"/>
        <xdr:cNvSpPr/>
      </xdr:nvSpPr>
      <xdr:spPr>
        <a:xfrm>
          <a:off x="18605500" y="66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82839</xdr:rowOff>
    </xdr:from>
    <xdr:ext cx="378565" cy="259045"/>
    <xdr:sp macro="" textlink="">
      <xdr:nvSpPr>
        <xdr:cNvPr id="747" name="テキスト ボックス 746"/>
        <xdr:cNvSpPr txBox="1"/>
      </xdr:nvSpPr>
      <xdr:spPr>
        <a:xfrm>
          <a:off x="18467017" y="676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61138</xdr:rowOff>
    </xdr:from>
    <xdr:to>
      <xdr:col>32</xdr:col>
      <xdr:colOff>187325</xdr:colOff>
      <xdr:row>58</xdr:row>
      <xdr:rowOff>16370</xdr:rowOff>
    </xdr:to>
    <xdr:cxnSp macro="">
      <xdr:nvCxnSpPr>
        <xdr:cNvPr id="776" name="直線コネクタ 775"/>
        <xdr:cNvCxnSpPr/>
      </xdr:nvCxnSpPr>
      <xdr:spPr>
        <a:xfrm>
          <a:off x="21323300" y="9662338"/>
          <a:ext cx="838200" cy="2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61138</xdr:rowOff>
    </xdr:from>
    <xdr:to>
      <xdr:col>31</xdr:col>
      <xdr:colOff>34925</xdr:colOff>
      <xdr:row>58</xdr:row>
      <xdr:rowOff>21666</xdr:rowOff>
    </xdr:to>
    <xdr:cxnSp macro="">
      <xdr:nvCxnSpPr>
        <xdr:cNvPr id="779" name="直線コネクタ 778"/>
        <xdr:cNvCxnSpPr/>
      </xdr:nvCxnSpPr>
      <xdr:spPr>
        <a:xfrm flipV="1">
          <a:off x="20434300" y="9662338"/>
          <a:ext cx="889000" cy="3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81" name="テキスト ボックス 780"/>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21666</xdr:rowOff>
    </xdr:from>
    <xdr:to>
      <xdr:col>29</xdr:col>
      <xdr:colOff>517525</xdr:colOff>
      <xdr:row>58</xdr:row>
      <xdr:rowOff>22809</xdr:rowOff>
    </xdr:to>
    <xdr:cxnSp macro="">
      <xdr:nvCxnSpPr>
        <xdr:cNvPr id="782" name="直線コネクタ 781"/>
        <xdr:cNvCxnSpPr/>
      </xdr:nvCxnSpPr>
      <xdr:spPr>
        <a:xfrm flipV="1">
          <a:off x="19545300" y="9965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22809</xdr:rowOff>
    </xdr:from>
    <xdr:to>
      <xdr:col>28</xdr:col>
      <xdr:colOff>314325</xdr:colOff>
      <xdr:row>58</xdr:row>
      <xdr:rowOff>22961</xdr:rowOff>
    </xdr:to>
    <xdr:cxnSp macro="">
      <xdr:nvCxnSpPr>
        <xdr:cNvPr id="785" name="直線コネクタ 784"/>
        <xdr:cNvCxnSpPr/>
      </xdr:nvCxnSpPr>
      <xdr:spPr>
        <a:xfrm flipV="1">
          <a:off x="18656300" y="99669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137020</xdr:rowOff>
    </xdr:from>
    <xdr:to>
      <xdr:col>32</xdr:col>
      <xdr:colOff>238125</xdr:colOff>
      <xdr:row>58</xdr:row>
      <xdr:rowOff>67170</xdr:rowOff>
    </xdr:to>
    <xdr:sp macro="" textlink="">
      <xdr:nvSpPr>
        <xdr:cNvPr id="795" name="円/楕円 794"/>
        <xdr:cNvSpPr/>
      </xdr:nvSpPr>
      <xdr:spPr>
        <a:xfrm>
          <a:off x="221107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115447</xdr:rowOff>
    </xdr:from>
    <xdr:ext cx="469744" cy="259045"/>
    <xdr:sp macro="" textlink="">
      <xdr:nvSpPr>
        <xdr:cNvPr id="796" name="貸付金該当値テキスト"/>
        <xdr:cNvSpPr txBox="1"/>
      </xdr:nvSpPr>
      <xdr:spPr>
        <a:xfrm>
          <a:off x="22212300" y="98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10338</xdr:rowOff>
    </xdr:from>
    <xdr:to>
      <xdr:col>31</xdr:col>
      <xdr:colOff>85725</xdr:colOff>
      <xdr:row>56</xdr:row>
      <xdr:rowOff>111938</xdr:rowOff>
    </xdr:to>
    <xdr:sp macro="" textlink="">
      <xdr:nvSpPr>
        <xdr:cNvPr id="797" name="円/楕円 796"/>
        <xdr:cNvSpPr/>
      </xdr:nvSpPr>
      <xdr:spPr>
        <a:xfrm>
          <a:off x="212725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128465</xdr:rowOff>
    </xdr:from>
    <xdr:ext cx="534377" cy="259045"/>
    <xdr:sp macro="" textlink="">
      <xdr:nvSpPr>
        <xdr:cNvPr id="798" name="テキスト ボックス 797"/>
        <xdr:cNvSpPr txBox="1"/>
      </xdr:nvSpPr>
      <xdr:spPr>
        <a:xfrm>
          <a:off x="21056111" y="93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142316</xdr:rowOff>
    </xdr:from>
    <xdr:to>
      <xdr:col>29</xdr:col>
      <xdr:colOff>568325</xdr:colOff>
      <xdr:row>58</xdr:row>
      <xdr:rowOff>72466</xdr:rowOff>
    </xdr:to>
    <xdr:sp macro="" textlink="">
      <xdr:nvSpPr>
        <xdr:cNvPr id="799" name="円/楕円 798"/>
        <xdr:cNvSpPr/>
      </xdr:nvSpPr>
      <xdr:spPr>
        <a:xfrm>
          <a:off x="20383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63593</xdr:rowOff>
    </xdr:from>
    <xdr:ext cx="469744" cy="259045"/>
    <xdr:sp macro="" textlink="">
      <xdr:nvSpPr>
        <xdr:cNvPr id="800" name="テキスト ボックス 799"/>
        <xdr:cNvSpPr txBox="1"/>
      </xdr:nvSpPr>
      <xdr:spPr>
        <a:xfrm>
          <a:off x="20199427" y="10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143459</xdr:rowOff>
    </xdr:from>
    <xdr:to>
      <xdr:col>28</xdr:col>
      <xdr:colOff>365125</xdr:colOff>
      <xdr:row>58</xdr:row>
      <xdr:rowOff>73609</xdr:rowOff>
    </xdr:to>
    <xdr:sp macro="" textlink="">
      <xdr:nvSpPr>
        <xdr:cNvPr id="801" name="円/楕円 800"/>
        <xdr:cNvSpPr/>
      </xdr:nvSpPr>
      <xdr:spPr>
        <a:xfrm>
          <a:off x="194945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64736</xdr:rowOff>
    </xdr:from>
    <xdr:ext cx="469744" cy="259045"/>
    <xdr:sp macro="" textlink="">
      <xdr:nvSpPr>
        <xdr:cNvPr id="802" name="テキスト ボックス 801"/>
        <xdr:cNvSpPr txBox="1"/>
      </xdr:nvSpPr>
      <xdr:spPr>
        <a:xfrm>
          <a:off x="19310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143611</xdr:rowOff>
    </xdr:from>
    <xdr:to>
      <xdr:col>27</xdr:col>
      <xdr:colOff>161925</xdr:colOff>
      <xdr:row>58</xdr:row>
      <xdr:rowOff>73761</xdr:rowOff>
    </xdr:to>
    <xdr:sp macro="" textlink="">
      <xdr:nvSpPr>
        <xdr:cNvPr id="803" name="円/楕円 802"/>
        <xdr:cNvSpPr/>
      </xdr:nvSpPr>
      <xdr:spPr>
        <a:xfrm>
          <a:off x="18605500" y="99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64888</xdr:rowOff>
    </xdr:from>
    <xdr:ext cx="469744" cy="259045"/>
    <xdr:sp macro="" textlink="">
      <xdr:nvSpPr>
        <xdr:cNvPr id="804" name="テキスト ボックス 803"/>
        <xdr:cNvSpPr txBox="1"/>
      </xdr:nvSpPr>
      <xdr:spPr>
        <a:xfrm>
          <a:off x="18421427" y="100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165499</xdr:rowOff>
    </xdr:from>
    <xdr:to>
      <xdr:col>32</xdr:col>
      <xdr:colOff>187325</xdr:colOff>
      <xdr:row>72</xdr:row>
      <xdr:rowOff>125233</xdr:rowOff>
    </xdr:to>
    <xdr:cxnSp macro="">
      <xdr:nvCxnSpPr>
        <xdr:cNvPr id="836" name="直線コネクタ 835"/>
        <xdr:cNvCxnSpPr/>
      </xdr:nvCxnSpPr>
      <xdr:spPr>
        <a:xfrm>
          <a:off x="21323300" y="12338449"/>
          <a:ext cx="8382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7"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165499</xdr:rowOff>
    </xdr:from>
    <xdr:to>
      <xdr:col>31</xdr:col>
      <xdr:colOff>34925</xdr:colOff>
      <xdr:row>73</xdr:row>
      <xdr:rowOff>135651</xdr:rowOff>
    </xdr:to>
    <xdr:cxnSp macro="">
      <xdr:nvCxnSpPr>
        <xdr:cNvPr id="839" name="直線コネクタ 838"/>
        <xdr:cNvCxnSpPr/>
      </xdr:nvCxnSpPr>
      <xdr:spPr>
        <a:xfrm flipV="1">
          <a:off x="20434300" y="12338449"/>
          <a:ext cx="889000" cy="3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1" name="テキスト ボックス 840"/>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135651</xdr:rowOff>
    </xdr:from>
    <xdr:to>
      <xdr:col>29</xdr:col>
      <xdr:colOff>517525</xdr:colOff>
      <xdr:row>74</xdr:row>
      <xdr:rowOff>9855</xdr:rowOff>
    </xdr:to>
    <xdr:cxnSp macro="">
      <xdr:nvCxnSpPr>
        <xdr:cNvPr id="842" name="直線コネクタ 841"/>
        <xdr:cNvCxnSpPr/>
      </xdr:nvCxnSpPr>
      <xdr:spPr>
        <a:xfrm flipV="1">
          <a:off x="19545300" y="12651501"/>
          <a:ext cx="8890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44733</xdr:rowOff>
    </xdr:from>
    <xdr:to>
      <xdr:col>28</xdr:col>
      <xdr:colOff>314325</xdr:colOff>
      <xdr:row>74</xdr:row>
      <xdr:rowOff>9855</xdr:rowOff>
    </xdr:to>
    <xdr:cxnSp macro="">
      <xdr:nvCxnSpPr>
        <xdr:cNvPr id="845" name="直線コネクタ 844"/>
        <xdr:cNvCxnSpPr/>
      </xdr:nvCxnSpPr>
      <xdr:spPr>
        <a:xfrm>
          <a:off x="18656300" y="12560583"/>
          <a:ext cx="889000" cy="1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74433</xdr:rowOff>
    </xdr:from>
    <xdr:to>
      <xdr:col>32</xdr:col>
      <xdr:colOff>238125</xdr:colOff>
      <xdr:row>73</xdr:row>
      <xdr:rowOff>4583</xdr:rowOff>
    </xdr:to>
    <xdr:sp macro="" textlink="">
      <xdr:nvSpPr>
        <xdr:cNvPr id="855" name="円/楕円 854"/>
        <xdr:cNvSpPr/>
      </xdr:nvSpPr>
      <xdr:spPr>
        <a:xfrm>
          <a:off x="22110700" y="12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97310</xdr:rowOff>
    </xdr:from>
    <xdr:ext cx="534377" cy="259045"/>
    <xdr:sp macro="" textlink="">
      <xdr:nvSpPr>
        <xdr:cNvPr id="856" name="繰出金該当値テキスト"/>
        <xdr:cNvSpPr txBox="1"/>
      </xdr:nvSpPr>
      <xdr:spPr>
        <a:xfrm>
          <a:off x="22212300" y="122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114699</xdr:rowOff>
    </xdr:from>
    <xdr:to>
      <xdr:col>31</xdr:col>
      <xdr:colOff>85725</xdr:colOff>
      <xdr:row>72</xdr:row>
      <xdr:rowOff>44849</xdr:rowOff>
    </xdr:to>
    <xdr:sp macro="" textlink="">
      <xdr:nvSpPr>
        <xdr:cNvPr id="857" name="円/楕円 856"/>
        <xdr:cNvSpPr/>
      </xdr:nvSpPr>
      <xdr:spPr>
        <a:xfrm>
          <a:off x="21272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61376</xdr:rowOff>
    </xdr:from>
    <xdr:ext cx="534377" cy="259045"/>
    <xdr:sp macro="" textlink="">
      <xdr:nvSpPr>
        <xdr:cNvPr id="858" name="テキスト ボックス 857"/>
        <xdr:cNvSpPr txBox="1"/>
      </xdr:nvSpPr>
      <xdr:spPr>
        <a:xfrm>
          <a:off x="21056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84851</xdr:rowOff>
    </xdr:from>
    <xdr:to>
      <xdr:col>29</xdr:col>
      <xdr:colOff>568325</xdr:colOff>
      <xdr:row>74</xdr:row>
      <xdr:rowOff>15001</xdr:rowOff>
    </xdr:to>
    <xdr:sp macro="" textlink="">
      <xdr:nvSpPr>
        <xdr:cNvPr id="859" name="円/楕円 858"/>
        <xdr:cNvSpPr/>
      </xdr:nvSpPr>
      <xdr:spPr>
        <a:xfrm>
          <a:off x="20383500" y="12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31528</xdr:rowOff>
    </xdr:from>
    <xdr:ext cx="534377" cy="259045"/>
    <xdr:sp macro="" textlink="">
      <xdr:nvSpPr>
        <xdr:cNvPr id="860" name="テキスト ボックス 859"/>
        <xdr:cNvSpPr txBox="1"/>
      </xdr:nvSpPr>
      <xdr:spPr>
        <a:xfrm>
          <a:off x="20167111" y="123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130505</xdr:rowOff>
    </xdr:from>
    <xdr:to>
      <xdr:col>28</xdr:col>
      <xdr:colOff>365125</xdr:colOff>
      <xdr:row>74</xdr:row>
      <xdr:rowOff>60655</xdr:rowOff>
    </xdr:to>
    <xdr:sp macro="" textlink="">
      <xdr:nvSpPr>
        <xdr:cNvPr id="861" name="円/楕円 860"/>
        <xdr:cNvSpPr/>
      </xdr:nvSpPr>
      <xdr:spPr>
        <a:xfrm>
          <a:off x="19494500" y="126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77182</xdr:rowOff>
    </xdr:from>
    <xdr:ext cx="534377" cy="259045"/>
    <xdr:sp macro="" textlink="">
      <xdr:nvSpPr>
        <xdr:cNvPr id="862" name="テキスト ボックス 861"/>
        <xdr:cNvSpPr txBox="1"/>
      </xdr:nvSpPr>
      <xdr:spPr>
        <a:xfrm>
          <a:off x="19278111" y="12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165383</xdr:rowOff>
    </xdr:from>
    <xdr:to>
      <xdr:col>27</xdr:col>
      <xdr:colOff>161925</xdr:colOff>
      <xdr:row>73</xdr:row>
      <xdr:rowOff>95533</xdr:rowOff>
    </xdr:to>
    <xdr:sp macro="" textlink="">
      <xdr:nvSpPr>
        <xdr:cNvPr id="863" name="円/楕円 862"/>
        <xdr:cNvSpPr/>
      </xdr:nvSpPr>
      <xdr:spPr>
        <a:xfrm>
          <a:off x="18605500" y="125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112060</xdr:rowOff>
    </xdr:from>
    <xdr:ext cx="534377" cy="259045"/>
    <xdr:sp macro="" textlink="">
      <xdr:nvSpPr>
        <xdr:cNvPr id="864" name="テキスト ボックス 863"/>
        <xdr:cNvSpPr txBox="1"/>
      </xdr:nvSpPr>
      <xdr:spPr>
        <a:xfrm>
          <a:off x="18389111" y="122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462,352</a:t>
          </a:r>
          <a:r>
            <a:rPr kumimoji="1" lang="ja-JP" altLang="en-US" sz="1300">
              <a:latin typeface="ＭＳ Ｐゴシック"/>
            </a:rPr>
            <a:t>円となっている。主な構成項目である扶助費は、住民一人当たり</a:t>
          </a:r>
          <a:r>
            <a:rPr kumimoji="1" lang="en-US" altLang="ja-JP" sz="1300">
              <a:latin typeface="ＭＳ Ｐゴシック"/>
            </a:rPr>
            <a:t>94,728</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6,308</a:t>
          </a:r>
          <a:r>
            <a:rPr kumimoji="1" lang="ja-JP" altLang="en-US" sz="1300">
              <a:latin typeface="ＭＳ Ｐゴシック"/>
            </a:rPr>
            <a:t>円の増となっているが、これは年金生活者等支援臨時福祉給付金支給事業費等の増によるものであるが</a:t>
          </a:r>
          <a:r>
            <a:rPr kumimoji="1" lang="en-US" altLang="ja-JP" sz="1300">
              <a:latin typeface="ＭＳ Ｐゴシック"/>
            </a:rPr>
            <a:t>4,523</a:t>
          </a:r>
          <a:r>
            <a:rPr kumimoji="1" lang="ja-JP" altLang="en-US" sz="1300">
              <a:latin typeface="ＭＳ Ｐゴシック"/>
            </a:rPr>
            <a:t>円の増となった類似団体と比べまだ下回っている状況である。また、普通建設事業費は、住民一人当たり</a:t>
          </a:r>
          <a:r>
            <a:rPr kumimoji="1" lang="en-US" altLang="ja-JP" sz="1300">
              <a:latin typeface="ＭＳ Ｐゴシック"/>
            </a:rPr>
            <a:t>90,738</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23,138</a:t>
          </a:r>
          <a:r>
            <a:rPr kumimoji="1" lang="ja-JP" altLang="en-US" sz="1300">
              <a:latin typeface="ＭＳ Ｐゴシック"/>
            </a:rPr>
            <a:t>円の増となっているが、これは西ひうち埋立整備事業</a:t>
          </a:r>
          <a:r>
            <a:rPr kumimoji="1" lang="en-US" altLang="ja-JP" sz="1300">
              <a:latin typeface="ＭＳ Ｐゴシック"/>
            </a:rPr>
            <a:t>20</a:t>
          </a:r>
          <a:r>
            <a:rPr kumimoji="1" lang="ja-JP" altLang="en-US" sz="1300">
              <a:latin typeface="ＭＳ Ｐゴシック"/>
            </a:rPr>
            <a:t>億円を行ったことなどによるものである。</a:t>
          </a:r>
        </a:p>
        <a:p>
          <a:r>
            <a:rPr kumimoji="1" lang="ja-JP" altLang="en-US" sz="1300">
              <a:latin typeface="ＭＳ Ｐゴシック"/>
            </a:rPr>
            <a:t>　今後も費用対効果を十分考慮した事業執行を行い、健全な財政状況の維持に努める。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111,619
110,352
509.98
53,740,808
51,607,242
2,035,132
26,875,934
50,153,618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80264</xdr:rowOff>
    </xdr:from>
    <xdr:to>
      <xdr:col>6</xdr:col>
      <xdr:colOff>511175</xdr:colOff>
      <xdr:row>35</xdr:row>
      <xdr:rowOff>96266</xdr:rowOff>
    </xdr:to>
    <xdr:cxnSp macro="">
      <xdr:nvCxnSpPr>
        <xdr:cNvPr id="61" name="直線コネクタ 60"/>
        <xdr:cNvCxnSpPr/>
      </xdr:nvCxnSpPr>
      <xdr:spPr>
        <a:xfrm>
          <a:off x="3797300" y="590956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80264</xdr:rowOff>
    </xdr:from>
    <xdr:to>
      <xdr:col>5</xdr:col>
      <xdr:colOff>358775</xdr:colOff>
      <xdr:row>34</xdr:row>
      <xdr:rowOff>112268</xdr:rowOff>
    </xdr:to>
    <xdr:cxnSp macro="">
      <xdr:nvCxnSpPr>
        <xdr:cNvPr id="64" name="直線コネクタ 63"/>
        <xdr:cNvCxnSpPr/>
      </xdr:nvCxnSpPr>
      <xdr:spPr>
        <a:xfrm flipV="1">
          <a:off x="2908300" y="59095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112268</xdr:rowOff>
    </xdr:from>
    <xdr:to>
      <xdr:col>4</xdr:col>
      <xdr:colOff>155575</xdr:colOff>
      <xdr:row>35</xdr:row>
      <xdr:rowOff>45974</xdr:rowOff>
    </xdr:to>
    <xdr:cxnSp macro="">
      <xdr:nvCxnSpPr>
        <xdr:cNvPr id="67" name="直線コネクタ 66"/>
        <xdr:cNvCxnSpPr/>
      </xdr:nvCxnSpPr>
      <xdr:spPr>
        <a:xfrm flipV="1">
          <a:off x="2019300" y="59415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45974</xdr:rowOff>
    </xdr:from>
    <xdr:to>
      <xdr:col>2</xdr:col>
      <xdr:colOff>638175</xdr:colOff>
      <xdr:row>35</xdr:row>
      <xdr:rowOff>87884</xdr:rowOff>
    </xdr:to>
    <xdr:cxnSp macro="">
      <xdr:nvCxnSpPr>
        <xdr:cNvPr id="70" name="直線コネクタ 69"/>
        <xdr:cNvCxnSpPr/>
      </xdr:nvCxnSpPr>
      <xdr:spPr>
        <a:xfrm flipV="1">
          <a:off x="1130300" y="604672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45466</xdr:rowOff>
    </xdr:from>
    <xdr:to>
      <xdr:col>6</xdr:col>
      <xdr:colOff>561975</xdr:colOff>
      <xdr:row>35</xdr:row>
      <xdr:rowOff>147066</xdr:rowOff>
    </xdr:to>
    <xdr:sp macro="" textlink="">
      <xdr:nvSpPr>
        <xdr:cNvPr id="80" name="円/楕円 79"/>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68343</xdr:rowOff>
    </xdr:from>
    <xdr:ext cx="469744" cy="259045"/>
    <xdr:sp macro="" textlink="">
      <xdr:nvSpPr>
        <xdr:cNvPr id="81" name="議会費該当値テキスト"/>
        <xdr:cNvSpPr txBox="1"/>
      </xdr:nvSpPr>
      <xdr:spPr>
        <a:xfrm>
          <a:off x="4686300"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29464</xdr:rowOff>
    </xdr:from>
    <xdr:to>
      <xdr:col>5</xdr:col>
      <xdr:colOff>409575</xdr:colOff>
      <xdr:row>34</xdr:row>
      <xdr:rowOff>131064</xdr:rowOff>
    </xdr:to>
    <xdr:sp macro="" textlink="">
      <xdr:nvSpPr>
        <xdr:cNvPr id="82" name="円/楕円 81"/>
        <xdr:cNvSpPr/>
      </xdr:nvSpPr>
      <xdr:spPr>
        <a:xfrm>
          <a:off x="3746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147591</xdr:rowOff>
    </xdr:from>
    <xdr:ext cx="469744" cy="259045"/>
    <xdr:sp macro="" textlink="">
      <xdr:nvSpPr>
        <xdr:cNvPr id="83" name="テキスト ボックス 82"/>
        <xdr:cNvSpPr txBox="1"/>
      </xdr:nvSpPr>
      <xdr:spPr>
        <a:xfrm>
          <a:off x="3562427"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61468</xdr:rowOff>
    </xdr:from>
    <xdr:to>
      <xdr:col>4</xdr:col>
      <xdr:colOff>206375</xdr:colOff>
      <xdr:row>34</xdr:row>
      <xdr:rowOff>163068</xdr:rowOff>
    </xdr:to>
    <xdr:sp macro="" textlink="">
      <xdr:nvSpPr>
        <xdr:cNvPr id="84" name="円/楕円 83"/>
        <xdr:cNvSpPr/>
      </xdr:nvSpPr>
      <xdr:spPr>
        <a:xfrm>
          <a:off x="2857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8145</xdr:rowOff>
    </xdr:from>
    <xdr:ext cx="469744" cy="259045"/>
    <xdr:sp macro="" textlink="">
      <xdr:nvSpPr>
        <xdr:cNvPr id="85" name="テキスト ボックス 84"/>
        <xdr:cNvSpPr txBox="1"/>
      </xdr:nvSpPr>
      <xdr:spPr>
        <a:xfrm>
          <a:off x="2673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166624</xdr:rowOff>
    </xdr:from>
    <xdr:to>
      <xdr:col>3</xdr:col>
      <xdr:colOff>3175</xdr:colOff>
      <xdr:row>35</xdr:row>
      <xdr:rowOff>96774</xdr:rowOff>
    </xdr:to>
    <xdr:sp macro="" textlink="">
      <xdr:nvSpPr>
        <xdr:cNvPr id="86" name="円/楕円 85"/>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113301</xdr:rowOff>
    </xdr:from>
    <xdr:ext cx="469744" cy="259045"/>
    <xdr:sp macro="" textlink="">
      <xdr:nvSpPr>
        <xdr:cNvPr id="87" name="テキスト ボックス 86"/>
        <xdr:cNvSpPr txBox="1"/>
      </xdr:nvSpPr>
      <xdr:spPr>
        <a:xfrm>
          <a:off x="1784427"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37084</xdr:rowOff>
    </xdr:from>
    <xdr:to>
      <xdr:col>1</xdr:col>
      <xdr:colOff>485775</xdr:colOff>
      <xdr:row>35</xdr:row>
      <xdr:rowOff>138684</xdr:rowOff>
    </xdr:to>
    <xdr:sp macro="" textlink="">
      <xdr:nvSpPr>
        <xdr:cNvPr id="88" name="円/楕円 87"/>
        <xdr:cNvSpPr/>
      </xdr:nvSpPr>
      <xdr:spPr>
        <a:xfrm>
          <a:off x="1079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129811</xdr:rowOff>
    </xdr:from>
    <xdr:ext cx="469744" cy="259045"/>
    <xdr:sp macro="" textlink="">
      <xdr:nvSpPr>
        <xdr:cNvPr id="89" name="テキスト ボックス 88"/>
        <xdr:cNvSpPr txBox="1"/>
      </xdr:nvSpPr>
      <xdr:spPr>
        <a:xfrm>
          <a:off x="895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75768</xdr:rowOff>
    </xdr:from>
    <xdr:to>
      <xdr:col>6</xdr:col>
      <xdr:colOff>511175</xdr:colOff>
      <xdr:row>53</xdr:row>
      <xdr:rowOff>110687</xdr:rowOff>
    </xdr:to>
    <xdr:cxnSp macro="">
      <xdr:nvCxnSpPr>
        <xdr:cNvPr id="119" name="直線コネクタ 118"/>
        <xdr:cNvCxnSpPr/>
      </xdr:nvCxnSpPr>
      <xdr:spPr>
        <a:xfrm flipV="1">
          <a:off x="3797300" y="9162618"/>
          <a:ext cx="8382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110687</xdr:rowOff>
    </xdr:from>
    <xdr:to>
      <xdr:col>5</xdr:col>
      <xdr:colOff>358775</xdr:colOff>
      <xdr:row>55</xdr:row>
      <xdr:rowOff>108458</xdr:rowOff>
    </xdr:to>
    <xdr:cxnSp macro="">
      <xdr:nvCxnSpPr>
        <xdr:cNvPr id="122" name="直線コネクタ 121"/>
        <xdr:cNvCxnSpPr/>
      </xdr:nvCxnSpPr>
      <xdr:spPr>
        <a:xfrm flipV="1">
          <a:off x="2908300" y="9197537"/>
          <a:ext cx="889000" cy="3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15532</xdr:rowOff>
    </xdr:from>
    <xdr:to>
      <xdr:col>4</xdr:col>
      <xdr:colOff>155575</xdr:colOff>
      <xdr:row>55</xdr:row>
      <xdr:rowOff>108458</xdr:rowOff>
    </xdr:to>
    <xdr:cxnSp macro="">
      <xdr:nvCxnSpPr>
        <xdr:cNvPr id="125" name="直線コネクタ 124"/>
        <xdr:cNvCxnSpPr/>
      </xdr:nvCxnSpPr>
      <xdr:spPr>
        <a:xfrm>
          <a:off x="2019300" y="9102382"/>
          <a:ext cx="889000" cy="4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15532</xdr:rowOff>
    </xdr:from>
    <xdr:to>
      <xdr:col>2</xdr:col>
      <xdr:colOff>638175</xdr:colOff>
      <xdr:row>54</xdr:row>
      <xdr:rowOff>84550</xdr:rowOff>
    </xdr:to>
    <xdr:cxnSp macro="">
      <xdr:nvCxnSpPr>
        <xdr:cNvPr id="128" name="直線コネクタ 127"/>
        <xdr:cNvCxnSpPr/>
      </xdr:nvCxnSpPr>
      <xdr:spPr>
        <a:xfrm flipV="1">
          <a:off x="1130300" y="9102382"/>
          <a:ext cx="889000" cy="2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24968</xdr:rowOff>
    </xdr:from>
    <xdr:to>
      <xdr:col>6</xdr:col>
      <xdr:colOff>561975</xdr:colOff>
      <xdr:row>53</xdr:row>
      <xdr:rowOff>126568</xdr:rowOff>
    </xdr:to>
    <xdr:sp macro="" textlink="">
      <xdr:nvSpPr>
        <xdr:cNvPr id="138" name="円/楕円 137"/>
        <xdr:cNvSpPr/>
      </xdr:nvSpPr>
      <xdr:spPr>
        <a:xfrm>
          <a:off x="4584700" y="9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47845</xdr:rowOff>
    </xdr:from>
    <xdr:ext cx="534377" cy="259045"/>
    <xdr:sp macro="" textlink="">
      <xdr:nvSpPr>
        <xdr:cNvPr id="139" name="総務費該当値テキスト"/>
        <xdr:cNvSpPr txBox="1"/>
      </xdr:nvSpPr>
      <xdr:spPr>
        <a:xfrm>
          <a:off x="4686300" y="89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72,356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59887</xdr:rowOff>
    </xdr:from>
    <xdr:to>
      <xdr:col>5</xdr:col>
      <xdr:colOff>409575</xdr:colOff>
      <xdr:row>53</xdr:row>
      <xdr:rowOff>161487</xdr:rowOff>
    </xdr:to>
    <xdr:sp macro="" textlink="">
      <xdr:nvSpPr>
        <xdr:cNvPr id="140" name="円/楕円 139"/>
        <xdr:cNvSpPr/>
      </xdr:nvSpPr>
      <xdr:spPr>
        <a:xfrm>
          <a:off x="3746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6564</xdr:rowOff>
    </xdr:from>
    <xdr:ext cx="534377" cy="259045"/>
    <xdr:sp macro="" textlink="">
      <xdr:nvSpPr>
        <xdr:cNvPr id="141" name="テキスト ボックス 140"/>
        <xdr:cNvSpPr txBox="1"/>
      </xdr:nvSpPr>
      <xdr:spPr>
        <a:xfrm>
          <a:off x="3530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57658</xdr:rowOff>
    </xdr:from>
    <xdr:to>
      <xdr:col>4</xdr:col>
      <xdr:colOff>206375</xdr:colOff>
      <xdr:row>55</xdr:row>
      <xdr:rowOff>159258</xdr:rowOff>
    </xdr:to>
    <xdr:sp macro="" textlink="">
      <xdr:nvSpPr>
        <xdr:cNvPr id="142" name="円/楕円 141"/>
        <xdr:cNvSpPr/>
      </xdr:nvSpPr>
      <xdr:spPr>
        <a:xfrm>
          <a:off x="2857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4335</xdr:rowOff>
    </xdr:from>
    <xdr:ext cx="534377" cy="259045"/>
    <xdr:sp macro="" textlink="">
      <xdr:nvSpPr>
        <xdr:cNvPr id="143" name="テキスト ボックス 142"/>
        <xdr:cNvSpPr txBox="1"/>
      </xdr:nvSpPr>
      <xdr:spPr>
        <a:xfrm>
          <a:off x="2641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136182</xdr:rowOff>
    </xdr:from>
    <xdr:to>
      <xdr:col>3</xdr:col>
      <xdr:colOff>3175</xdr:colOff>
      <xdr:row>53</xdr:row>
      <xdr:rowOff>66332</xdr:rowOff>
    </xdr:to>
    <xdr:sp macro="" textlink="">
      <xdr:nvSpPr>
        <xdr:cNvPr id="144" name="円/楕円 143"/>
        <xdr:cNvSpPr/>
      </xdr:nvSpPr>
      <xdr:spPr>
        <a:xfrm>
          <a:off x="1968500" y="90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82859</xdr:rowOff>
    </xdr:from>
    <xdr:ext cx="534377" cy="259045"/>
    <xdr:sp macro="" textlink="">
      <xdr:nvSpPr>
        <xdr:cNvPr id="145" name="テキスト ボックス 144"/>
        <xdr:cNvSpPr txBox="1"/>
      </xdr:nvSpPr>
      <xdr:spPr>
        <a:xfrm>
          <a:off x="1752111" y="88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33750</xdr:rowOff>
    </xdr:from>
    <xdr:to>
      <xdr:col>1</xdr:col>
      <xdr:colOff>485775</xdr:colOff>
      <xdr:row>54</xdr:row>
      <xdr:rowOff>135350</xdr:rowOff>
    </xdr:to>
    <xdr:sp macro="" textlink="">
      <xdr:nvSpPr>
        <xdr:cNvPr id="146" name="円/楕円 145"/>
        <xdr:cNvSpPr/>
      </xdr:nvSpPr>
      <xdr:spPr>
        <a:xfrm>
          <a:off x="1079500" y="92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151877</xdr:rowOff>
    </xdr:from>
    <xdr:ext cx="534377" cy="259045"/>
    <xdr:sp macro="" textlink="">
      <xdr:nvSpPr>
        <xdr:cNvPr id="147" name="テキスト ボックス 146"/>
        <xdr:cNvSpPr txBox="1"/>
      </xdr:nvSpPr>
      <xdr:spPr>
        <a:xfrm>
          <a:off x="863111" y="90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4369</xdr:rowOff>
    </xdr:from>
    <xdr:to>
      <xdr:col>6</xdr:col>
      <xdr:colOff>511175</xdr:colOff>
      <xdr:row>77</xdr:row>
      <xdr:rowOff>15278</xdr:rowOff>
    </xdr:to>
    <xdr:cxnSp macro="">
      <xdr:nvCxnSpPr>
        <xdr:cNvPr id="177" name="直線コネクタ 176"/>
        <xdr:cNvCxnSpPr/>
      </xdr:nvCxnSpPr>
      <xdr:spPr>
        <a:xfrm flipV="1">
          <a:off x="3797300" y="13206019"/>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15278</xdr:rowOff>
    </xdr:from>
    <xdr:to>
      <xdr:col>5</xdr:col>
      <xdr:colOff>358775</xdr:colOff>
      <xdr:row>77</xdr:row>
      <xdr:rowOff>106959</xdr:rowOff>
    </xdr:to>
    <xdr:cxnSp macro="">
      <xdr:nvCxnSpPr>
        <xdr:cNvPr id="180" name="直線コネクタ 179"/>
        <xdr:cNvCxnSpPr/>
      </xdr:nvCxnSpPr>
      <xdr:spPr>
        <a:xfrm flipV="1">
          <a:off x="2908300" y="13216928"/>
          <a:ext cx="889000" cy="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106959</xdr:rowOff>
    </xdr:from>
    <xdr:to>
      <xdr:col>4</xdr:col>
      <xdr:colOff>155575</xdr:colOff>
      <xdr:row>78</xdr:row>
      <xdr:rowOff>104508</xdr:rowOff>
    </xdr:to>
    <xdr:cxnSp macro="">
      <xdr:nvCxnSpPr>
        <xdr:cNvPr id="183" name="直線コネクタ 182"/>
        <xdr:cNvCxnSpPr/>
      </xdr:nvCxnSpPr>
      <xdr:spPr>
        <a:xfrm flipV="1">
          <a:off x="2019300" y="13308609"/>
          <a:ext cx="889000" cy="1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76645</xdr:rowOff>
    </xdr:from>
    <xdr:to>
      <xdr:col>2</xdr:col>
      <xdr:colOff>638175</xdr:colOff>
      <xdr:row>78</xdr:row>
      <xdr:rowOff>104508</xdr:rowOff>
    </xdr:to>
    <xdr:cxnSp macro="">
      <xdr:nvCxnSpPr>
        <xdr:cNvPr id="186" name="直線コネクタ 185"/>
        <xdr:cNvCxnSpPr/>
      </xdr:nvCxnSpPr>
      <xdr:spPr>
        <a:xfrm>
          <a:off x="1130300" y="13449745"/>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125019</xdr:rowOff>
    </xdr:from>
    <xdr:to>
      <xdr:col>6</xdr:col>
      <xdr:colOff>561975</xdr:colOff>
      <xdr:row>77</xdr:row>
      <xdr:rowOff>55169</xdr:rowOff>
    </xdr:to>
    <xdr:sp macro="" textlink="">
      <xdr:nvSpPr>
        <xdr:cNvPr id="196" name="円/楕円 195"/>
        <xdr:cNvSpPr/>
      </xdr:nvSpPr>
      <xdr:spPr>
        <a:xfrm>
          <a:off x="4584700" y="131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103446</xdr:rowOff>
    </xdr:from>
    <xdr:ext cx="599010" cy="259045"/>
    <xdr:sp macro="" textlink="">
      <xdr:nvSpPr>
        <xdr:cNvPr id="197" name="民生費該当値テキスト"/>
        <xdr:cNvSpPr txBox="1"/>
      </xdr:nvSpPr>
      <xdr:spPr>
        <a:xfrm>
          <a:off x="4686300" y="131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135928</xdr:rowOff>
    </xdr:from>
    <xdr:to>
      <xdr:col>5</xdr:col>
      <xdr:colOff>409575</xdr:colOff>
      <xdr:row>77</xdr:row>
      <xdr:rowOff>66078</xdr:rowOff>
    </xdr:to>
    <xdr:sp macro="" textlink="">
      <xdr:nvSpPr>
        <xdr:cNvPr id="198" name="円/楕円 197"/>
        <xdr:cNvSpPr/>
      </xdr:nvSpPr>
      <xdr:spPr>
        <a:xfrm>
          <a:off x="3746500" y="131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57205</xdr:rowOff>
    </xdr:from>
    <xdr:ext cx="599010" cy="259045"/>
    <xdr:sp macro="" textlink="">
      <xdr:nvSpPr>
        <xdr:cNvPr id="199" name="テキスト ボックス 198"/>
        <xdr:cNvSpPr txBox="1"/>
      </xdr:nvSpPr>
      <xdr:spPr>
        <a:xfrm>
          <a:off x="3497794" y="132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56159</xdr:rowOff>
    </xdr:from>
    <xdr:to>
      <xdr:col>4</xdr:col>
      <xdr:colOff>206375</xdr:colOff>
      <xdr:row>77</xdr:row>
      <xdr:rowOff>157759</xdr:rowOff>
    </xdr:to>
    <xdr:sp macro="" textlink="">
      <xdr:nvSpPr>
        <xdr:cNvPr id="200" name="円/楕円 199"/>
        <xdr:cNvSpPr/>
      </xdr:nvSpPr>
      <xdr:spPr>
        <a:xfrm>
          <a:off x="2857500" y="132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2836</xdr:rowOff>
    </xdr:from>
    <xdr:ext cx="599010" cy="259045"/>
    <xdr:sp macro="" textlink="">
      <xdr:nvSpPr>
        <xdr:cNvPr id="201" name="テキスト ボックス 200"/>
        <xdr:cNvSpPr txBox="1"/>
      </xdr:nvSpPr>
      <xdr:spPr>
        <a:xfrm>
          <a:off x="2608794" y="1303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53708</xdr:rowOff>
    </xdr:from>
    <xdr:to>
      <xdr:col>3</xdr:col>
      <xdr:colOff>3175</xdr:colOff>
      <xdr:row>78</xdr:row>
      <xdr:rowOff>155308</xdr:rowOff>
    </xdr:to>
    <xdr:sp macro="" textlink="">
      <xdr:nvSpPr>
        <xdr:cNvPr id="202" name="円/楕円 201"/>
        <xdr:cNvSpPr/>
      </xdr:nvSpPr>
      <xdr:spPr>
        <a:xfrm>
          <a:off x="1968500" y="134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146435</xdr:rowOff>
    </xdr:from>
    <xdr:ext cx="599010" cy="259045"/>
    <xdr:sp macro="" textlink="">
      <xdr:nvSpPr>
        <xdr:cNvPr id="203" name="テキスト ボックス 202"/>
        <xdr:cNvSpPr txBox="1"/>
      </xdr:nvSpPr>
      <xdr:spPr>
        <a:xfrm>
          <a:off x="1719794" y="135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25845</xdr:rowOff>
    </xdr:from>
    <xdr:to>
      <xdr:col>1</xdr:col>
      <xdr:colOff>485775</xdr:colOff>
      <xdr:row>78</xdr:row>
      <xdr:rowOff>127445</xdr:rowOff>
    </xdr:to>
    <xdr:sp macro="" textlink="">
      <xdr:nvSpPr>
        <xdr:cNvPr id="204" name="円/楕円 203"/>
        <xdr:cNvSpPr/>
      </xdr:nvSpPr>
      <xdr:spPr>
        <a:xfrm>
          <a:off x="1079500" y="133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143972</xdr:rowOff>
    </xdr:from>
    <xdr:ext cx="599010" cy="259045"/>
    <xdr:sp macro="" textlink="">
      <xdr:nvSpPr>
        <xdr:cNvPr id="205" name="テキスト ボックス 204"/>
        <xdr:cNvSpPr txBox="1"/>
      </xdr:nvSpPr>
      <xdr:spPr>
        <a:xfrm>
          <a:off x="830794" y="1317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10150</xdr:rowOff>
    </xdr:from>
    <xdr:to>
      <xdr:col>6</xdr:col>
      <xdr:colOff>511175</xdr:colOff>
      <xdr:row>97</xdr:row>
      <xdr:rowOff>10508</xdr:rowOff>
    </xdr:to>
    <xdr:cxnSp macro="">
      <xdr:nvCxnSpPr>
        <xdr:cNvPr id="237" name="直線コネクタ 236"/>
        <xdr:cNvCxnSpPr/>
      </xdr:nvCxnSpPr>
      <xdr:spPr>
        <a:xfrm>
          <a:off x="3797300" y="16640800"/>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91139</xdr:rowOff>
    </xdr:from>
    <xdr:to>
      <xdr:col>5</xdr:col>
      <xdr:colOff>358775</xdr:colOff>
      <xdr:row>97</xdr:row>
      <xdr:rowOff>10150</xdr:rowOff>
    </xdr:to>
    <xdr:cxnSp macro="">
      <xdr:nvCxnSpPr>
        <xdr:cNvPr id="240" name="直線コネクタ 239"/>
        <xdr:cNvCxnSpPr/>
      </xdr:nvCxnSpPr>
      <xdr:spPr>
        <a:xfrm>
          <a:off x="2908300" y="16550339"/>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91139</xdr:rowOff>
    </xdr:from>
    <xdr:to>
      <xdr:col>4</xdr:col>
      <xdr:colOff>155575</xdr:colOff>
      <xdr:row>96</xdr:row>
      <xdr:rowOff>98323</xdr:rowOff>
    </xdr:to>
    <xdr:cxnSp macro="">
      <xdr:nvCxnSpPr>
        <xdr:cNvPr id="243" name="直線コネクタ 242"/>
        <xdr:cNvCxnSpPr/>
      </xdr:nvCxnSpPr>
      <xdr:spPr>
        <a:xfrm flipV="1">
          <a:off x="2019300" y="1655033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81473</xdr:rowOff>
    </xdr:from>
    <xdr:to>
      <xdr:col>2</xdr:col>
      <xdr:colOff>638175</xdr:colOff>
      <xdr:row>96</xdr:row>
      <xdr:rowOff>98323</xdr:rowOff>
    </xdr:to>
    <xdr:cxnSp macro="">
      <xdr:nvCxnSpPr>
        <xdr:cNvPr id="246" name="直線コネクタ 245"/>
        <xdr:cNvCxnSpPr/>
      </xdr:nvCxnSpPr>
      <xdr:spPr>
        <a:xfrm>
          <a:off x="1130300" y="16540673"/>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131158</xdr:rowOff>
    </xdr:from>
    <xdr:to>
      <xdr:col>6</xdr:col>
      <xdr:colOff>561975</xdr:colOff>
      <xdr:row>97</xdr:row>
      <xdr:rowOff>61308</xdr:rowOff>
    </xdr:to>
    <xdr:sp macro="" textlink="">
      <xdr:nvSpPr>
        <xdr:cNvPr id="256" name="円/楕円 255"/>
        <xdr:cNvSpPr/>
      </xdr:nvSpPr>
      <xdr:spPr>
        <a:xfrm>
          <a:off x="4584700" y="165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109585</xdr:rowOff>
    </xdr:from>
    <xdr:ext cx="534377" cy="259045"/>
    <xdr:sp macro="" textlink="">
      <xdr:nvSpPr>
        <xdr:cNvPr id="257" name="衛生費該当値テキスト"/>
        <xdr:cNvSpPr txBox="1"/>
      </xdr:nvSpPr>
      <xdr:spPr>
        <a:xfrm>
          <a:off x="4686300" y="165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130800</xdr:rowOff>
    </xdr:from>
    <xdr:to>
      <xdr:col>5</xdr:col>
      <xdr:colOff>409575</xdr:colOff>
      <xdr:row>97</xdr:row>
      <xdr:rowOff>60950</xdr:rowOff>
    </xdr:to>
    <xdr:sp macro="" textlink="">
      <xdr:nvSpPr>
        <xdr:cNvPr id="258" name="円/楕円 257"/>
        <xdr:cNvSpPr/>
      </xdr:nvSpPr>
      <xdr:spPr>
        <a:xfrm>
          <a:off x="3746500" y="165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52077</xdr:rowOff>
    </xdr:from>
    <xdr:ext cx="534377" cy="259045"/>
    <xdr:sp macro="" textlink="">
      <xdr:nvSpPr>
        <xdr:cNvPr id="259" name="テキスト ボックス 258"/>
        <xdr:cNvSpPr txBox="1"/>
      </xdr:nvSpPr>
      <xdr:spPr>
        <a:xfrm>
          <a:off x="3530111" y="1668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40339</xdr:rowOff>
    </xdr:from>
    <xdr:to>
      <xdr:col>4</xdr:col>
      <xdr:colOff>206375</xdr:colOff>
      <xdr:row>96</xdr:row>
      <xdr:rowOff>141939</xdr:rowOff>
    </xdr:to>
    <xdr:sp macro="" textlink="">
      <xdr:nvSpPr>
        <xdr:cNvPr id="260" name="円/楕円 259"/>
        <xdr:cNvSpPr/>
      </xdr:nvSpPr>
      <xdr:spPr>
        <a:xfrm>
          <a:off x="2857500" y="164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133066</xdr:rowOff>
    </xdr:from>
    <xdr:ext cx="534377" cy="259045"/>
    <xdr:sp macro="" textlink="">
      <xdr:nvSpPr>
        <xdr:cNvPr id="261" name="テキスト ボックス 260"/>
        <xdr:cNvSpPr txBox="1"/>
      </xdr:nvSpPr>
      <xdr:spPr>
        <a:xfrm>
          <a:off x="2641111" y="165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47523</xdr:rowOff>
    </xdr:from>
    <xdr:to>
      <xdr:col>3</xdr:col>
      <xdr:colOff>3175</xdr:colOff>
      <xdr:row>96</xdr:row>
      <xdr:rowOff>149123</xdr:rowOff>
    </xdr:to>
    <xdr:sp macro="" textlink="">
      <xdr:nvSpPr>
        <xdr:cNvPr id="262" name="円/楕円 261"/>
        <xdr:cNvSpPr/>
      </xdr:nvSpPr>
      <xdr:spPr>
        <a:xfrm>
          <a:off x="1968500" y="165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140250</xdr:rowOff>
    </xdr:from>
    <xdr:ext cx="534377" cy="259045"/>
    <xdr:sp macro="" textlink="">
      <xdr:nvSpPr>
        <xdr:cNvPr id="263" name="テキスト ボックス 262"/>
        <xdr:cNvSpPr txBox="1"/>
      </xdr:nvSpPr>
      <xdr:spPr>
        <a:xfrm>
          <a:off x="1752111" y="165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30673</xdr:rowOff>
    </xdr:from>
    <xdr:to>
      <xdr:col>1</xdr:col>
      <xdr:colOff>485775</xdr:colOff>
      <xdr:row>96</xdr:row>
      <xdr:rowOff>132273</xdr:rowOff>
    </xdr:to>
    <xdr:sp macro="" textlink="">
      <xdr:nvSpPr>
        <xdr:cNvPr id="264" name="円/楕円 263"/>
        <xdr:cNvSpPr/>
      </xdr:nvSpPr>
      <xdr:spPr>
        <a:xfrm>
          <a:off x="1079500" y="164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123400</xdr:rowOff>
    </xdr:from>
    <xdr:ext cx="534377" cy="259045"/>
    <xdr:sp macro="" textlink="">
      <xdr:nvSpPr>
        <xdr:cNvPr id="265" name="テキスト ボックス 264"/>
        <xdr:cNvSpPr txBox="1"/>
      </xdr:nvSpPr>
      <xdr:spPr>
        <a:xfrm>
          <a:off x="863111" y="165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115189</xdr:rowOff>
    </xdr:from>
    <xdr:to>
      <xdr:col>15</xdr:col>
      <xdr:colOff>180975</xdr:colOff>
      <xdr:row>37</xdr:row>
      <xdr:rowOff>141859</xdr:rowOff>
    </xdr:to>
    <xdr:cxnSp macro="">
      <xdr:nvCxnSpPr>
        <xdr:cNvPr id="294" name="直線コネクタ 293"/>
        <xdr:cNvCxnSpPr/>
      </xdr:nvCxnSpPr>
      <xdr:spPr>
        <a:xfrm>
          <a:off x="9639300" y="6458839"/>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131970</xdr:rowOff>
    </xdr:from>
    <xdr:ext cx="469744" cy="259045"/>
    <xdr:sp macro="" textlink="">
      <xdr:nvSpPr>
        <xdr:cNvPr id="295" name="労働費平均値テキスト"/>
        <xdr:cNvSpPr txBox="1"/>
      </xdr:nvSpPr>
      <xdr:spPr>
        <a:xfrm>
          <a:off x="10528300" y="64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58674</xdr:rowOff>
    </xdr:from>
    <xdr:to>
      <xdr:col>14</xdr:col>
      <xdr:colOff>28575</xdr:colOff>
      <xdr:row>37</xdr:row>
      <xdr:rowOff>115189</xdr:rowOff>
    </xdr:to>
    <xdr:cxnSp macro="">
      <xdr:nvCxnSpPr>
        <xdr:cNvPr id="297" name="直線コネクタ 296"/>
        <xdr:cNvCxnSpPr/>
      </xdr:nvCxnSpPr>
      <xdr:spPr>
        <a:xfrm>
          <a:off x="8750300" y="6402324"/>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57421</xdr:rowOff>
    </xdr:from>
    <xdr:ext cx="469744" cy="259045"/>
    <xdr:sp macro="" textlink="">
      <xdr:nvSpPr>
        <xdr:cNvPr id="299" name="テキスト ボックス 298"/>
        <xdr:cNvSpPr txBox="1"/>
      </xdr:nvSpPr>
      <xdr:spPr>
        <a:xfrm>
          <a:off x="94044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124841</xdr:rowOff>
    </xdr:from>
    <xdr:to>
      <xdr:col>12</xdr:col>
      <xdr:colOff>511175</xdr:colOff>
      <xdr:row>37</xdr:row>
      <xdr:rowOff>58674</xdr:rowOff>
    </xdr:to>
    <xdr:cxnSp macro="">
      <xdr:nvCxnSpPr>
        <xdr:cNvPr id="300" name="直線コネクタ 299"/>
        <xdr:cNvCxnSpPr/>
      </xdr:nvCxnSpPr>
      <xdr:spPr>
        <a:xfrm>
          <a:off x="7861300" y="6297041"/>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302" name="テキスト ボックス 301"/>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124841</xdr:rowOff>
    </xdr:from>
    <xdr:to>
      <xdr:col>11</xdr:col>
      <xdr:colOff>307975</xdr:colOff>
      <xdr:row>37</xdr:row>
      <xdr:rowOff>58293</xdr:rowOff>
    </xdr:to>
    <xdr:cxnSp macro="">
      <xdr:nvCxnSpPr>
        <xdr:cNvPr id="303" name="直線コネクタ 302"/>
        <xdr:cNvCxnSpPr/>
      </xdr:nvCxnSpPr>
      <xdr:spPr>
        <a:xfrm flipV="1">
          <a:off x="6972300" y="6297041"/>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5" name="テキスト ボックス 304"/>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7" name="テキスト ボックス 306"/>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91059</xdr:rowOff>
    </xdr:from>
    <xdr:to>
      <xdr:col>15</xdr:col>
      <xdr:colOff>231775</xdr:colOff>
      <xdr:row>38</xdr:row>
      <xdr:rowOff>21210</xdr:rowOff>
    </xdr:to>
    <xdr:sp macro="" textlink="">
      <xdr:nvSpPr>
        <xdr:cNvPr id="313" name="円/楕円 312"/>
        <xdr:cNvSpPr/>
      </xdr:nvSpPr>
      <xdr:spPr>
        <a:xfrm>
          <a:off x="104267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113936</xdr:rowOff>
    </xdr:from>
    <xdr:ext cx="469744" cy="259045"/>
    <xdr:sp macro="" textlink="">
      <xdr:nvSpPr>
        <xdr:cNvPr id="314" name="労働費該当値テキスト"/>
        <xdr:cNvSpPr txBox="1"/>
      </xdr:nvSpPr>
      <xdr:spPr>
        <a:xfrm>
          <a:off x="10528300" y="62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64389</xdr:rowOff>
    </xdr:from>
    <xdr:to>
      <xdr:col>14</xdr:col>
      <xdr:colOff>79375</xdr:colOff>
      <xdr:row>37</xdr:row>
      <xdr:rowOff>165989</xdr:rowOff>
    </xdr:to>
    <xdr:sp macro="" textlink="">
      <xdr:nvSpPr>
        <xdr:cNvPr id="315" name="円/楕円 314"/>
        <xdr:cNvSpPr/>
      </xdr:nvSpPr>
      <xdr:spPr>
        <a:xfrm>
          <a:off x="9588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11066</xdr:rowOff>
    </xdr:from>
    <xdr:ext cx="469744" cy="259045"/>
    <xdr:sp macro="" textlink="">
      <xdr:nvSpPr>
        <xdr:cNvPr id="316" name="テキスト ボックス 315"/>
        <xdr:cNvSpPr txBox="1"/>
      </xdr:nvSpPr>
      <xdr:spPr>
        <a:xfrm>
          <a:off x="9404427"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7874</xdr:rowOff>
    </xdr:from>
    <xdr:to>
      <xdr:col>12</xdr:col>
      <xdr:colOff>561975</xdr:colOff>
      <xdr:row>37</xdr:row>
      <xdr:rowOff>109474</xdr:rowOff>
    </xdr:to>
    <xdr:sp macro="" textlink="">
      <xdr:nvSpPr>
        <xdr:cNvPr id="317" name="円/楕円 316"/>
        <xdr:cNvSpPr/>
      </xdr:nvSpPr>
      <xdr:spPr>
        <a:xfrm>
          <a:off x="8699500" y="63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126001</xdr:rowOff>
    </xdr:from>
    <xdr:ext cx="469744" cy="259045"/>
    <xdr:sp macro="" textlink="">
      <xdr:nvSpPr>
        <xdr:cNvPr id="318" name="テキスト ボックス 317"/>
        <xdr:cNvSpPr txBox="1"/>
      </xdr:nvSpPr>
      <xdr:spPr>
        <a:xfrm>
          <a:off x="8515427"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74041</xdr:rowOff>
    </xdr:from>
    <xdr:to>
      <xdr:col>11</xdr:col>
      <xdr:colOff>358775</xdr:colOff>
      <xdr:row>37</xdr:row>
      <xdr:rowOff>4191</xdr:rowOff>
    </xdr:to>
    <xdr:sp macro="" textlink="">
      <xdr:nvSpPr>
        <xdr:cNvPr id="319" name="円/楕円 318"/>
        <xdr:cNvSpPr/>
      </xdr:nvSpPr>
      <xdr:spPr>
        <a:xfrm>
          <a:off x="7810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20718</xdr:rowOff>
    </xdr:from>
    <xdr:ext cx="469744" cy="259045"/>
    <xdr:sp macro="" textlink="">
      <xdr:nvSpPr>
        <xdr:cNvPr id="320" name="テキスト ボックス 319"/>
        <xdr:cNvSpPr txBox="1"/>
      </xdr:nvSpPr>
      <xdr:spPr>
        <a:xfrm>
          <a:off x="7626427"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7493</xdr:rowOff>
    </xdr:from>
    <xdr:to>
      <xdr:col>10</xdr:col>
      <xdr:colOff>155575</xdr:colOff>
      <xdr:row>37</xdr:row>
      <xdr:rowOff>109093</xdr:rowOff>
    </xdr:to>
    <xdr:sp macro="" textlink="">
      <xdr:nvSpPr>
        <xdr:cNvPr id="321" name="円/楕円 320"/>
        <xdr:cNvSpPr/>
      </xdr:nvSpPr>
      <xdr:spPr>
        <a:xfrm>
          <a:off x="69215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125620</xdr:rowOff>
    </xdr:from>
    <xdr:ext cx="469744" cy="259045"/>
    <xdr:sp macro="" textlink="">
      <xdr:nvSpPr>
        <xdr:cNvPr id="322" name="テキスト ボックス 321"/>
        <xdr:cNvSpPr txBox="1"/>
      </xdr:nvSpPr>
      <xdr:spPr>
        <a:xfrm>
          <a:off x="6737427" y="6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130975</xdr:rowOff>
    </xdr:from>
    <xdr:to>
      <xdr:col>15</xdr:col>
      <xdr:colOff>180975</xdr:colOff>
      <xdr:row>55</xdr:row>
      <xdr:rowOff>23228</xdr:rowOff>
    </xdr:to>
    <xdr:cxnSp macro="">
      <xdr:nvCxnSpPr>
        <xdr:cNvPr id="351" name="直線コネクタ 350"/>
        <xdr:cNvCxnSpPr/>
      </xdr:nvCxnSpPr>
      <xdr:spPr>
        <a:xfrm flipV="1">
          <a:off x="9639300" y="8703475"/>
          <a:ext cx="838200" cy="7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163758</xdr:rowOff>
    </xdr:from>
    <xdr:ext cx="534377" cy="259045"/>
    <xdr:sp macro="" textlink="">
      <xdr:nvSpPr>
        <xdr:cNvPr id="352" name="農林水産業費平均値テキスト"/>
        <xdr:cNvSpPr txBox="1"/>
      </xdr:nvSpPr>
      <xdr:spPr>
        <a:xfrm>
          <a:off x="10528300" y="9422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23228</xdr:rowOff>
    </xdr:from>
    <xdr:to>
      <xdr:col>14</xdr:col>
      <xdr:colOff>28575</xdr:colOff>
      <xdr:row>55</xdr:row>
      <xdr:rowOff>52070</xdr:rowOff>
    </xdr:to>
    <xdr:cxnSp macro="">
      <xdr:nvCxnSpPr>
        <xdr:cNvPr id="354" name="直線コネクタ 353"/>
        <xdr:cNvCxnSpPr/>
      </xdr:nvCxnSpPr>
      <xdr:spPr>
        <a:xfrm flipV="1">
          <a:off x="8750300" y="9452978"/>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6" name="テキスト ボックス 355"/>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52070</xdr:rowOff>
    </xdr:from>
    <xdr:to>
      <xdr:col>12</xdr:col>
      <xdr:colOff>511175</xdr:colOff>
      <xdr:row>55</xdr:row>
      <xdr:rowOff>59957</xdr:rowOff>
    </xdr:to>
    <xdr:cxnSp macro="">
      <xdr:nvCxnSpPr>
        <xdr:cNvPr id="357" name="直線コネクタ 356"/>
        <xdr:cNvCxnSpPr/>
      </xdr:nvCxnSpPr>
      <xdr:spPr>
        <a:xfrm flipV="1">
          <a:off x="7861300" y="948182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59957</xdr:rowOff>
    </xdr:from>
    <xdr:to>
      <xdr:col>11</xdr:col>
      <xdr:colOff>307975</xdr:colOff>
      <xdr:row>55</xdr:row>
      <xdr:rowOff>138900</xdr:rowOff>
    </xdr:to>
    <xdr:cxnSp macro="">
      <xdr:nvCxnSpPr>
        <xdr:cNvPr id="360" name="直線コネクタ 359"/>
        <xdr:cNvCxnSpPr/>
      </xdr:nvCxnSpPr>
      <xdr:spPr>
        <a:xfrm flipV="1">
          <a:off x="6972300" y="9489707"/>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4" name="テキスト ボックス 363"/>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80175</xdr:rowOff>
    </xdr:from>
    <xdr:to>
      <xdr:col>15</xdr:col>
      <xdr:colOff>231775</xdr:colOff>
      <xdr:row>51</xdr:row>
      <xdr:rowOff>10325</xdr:rowOff>
    </xdr:to>
    <xdr:sp macro="" textlink="">
      <xdr:nvSpPr>
        <xdr:cNvPr id="370" name="円/楕円 369"/>
        <xdr:cNvSpPr/>
      </xdr:nvSpPr>
      <xdr:spPr>
        <a:xfrm>
          <a:off x="10426700" y="86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11866</xdr:rowOff>
    </xdr:from>
    <xdr:ext cx="534377" cy="259045"/>
    <xdr:sp macro="" textlink="">
      <xdr:nvSpPr>
        <xdr:cNvPr id="371" name="農林水産業費該当値テキスト"/>
        <xdr:cNvSpPr txBox="1"/>
      </xdr:nvSpPr>
      <xdr:spPr>
        <a:xfrm>
          <a:off x="10528300" y="85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143878</xdr:rowOff>
    </xdr:from>
    <xdr:to>
      <xdr:col>14</xdr:col>
      <xdr:colOff>79375</xdr:colOff>
      <xdr:row>55</xdr:row>
      <xdr:rowOff>74028</xdr:rowOff>
    </xdr:to>
    <xdr:sp macro="" textlink="">
      <xdr:nvSpPr>
        <xdr:cNvPr id="372" name="円/楕円 371"/>
        <xdr:cNvSpPr/>
      </xdr:nvSpPr>
      <xdr:spPr>
        <a:xfrm>
          <a:off x="9588500" y="94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90555</xdr:rowOff>
    </xdr:from>
    <xdr:ext cx="534377" cy="259045"/>
    <xdr:sp macro="" textlink="">
      <xdr:nvSpPr>
        <xdr:cNvPr id="373" name="テキスト ボックス 372"/>
        <xdr:cNvSpPr txBox="1"/>
      </xdr:nvSpPr>
      <xdr:spPr>
        <a:xfrm>
          <a:off x="9372111" y="91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1270</xdr:rowOff>
    </xdr:from>
    <xdr:to>
      <xdr:col>12</xdr:col>
      <xdr:colOff>561975</xdr:colOff>
      <xdr:row>55</xdr:row>
      <xdr:rowOff>102870</xdr:rowOff>
    </xdr:to>
    <xdr:sp macro="" textlink="">
      <xdr:nvSpPr>
        <xdr:cNvPr id="374" name="円/楕円 373"/>
        <xdr:cNvSpPr/>
      </xdr:nvSpPr>
      <xdr:spPr>
        <a:xfrm>
          <a:off x="8699500" y="9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119397</xdr:rowOff>
    </xdr:from>
    <xdr:ext cx="534377" cy="259045"/>
    <xdr:sp macro="" textlink="">
      <xdr:nvSpPr>
        <xdr:cNvPr id="375" name="テキスト ボックス 374"/>
        <xdr:cNvSpPr txBox="1"/>
      </xdr:nvSpPr>
      <xdr:spPr>
        <a:xfrm>
          <a:off x="8483111" y="92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9157</xdr:rowOff>
    </xdr:from>
    <xdr:to>
      <xdr:col>11</xdr:col>
      <xdr:colOff>358775</xdr:colOff>
      <xdr:row>55</xdr:row>
      <xdr:rowOff>110757</xdr:rowOff>
    </xdr:to>
    <xdr:sp macro="" textlink="">
      <xdr:nvSpPr>
        <xdr:cNvPr id="376" name="円/楕円 375"/>
        <xdr:cNvSpPr/>
      </xdr:nvSpPr>
      <xdr:spPr>
        <a:xfrm>
          <a:off x="7810500" y="9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127284</xdr:rowOff>
    </xdr:from>
    <xdr:ext cx="534377" cy="259045"/>
    <xdr:sp macro="" textlink="">
      <xdr:nvSpPr>
        <xdr:cNvPr id="377" name="テキスト ボックス 376"/>
        <xdr:cNvSpPr txBox="1"/>
      </xdr:nvSpPr>
      <xdr:spPr>
        <a:xfrm>
          <a:off x="7594111" y="92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88100</xdr:rowOff>
    </xdr:from>
    <xdr:to>
      <xdr:col>10</xdr:col>
      <xdr:colOff>155575</xdr:colOff>
      <xdr:row>56</xdr:row>
      <xdr:rowOff>18250</xdr:rowOff>
    </xdr:to>
    <xdr:sp macro="" textlink="">
      <xdr:nvSpPr>
        <xdr:cNvPr id="378" name="円/楕円 377"/>
        <xdr:cNvSpPr/>
      </xdr:nvSpPr>
      <xdr:spPr>
        <a:xfrm>
          <a:off x="6921500" y="95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34777</xdr:rowOff>
    </xdr:from>
    <xdr:ext cx="534377" cy="259045"/>
    <xdr:sp macro="" textlink="">
      <xdr:nvSpPr>
        <xdr:cNvPr id="379" name="テキスト ボックス 378"/>
        <xdr:cNvSpPr txBox="1"/>
      </xdr:nvSpPr>
      <xdr:spPr>
        <a:xfrm>
          <a:off x="6705111" y="92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140477</xdr:rowOff>
    </xdr:from>
    <xdr:to>
      <xdr:col>15</xdr:col>
      <xdr:colOff>180975</xdr:colOff>
      <xdr:row>75</xdr:row>
      <xdr:rowOff>154330</xdr:rowOff>
    </xdr:to>
    <xdr:cxnSp macro="">
      <xdr:nvCxnSpPr>
        <xdr:cNvPr id="406" name="直線コネクタ 405"/>
        <xdr:cNvCxnSpPr/>
      </xdr:nvCxnSpPr>
      <xdr:spPr>
        <a:xfrm>
          <a:off x="9639300" y="12999227"/>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122829</xdr:rowOff>
    </xdr:from>
    <xdr:to>
      <xdr:col>14</xdr:col>
      <xdr:colOff>28575</xdr:colOff>
      <xdr:row>75</xdr:row>
      <xdr:rowOff>140477</xdr:rowOff>
    </xdr:to>
    <xdr:cxnSp macro="">
      <xdr:nvCxnSpPr>
        <xdr:cNvPr id="409" name="直線コネクタ 408"/>
        <xdr:cNvCxnSpPr/>
      </xdr:nvCxnSpPr>
      <xdr:spPr>
        <a:xfrm>
          <a:off x="8750300" y="1298157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42911</xdr:rowOff>
    </xdr:from>
    <xdr:to>
      <xdr:col>12</xdr:col>
      <xdr:colOff>511175</xdr:colOff>
      <xdr:row>75</xdr:row>
      <xdr:rowOff>122829</xdr:rowOff>
    </xdr:to>
    <xdr:cxnSp macro="">
      <xdr:nvCxnSpPr>
        <xdr:cNvPr id="412" name="直線コネクタ 411"/>
        <xdr:cNvCxnSpPr/>
      </xdr:nvCxnSpPr>
      <xdr:spPr>
        <a:xfrm>
          <a:off x="7861300" y="12901661"/>
          <a:ext cx="8890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4" name="テキスト ボックス 413"/>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42911</xdr:rowOff>
    </xdr:from>
    <xdr:to>
      <xdr:col>11</xdr:col>
      <xdr:colOff>307975</xdr:colOff>
      <xdr:row>75</xdr:row>
      <xdr:rowOff>70617</xdr:rowOff>
    </xdr:to>
    <xdr:cxnSp macro="">
      <xdr:nvCxnSpPr>
        <xdr:cNvPr id="415" name="直線コネクタ 414"/>
        <xdr:cNvCxnSpPr/>
      </xdr:nvCxnSpPr>
      <xdr:spPr>
        <a:xfrm flipV="1">
          <a:off x="6972300" y="12901661"/>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7" name="テキスト ボックス 416"/>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9" name="テキスト ボックス 418"/>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103530</xdr:rowOff>
    </xdr:from>
    <xdr:to>
      <xdr:col>15</xdr:col>
      <xdr:colOff>231775</xdr:colOff>
      <xdr:row>76</xdr:row>
      <xdr:rowOff>33680</xdr:rowOff>
    </xdr:to>
    <xdr:sp macro="" textlink="">
      <xdr:nvSpPr>
        <xdr:cNvPr id="425" name="円/楕円 424"/>
        <xdr:cNvSpPr/>
      </xdr:nvSpPr>
      <xdr:spPr>
        <a:xfrm>
          <a:off x="104267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81957</xdr:rowOff>
    </xdr:from>
    <xdr:ext cx="534377" cy="259045"/>
    <xdr:sp macro="" textlink="">
      <xdr:nvSpPr>
        <xdr:cNvPr id="426" name="商工費該当値テキスト"/>
        <xdr:cNvSpPr txBox="1"/>
      </xdr:nvSpPr>
      <xdr:spPr>
        <a:xfrm>
          <a:off x="10528300" y="129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89677</xdr:rowOff>
    </xdr:from>
    <xdr:to>
      <xdr:col>14</xdr:col>
      <xdr:colOff>79375</xdr:colOff>
      <xdr:row>76</xdr:row>
      <xdr:rowOff>19828</xdr:rowOff>
    </xdr:to>
    <xdr:sp macro="" textlink="">
      <xdr:nvSpPr>
        <xdr:cNvPr id="427" name="円/楕円 426"/>
        <xdr:cNvSpPr/>
      </xdr:nvSpPr>
      <xdr:spPr>
        <a:xfrm>
          <a:off x="9588500" y="12948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10954</xdr:rowOff>
    </xdr:from>
    <xdr:ext cx="534377" cy="259045"/>
    <xdr:sp macro="" textlink="">
      <xdr:nvSpPr>
        <xdr:cNvPr id="428" name="テキスト ボックス 427"/>
        <xdr:cNvSpPr txBox="1"/>
      </xdr:nvSpPr>
      <xdr:spPr>
        <a:xfrm>
          <a:off x="9372111" y="130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72029</xdr:rowOff>
    </xdr:from>
    <xdr:to>
      <xdr:col>12</xdr:col>
      <xdr:colOff>561975</xdr:colOff>
      <xdr:row>76</xdr:row>
      <xdr:rowOff>2180</xdr:rowOff>
    </xdr:to>
    <xdr:sp macro="" textlink="">
      <xdr:nvSpPr>
        <xdr:cNvPr id="429" name="円/楕円 428"/>
        <xdr:cNvSpPr/>
      </xdr:nvSpPr>
      <xdr:spPr>
        <a:xfrm>
          <a:off x="8699500" y="129307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18706</xdr:rowOff>
    </xdr:from>
    <xdr:ext cx="534377" cy="259045"/>
    <xdr:sp macro="" textlink="">
      <xdr:nvSpPr>
        <xdr:cNvPr id="430" name="テキスト ボックス 429"/>
        <xdr:cNvSpPr txBox="1"/>
      </xdr:nvSpPr>
      <xdr:spPr>
        <a:xfrm>
          <a:off x="8483111" y="127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163561</xdr:rowOff>
    </xdr:from>
    <xdr:to>
      <xdr:col>11</xdr:col>
      <xdr:colOff>358775</xdr:colOff>
      <xdr:row>75</xdr:row>
      <xdr:rowOff>93711</xdr:rowOff>
    </xdr:to>
    <xdr:sp macro="" textlink="">
      <xdr:nvSpPr>
        <xdr:cNvPr id="431" name="円/楕円 430"/>
        <xdr:cNvSpPr/>
      </xdr:nvSpPr>
      <xdr:spPr>
        <a:xfrm>
          <a:off x="7810500" y="12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110238</xdr:rowOff>
    </xdr:from>
    <xdr:ext cx="534377" cy="259045"/>
    <xdr:sp macro="" textlink="">
      <xdr:nvSpPr>
        <xdr:cNvPr id="432" name="テキスト ボックス 431"/>
        <xdr:cNvSpPr txBox="1"/>
      </xdr:nvSpPr>
      <xdr:spPr>
        <a:xfrm>
          <a:off x="7594111" y="126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19817</xdr:rowOff>
    </xdr:from>
    <xdr:to>
      <xdr:col>10</xdr:col>
      <xdr:colOff>155575</xdr:colOff>
      <xdr:row>75</xdr:row>
      <xdr:rowOff>121417</xdr:rowOff>
    </xdr:to>
    <xdr:sp macro="" textlink="">
      <xdr:nvSpPr>
        <xdr:cNvPr id="433" name="円/楕円 432"/>
        <xdr:cNvSpPr/>
      </xdr:nvSpPr>
      <xdr:spPr>
        <a:xfrm>
          <a:off x="6921500" y="128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137944</xdr:rowOff>
    </xdr:from>
    <xdr:ext cx="534377" cy="259045"/>
    <xdr:sp macro="" textlink="">
      <xdr:nvSpPr>
        <xdr:cNvPr id="434" name="テキスト ボックス 433"/>
        <xdr:cNvSpPr txBox="1"/>
      </xdr:nvSpPr>
      <xdr:spPr>
        <a:xfrm>
          <a:off x="6705111" y="126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78073</xdr:rowOff>
    </xdr:from>
    <xdr:to>
      <xdr:col>15</xdr:col>
      <xdr:colOff>180975</xdr:colOff>
      <xdr:row>96</xdr:row>
      <xdr:rowOff>46926</xdr:rowOff>
    </xdr:to>
    <xdr:cxnSp macro="">
      <xdr:nvCxnSpPr>
        <xdr:cNvPr id="464" name="直線コネクタ 463"/>
        <xdr:cNvCxnSpPr/>
      </xdr:nvCxnSpPr>
      <xdr:spPr>
        <a:xfrm flipV="1">
          <a:off x="9639300" y="16022923"/>
          <a:ext cx="838200" cy="4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154215</xdr:rowOff>
    </xdr:from>
    <xdr:ext cx="534377" cy="259045"/>
    <xdr:sp macro="" textlink="">
      <xdr:nvSpPr>
        <xdr:cNvPr id="465" name="土木費平均値テキスト"/>
        <xdr:cNvSpPr txBox="1"/>
      </xdr:nvSpPr>
      <xdr:spPr>
        <a:xfrm>
          <a:off x="10528300" y="16441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119011</xdr:rowOff>
    </xdr:from>
    <xdr:to>
      <xdr:col>14</xdr:col>
      <xdr:colOff>28575</xdr:colOff>
      <xdr:row>96</xdr:row>
      <xdr:rowOff>46926</xdr:rowOff>
    </xdr:to>
    <xdr:cxnSp macro="">
      <xdr:nvCxnSpPr>
        <xdr:cNvPr id="467" name="直線コネクタ 466"/>
        <xdr:cNvCxnSpPr/>
      </xdr:nvCxnSpPr>
      <xdr:spPr>
        <a:xfrm>
          <a:off x="8750300" y="16406761"/>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9" name="テキスト ボックス 468"/>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63424</xdr:rowOff>
    </xdr:from>
    <xdr:to>
      <xdr:col>12</xdr:col>
      <xdr:colOff>511175</xdr:colOff>
      <xdr:row>95</xdr:row>
      <xdr:rowOff>119011</xdr:rowOff>
    </xdr:to>
    <xdr:cxnSp macro="">
      <xdr:nvCxnSpPr>
        <xdr:cNvPr id="470" name="直線コネクタ 469"/>
        <xdr:cNvCxnSpPr/>
      </xdr:nvCxnSpPr>
      <xdr:spPr>
        <a:xfrm>
          <a:off x="7861300" y="16351174"/>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72" name="テキスト ボックス 471"/>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63424</xdr:rowOff>
    </xdr:from>
    <xdr:to>
      <xdr:col>11</xdr:col>
      <xdr:colOff>307975</xdr:colOff>
      <xdr:row>96</xdr:row>
      <xdr:rowOff>107886</xdr:rowOff>
    </xdr:to>
    <xdr:cxnSp macro="">
      <xdr:nvCxnSpPr>
        <xdr:cNvPr id="473" name="直線コネクタ 472"/>
        <xdr:cNvCxnSpPr/>
      </xdr:nvCxnSpPr>
      <xdr:spPr>
        <a:xfrm flipV="1">
          <a:off x="6972300" y="16351174"/>
          <a:ext cx="889000" cy="2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5" name="テキスト ボックス 474"/>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7" name="テキスト ボックス 476"/>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27273</xdr:rowOff>
    </xdr:from>
    <xdr:to>
      <xdr:col>15</xdr:col>
      <xdr:colOff>231775</xdr:colOff>
      <xdr:row>93</xdr:row>
      <xdr:rowOff>128873</xdr:rowOff>
    </xdr:to>
    <xdr:sp macro="" textlink="">
      <xdr:nvSpPr>
        <xdr:cNvPr id="483" name="円/楕円 482"/>
        <xdr:cNvSpPr/>
      </xdr:nvSpPr>
      <xdr:spPr>
        <a:xfrm>
          <a:off x="10426700" y="15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50150</xdr:rowOff>
    </xdr:from>
    <xdr:ext cx="534377" cy="259045"/>
    <xdr:sp macro="" textlink="">
      <xdr:nvSpPr>
        <xdr:cNvPr id="484" name="土木費該当値テキスト"/>
        <xdr:cNvSpPr txBox="1"/>
      </xdr:nvSpPr>
      <xdr:spPr>
        <a:xfrm>
          <a:off x="10528300" y="15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167576</xdr:rowOff>
    </xdr:from>
    <xdr:to>
      <xdr:col>14</xdr:col>
      <xdr:colOff>79375</xdr:colOff>
      <xdr:row>96</xdr:row>
      <xdr:rowOff>97726</xdr:rowOff>
    </xdr:to>
    <xdr:sp macro="" textlink="">
      <xdr:nvSpPr>
        <xdr:cNvPr id="485" name="円/楕円 484"/>
        <xdr:cNvSpPr/>
      </xdr:nvSpPr>
      <xdr:spPr>
        <a:xfrm>
          <a:off x="9588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114253</xdr:rowOff>
    </xdr:from>
    <xdr:ext cx="534377" cy="259045"/>
    <xdr:sp macro="" textlink="">
      <xdr:nvSpPr>
        <xdr:cNvPr id="486" name="テキスト ボックス 485"/>
        <xdr:cNvSpPr txBox="1"/>
      </xdr:nvSpPr>
      <xdr:spPr>
        <a:xfrm>
          <a:off x="9372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68211</xdr:rowOff>
    </xdr:from>
    <xdr:to>
      <xdr:col>12</xdr:col>
      <xdr:colOff>561975</xdr:colOff>
      <xdr:row>95</xdr:row>
      <xdr:rowOff>169811</xdr:rowOff>
    </xdr:to>
    <xdr:sp macro="" textlink="">
      <xdr:nvSpPr>
        <xdr:cNvPr id="487" name="円/楕円 486"/>
        <xdr:cNvSpPr/>
      </xdr:nvSpPr>
      <xdr:spPr>
        <a:xfrm>
          <a:off x="8699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14888</xdr:rowOff>
    </xdr:from>
    <xdr:ext cx="534377" cy="259045"/>
    <xdr:sp macro="" textlink="">
      <xdr:nvSpPr>
        <xdr:cNvPr id="488" name="テキスト ボックス 487"/>
        <xdr:cNvSpPr txBox="1"/>
      </xdr:nvSpPr>
      <xdr:spPr>
        <a:xfrm>
          <a:off x="8483111" y="16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12624</xdr:rowOff>
    </xdr:from>
    <xdr:to>
      <xdr:col>11</xdr:col>
      <xdr:colOff>358775</xdr:colOff>
      <xdr:row>95</xdr:row>
      <xdr:rowOff>114224</xdr:rowOff>
    </xdr:to>
    <xdr:sp macro="" textlink="">
      <xdr:nvSpPr>
        <xdr:cNvPr id="489" name="円/楕円 488"/>
        <xdr:cNvSpPr/>
      </xdr:nvSpPr>
      <xdr:spPr>
        <a:xfrm>
          <a:off x="7810500" y="163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130751</xdr:rowOff>
    </xdr:from>
    <xdr:ext cx="534377" cy="259045"/>
    <xdr:sp macro="" textlink="">
      <xdr:nvSpPr>
        <xdr:cNvPr id="490" name="テキスト ボックス 489"/>
        <xdr:cNvSpPr txBox="1"/>
      </xdr:nvSpPr>
      <xdr:spPr>
        <a:xfrm>
          <a:off x="7594111" y="160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57086</xdr:rowOff>
    </xdr:from>
    <xdr:to>
      <xdr:col>10</xdr:col>
      <xdr:colOff>155575</xdr:colOff>
      <xdr:row>96</xdr:row>
      <xdr:rowOff>158686</xdr:rowOff>
    </xdr:to>
    <xdr:sp macro="" textlink="">
      <xdr:nvSpPr>
        <xdr:cNvPr id="491" name="円/楕円 490"/>
        <xdr:cNvSpPr/>
      </xdr:nvSpPr>
      <xdr:spPr>
        <a:xfrm>
          <a:off x="6921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3763</xdr:rowOff>
    </xdr:from>
    <xdr:ext cx="534377" cy="259045"/>
    <xdr:sp macro="" textlink="">
      <xdr:nvSpPr>
        <xdr:cNvPr id="492" name="テキスト ボックス 491"/>
        <xdr:cNvSpPr txBox="1"/>
      </xdr:nvSpPr>
      <xdr:spPr>
        <a:xfrm>
          <a:off x="6705111" y="162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83464</xdr:rowOff>
    </xdr:from>
    <xdr:to>
      <xdr:col>23</xdr:col>
      <xdr:colOff>517525</xdr:colOff>
      <xdr:row>37</xdr:row>
      <xdr:rowOff>21742</xdr:rowOff>
    </xdr:to>
    <xdr:cxnSp macro="">
      <xdr:nvCxnSpPr>
        <xdr:cNvPr id="520" name="直線コネクタ 519"/>
        <xdr:cNvCxnSpPr/>
      </xdr:nvCxnSpPr>
      <xdr:spPr>
        <a:xfrm>
          <a:off x="15481300" y="5912764"/>
          <a:ext cx="8382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144821</xdr:rowOff>
    </xdr:from>
    <xdr:to>
      <xdr:col>22</xdr:col>
      <xdr:colOff>365125</xdr:colOff>
      <xdr:row>34</xdr:row>
      <xdr:rowOff>83464</xdr:rowOff>
    </xdr:to>
    <xdr:cxnSp macro="">
      <xdr:nvCxnSpPr>
        <xdr:cNvPr id="523" name="直線コネクタ 522"/>
        <xdr:cNvCxnSpPr/>
      </xdr:nvCxnSpPr>
      <xdr:spPr>
        <a:xfrm>
          <a:off x="14592300" y="5802671"/>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4" name="フローチャート : 判断 523"/>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5" name="テキスト ボックス 524"/>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144821</xdr:rowOff>
    </xdr:from>
    <xdr:to>
      <xdr:col>21</xdr:col>
      <xdr:colOff>161925</xdr:colOff>
      <xdr:row>36</xdr:row>
      <xdr:rowOff>18633</xdr:rowOff>
    </xdr:to>
    <xdr:cxnSp macro="">
      <xdr:nvCxnSpPr>
        <xdr:cNvPr id="526" name="直線コネクタ 525"/>
        <xdr:cNvCxnSpPr/>
      </xdr:nvCxnSpPr>
      <xdr:spPr>
        <a:xfrm flipV="1">
          <a:off x="13703300" y="5802671"/>
          <a:ext cx="889000" cy="3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7" name="フローチャート : 判断 52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8" name="テキスト ボックス 527"/>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18633</xdr:rowOff>
    </xdr:from>
    <xdr:to>
      <xdr:col>19</xdr:col>
      <xdr:colOff>644525</xdr:colOff>
      <xdr:row>37</xdr:row>
      <xdr:rowOff>22382</xdr:rowOff>
    </xdr:to>
    <xdr:cxnSp macro="">
      <xdr:nvCxnSpPr>
        <xdr:cNvPr id="529" name="直線コネクタ 528"/>
        <xdr:cNvCxnSpPr/>
      </xdr:nvCxnSpPr>
      <xdr:spPr>
        <a:xfrm flipV="1">
          <a:off x="12814300" y="6190833"/>
          <a:ext cx="889000" cy="17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0" name="フローチャート : 判断 52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1" name="テキスト ボックス 530"/>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2" name="フローチャート : 判断 53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33" name="テキスト ボックス 532"/>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142392</xdr:rowOff>
    </xdr:from>
    <xdr:to>
      <xdr:col>23</xdr:col>
      <xdr:colOff>568325</xdr:colOff>
      <xdr:row>37</xdr:row>
      <xdr:rowOff>72542</xdr:rowOff>
    </xdr:to>
    <xdr:sp macro="" textlink="">
      <xdr:nvSpPr>
        <xdr:cNvPr id="539" name="円/楕円 538"/>
        <xdr:cNvSpPr/>
      </xdr:nvSpPr>
      <xdr:spPr>
        <a:xfrm>
          <a:off x="162687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120819</xdr:rowOff>
    </xdr:from>
    <xdr:ext cx="534377" cy="259045"/>
    <xdr:sp macro="" textlink="">
      <xdr:nvSpPr>
        <xdr:cNvPr id="540" name="消防費該当値テキスト"/>
        <xdr:cNvSpPr txBox="1"/>
      </xdr:nvSpPr>
      <xdr:spPr>
        <a:xfrm>
          <a:off x="16370300" y="6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32664</xdr:rowOff>
    </xdr:from>
    <xdr:to>
      <xdr:col>22</xdr:col>
      <xdr:colOff>415925</xdr:colOff>
      <xdr:row>34</xdr:row>
      <xdr:rowOff>134264</xdr:rowOff>
    </xdr:to>
    <xdr:sp macro="" textlink="">
      <xdr:nvSpPr>
        <xdr:cNvPr id="541" name="円/楕円 540"/>
        <xdr:cNvSpPr/>
      </xdr:nvSpPr>
      <xdr:spPr>
        <a:xfrm>
          <a:off x="15430500" y="58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150791</xdr:rowOff>
    </xdr:from>
    <xdr:ext cx="534377" cy="259045"/>
    <xdr:sp macro="" textlink="">
      <xdr:nvSpPr>
        <xdr:cNvPr id="542" name="テキスト ボックス 541"/>
        <xdr:cNvSpPr txBox="1"/>
      </xdr:nvSpPr>
      <xdr:spPr>
        <a:xfrm>
          <a:off x="15214111" y="56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94021</xdr:rowOff>
    </xdr:from>
    <xdr:to>
      <xdr:col>21</xdr:col>
      <xdr:colOff>212725</xdr:colOff>
      <xdr:row>34</xdr:row>
      <xdr:rowOff>24171</xdr:rowOff>
    </xdr:to>
    <xdr:sp macro="" textlink="">
      <xdr:nvSpPr>
        <xdr:cNvPr id="543" name="円/楕円 542"/>
        <xdr:cNvSpPr/>
      </xdr:nvSpPr>
      <xdr:spPr>
        <a:xfrm>
          <a:off x="14541500" y="57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40698</xdr:rowOff>
    </xdr:from>
    <xdr:ext cx="534377" cy="259045"/>
    <xdr:sp macro="" textlink="">
      <xdr:nvSpPr>
        <xdr:cNvPr id="544" name="テキスト ボックス 543"/>
        <xdr:cNvSpPr txBox="1"/>
      </xdr:nvSpPr>
      <xdr:spPr>
        <a:xfrm>
          <a:off x="14325111" y="55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139283</xdr:rowOff>
    </xdr:from>
    <xdr:to>
      <xdr:col>20</xdr:col>
      <xdr:colOff>9525</xdr:colOff>
      <xdr:row>36</xdr:row>
      <xdr:rowOff>69433</xdr:rowOff>
    </xdr:to>
    <xdr:sp macro="" textlink="">
      <xdr:nvSpPr>
        <xdr:cNvPr id="545" name="円/楕円 544"/>
        <xdr:cNvSpPr/>
      </xdr:nvSpPr>
      <xdr:spPr>
        <a:xfrm>
          <a:off x="13652500" y="614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85960</xdr:rowOff>
    </xdr:from>
    <xdr:ext cx="534377" cy="259045"/>
    <xdr:sp macro="" textlink="">
      <xdr:nvSpPr>
        <xdr:cNvPr id="546" name="テキスト ボックス 545"/>
        <xdr:cNvSpPr txBox="1"/>
      </xdr:nvSpPr>
      <xdr:spPr>
        <a:xfrm>
          <a:off x="13436111" y="59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143032</xdr:rowOff>
    </xdr:from>
    <xdr:to>
      <xdr:col>18</xdr:col>
      <xdr:colOff>492125</xdr:colOff>
      <xdr:row>37</xdr:row>
      <xdr:rowOff>73182</xdr:rowOff>
    </xdr:to>
    <xdr:sp macro="" textlink="">
      <xdr:nvSpPr>
        <xdr:cNvPr id="547" name="円/楕円 546"/>
        <xdr:cNvSpPr/>
      </xdr:nvSpPr>
      <xdr:spPr>
        <a:xfrm>
          <a:off x="12763500" y="63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64309</xdr:rowOff>
    </xdr:from>
    <xdr:ext cx="534377" cy="259045"/>
    <xdr:sp macro="" textlink="">
      <xdr:nvSpPr>
        <xdr:cNvPr id="548" name="テキスト ボックス 547"/>
        <xdr:cNvSpPr txBox="1"/>
      </xdr:nvSpPr>
      <xdr:spPr>
        <a:xfrm>
          <a:off x="12547111" y="64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75212</xdr:rowOff>
    </xdr:from>
    <xdr:to>
      <xdr:col>23</xdr:col>
      <xdr:colOff>517525</xdr:colOff>
      <xdr:row>55</xdr:row>
      <xdr:rowOff>168870</xdr:rowOff>
    </xdr:to>
    <xdr:cxnSp macro="">
      <xdr:nvCxnSpPr>
        <xdr:cNvPr id="576" name="直線コネクタ 575"/>
        <xdr:cNvCxnSpPr/>
      </xdr:nvCxnSpPr>
      <xdr:spPr>
        <a:xfrm>
          <a:off x="15481300" y="9504962"/>
          <a:ext cx="838200" cy="9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7"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75212</xdr:rowOff>
    </xdr:from>
    <xdr:to>
      <xdr:col>22</xdr:col>
      <xdr:colOff>365125</xdr:colOff>
      <xdr:row>55</xdr:row>
      <xdr:rowOff>171110</xdr:rowOff>
    </xdr:to>
    <xdr:cxnSp macro="">
      <xdr:nvCxnSpPr>
        <xdr:cNvPr id="579" name="直線コネクタ 578"/>
        <xdr:cNvCxnSpPr/>
      </xdr:nvCxnSpPr>
      <xdr:spPr>
        <a:xfrm flipV="1">
          <a:off x="14592300" y="9504962"/>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171110</xdr:rowOff>
    </xdr:from>
    <xdr:to>
      <xdr:col>21</xdr:col>
      <xdr:colOff>161925</xdr:colOff>
      <xdr:row>57</xdr:row>
      <xdr:rowOff>74481</xdr:rowOff>
    </xdr:to>
    <xdr:cxnSp macro="">
      <xdr:nvCxnSpPr>
        <xdr:cNvPr id="582" name="直線コネクタ 581"/>
        <xdr:cNvCxnSpPr/>
      </xdr:nvCxnSpPr>
      <xdr:spPr>
        <a:xfrm flipV="1">
          <a:off x="13703300" y="9600860"/>
          <a:ext cx="889000" cy="2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60353</xdr:rowOff>
    </xdr:from>
    <xdr:to>
      <xdr:col>19</xdr:col>
      <xdr:colOff>644525</xdr:colOff>
      <xdr:row>57</xdr:row>
      <xdr:rowOff>74481</xdr:rowOff>
    </xdr:to>
    <xdr:cxnSp macro="">
      <xdr:nvCxnSpPr>
        <xdr:cNvPr id="585" name="直線コネクタ 584"/>
        <xdr:cNvCxnSpPr/>
      </xdr:nvCxnSpPr>
      <xdr:spPr>
        <a:xfrm>
          <a:off x="12814300" y="983300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7" name="テキスト ボックス 586"/>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9" name="テキスト ボックス 588"/>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118070</xdr:rowOff>
    </xdr:from>
    <xdr:to>
      <xdr:col>23</xdr:col>
      <xdr:colOff>568325</xdr:colOff>
      <xdr:row>56</xdr:row>
      <xdr:rowOff>48220</xdr:rowOff>
    </xdr:to>
    <xdr:sp macro="" textlink="">
      <xdr:nvSpPr>
        <xdr:cNvPr id="595" name="円/楕円 594"/>
        <xdr:cNvSpPr/>
      </xdr:nvSpPr>
      <xdr:spPr>
        <a:xfrm>
          <a:off x="16268700" y="95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96497</xdr:rowOff>
    </xdr:from>
    <xdr:ext cx="534377" cy="259045"/>
    <xdr:sp macro="" textlink="">
      <xdr:nvSpPr>
        <xdr:cNvPr id="596" name="教育費該当値テキスト"/>
        <xdr:cNvSpPr txBox="1"/>
      </xdr:nvSpPr>
      <xdr:spPr>
        <a:xfrm>
          <a:off x="16370300" y="95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24412</xdr:rowOff>
    </xdr:from>
    <xdr:to>
      <xdr:col>22</xdr:col>
      <xdr:colOff>415925</xdr:colOff>
      <xdr:row>55</xdr:row>
      <xdr:rowOff>126012</xdr:rowOff>
    </xdr:to>
    <xdr:sp macro="" textlink="">
      <xdr:nvSpPr>
        <xdr:cNvPr id="597" name="円/楕円 596"/>
        <xdr:cNvSpPr/>
      </xdr:nvSpPr>
      <xdr:spPr>
        <a:xfrm>
          <a:off x="15430500" y="94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117139</xdr:rowOff>
    </xdr:from>
    <xdr:ext cx="534377" cy="259045"/>
    <xdr:sp macro="" textlink="">
      <xdr:nvSpPr>
        <xdr:cNvPr id="598" name="テキスト ボックス 597"/>
        <xdr:cNvSpPr txBox="1"/>
      </xdr:nvSpPr>
      <xdr:spPr>
        <a:xfrm>
          <a:off x="15214111" y="954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120310</xdr:rowOff>
    </xdr:from>
    <xdr:to>
      <xdr:col>21</xdr:col>
      <xdr:colOff>212725</xdr:colOff>
      <xdr:row>56</xdr:row>
      <xdr:rowOff>50460</xdr:rowOff>
    </xdr:to>
    <xdr:sp macro="" textlink="">
      <xdr:nvSpPr>
        <xdr:cNvPr id="599" name="円/楕円 598"/>
        <xdr:cNvSpPr/>
      </xdr:nvSpPr>
      <xdr:spPr>
        <a:xfrm>
          <a:off x="14541500" y="9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41587</xdr:rowOff>
    </xdr:from>
    <xdr:ext cx="534377" cy="259045"/>
    <xdr:sp macro="" textlink="">
      <xdr:nvSpPr>
        <xdr:cNvPr id="600" name="テキスト ボックス 599"/>
        <xdr:cNvSpPr txBox="1"/>
      </xdr:nvSpPr>
      <xdr:spPr>
        <a:xfrm>
          <a:off x="14325111" y="96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23681</xdr:rowOff>
    </xdr:from>
    <xdr:to>
      <xdr:col>20</xdr:col>
      <xdr:colOff>9525</xdr:colOff>
      <xdr:row>57</xdr:row>
      <xdr:rowOff>125281</xdr:rowOff>
    </xdr:to>
    <xdr:sp macro="" textlink="">
      <xdr:nvSpPr>
        <xdr:cNvPr id="601" name="円/楕円 600"/>
        <xdr:cNvSpPr/>
      </xdr:nvSpPr>
      <xdr:spPr>
        <a:xfrm>
          <a:off x="13652500" y="97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116408</xdr:rowOff>
    </xdr:from>
    <xdr:ext cx="534377" cy="259045"/>
    <xdr:sp macro="" textlink="">
      <xdr:nvSpPr>
        <xdr:cNvPr id="602" name="テキスト ボックス 601"/>
        <xdr:cNvSpPr txBox="1"/>
      </xdr:nvSpPr>
      <xdr:spPr>
        <a:xfrm>
          <a:off x="13436111" y="98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9553</xdr:rowOff>
    </xdr:from>
    <xdr:to>
      <xdr:col>18</xdr:col>
      <xdr:colOff>492125</xdr:colOff>
      <xdr:row>57</xdr:row>
      <xdr:rowOff>111153</xdr:rowOff>
    </xdr:to>
    <xdr:sp macro="" textlink="">
      <xdr:nvSpPr>
        <xdr:cNvPr id="603" name="円/楕円 602"/>
        <xdr:cNvSpPr/>
      </xdr:nvSpPr>
      <xdr:spPr>
        <a:xfrm>
          <a:off x="12763500" y="97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102280</xdr:rowOff>
    </xdr:from>
    <xdr:ext cx="534377" cy="259045"/>
    <xdr:sp macro="" textlink="">
      <xdr:nvSpPr>
        <xdr:cNvPr id="604" name="テキスト ボックス 603"/>
        <xdr:cNvSpPr txBox="1"/>
      </xdr:nvSpPr>
      <xdr:spPr>
        <a:xfrm>
          <a:off x="12547111" y="987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166878</xdr:rowOff>
    </xdr:from>
    <xdr:to>
      <xdr:col>23</xdr:col>
      <xdr:colOff>517525</xdr:colOff>
      <xdr:row>79</xdr:row>
      <xdr:rowOff>27178</xdr:rowOff>
    </xdr:to>
    <xdr:cxnSp macro="">
      <xdr:nvCxnSpPr>
        <xdr:cNvPr id="633" name="直線コネクタ 632"/>
        <xdr:cNvCxnSpPr/>
      </xdr:nvCxnSpPr>
      <xdr:spPr>
        <a:xfrm>
          <a:off x="15481300" y="13539978"/>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114046</xdr:rowOff>
    </xdr:from>
    <xdr:to>
      <xdr:col>22</xdr:col>
      <xdr:colOff>365125</xdr:colOff>
      <xdr:row>78</xdr:row>
      <xdr:rowOff>166878</xdr:rowOff>
    </xdr:to>
    <xdr:cxnSp macro="">
      <xdr:nvCxnSpPr>
        <xdr:cNvPr id="636" name="直線コネクタ 635"/>
        <xdr:cNvCxnSpPr/>
      </xdr:nvCxnSpPr>
      <xdr:spPr>
        <a:xfrm>
          <a:off x="14592300" y="13315696"/>
          <a:ext cx="889000" cy="2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36703</xdr:rowOff>
    </xdr:from>
    <xdr:to>
      <xdr:col>21</xdr:col>
      <xdr:colOff>161925</xdr:colOff>
      <xdr:row>77</xdr:row>
      <xdr:rowOff>114046</xdr:rowOff>
    </xdr:to>
    <xdr:cxnSp macro="">
      <xdr:nvCxnSpPr>
        <xdr:cNvPr id="639" name="直線コネクタ 638"/>
        <xdr:cNvCxnSpPr/>
      </xdr:nvCxnSpPr>
      <xdr:spPr>
        <a:xfrm>
          <a:off x="13703300" y="13238353"/>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1" name="テキスト ボックス 640"/>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60325</xdr:rowOff>
    </xdr:from>
    <xdr:to>
      <xdr:col>19</xdr:col>
      <xdr:colOff>644525</xdr:colOff>
      <xdr:row>77</xdr:row>
      <xdr:rowOff>36703</xdr:rowOff>
    </xdr:to>
    <xdr:cxnSp macro="">
      <xdr:nvCxnSpPr>
        <xdr:cNvPr id="642" name="直線コネクタ 641"/>
        <xdr:cNvCxnSpPr/>
      </xdr:nvCxnSpPr>
      <xdr:spPr>
        <a:xfrm>
          <a:off x="12814300" y="13090525"/>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4" name="テキスト ボックス 643"/>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104664</xdr:rowOff>
    </xdr:from>
    <xdr:ext cx="469744" cy="259045"/>
    <xdr:sp macro="" textlink="">
      <xdr:nvSpPr>
        <xdr:cNvPr id="646" name="テキスト ボックス 645"/>
        <xdr:cNvSpPr txBox="1"/>
      </xdr:nvSpPr>
      <xdr:spPr>
        <a:xfrm>
          <a:off x="12579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147828</xdr:rowOff>
    </xdr:from>
    <xdr:to>
      <xdr:col>23</xdr:col>
      <xdr:colOff>568325</xdr:colOff>
      <xdr:row>79</xdr:row>
      <xdr:rowOff>77978</xdr:rowOff>
    </xdr:to>
    <xdr:sp macro="" textlink="">
      <xdr:nvSpPr>
        <xdr:cNvPr id="652" name="円/楕円 651"/>
        <xdr:cNvSpPr/>
      </xdr:nvSpPr>
      <xdr:spPr>
        <a:xfrm>
          <a:off x="16268700" y="135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62755</xdr:rowOff>
    </xdr:from>
    <xdr:ext cx="378565" cy="259045"/>
    <xdr:sp macro="" textlink="">
      <xdr:nvSpPr>
        <xdr:cNvPr id="653" name="災害復旧費該当値テキスト"/>
        <xdr:cNvSpPr txBox="1"/>
      </xdr:nvSpPr>
      <xdr:spPr>
        <a:xfrm>
          <a:off x="16370300" y="1343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116078</xdr:rowOff>
    </xdr:from>
    <xdr:to>
      <xdr:col>22</xdr:col>
      <xdr:colOff>415925</xdr:colOff>
      <xdr:row>79</xdr:row>
      <xdr:rowOff>46228</xdr:rowOff>
    </xdr:to>
    <xdr:sp macro="" textlink="">
      <xdr:nvSpPr>
        <xdr:cNvPr id="654" name="円/楕円 653"/>
        <xdr:cNvSpPr/>
      </xdr:nvSpPr>
      <xdr:spPr>
        <a:xfrm>
          <a:off x="15430500" y="134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37355</xdr:rowOff>
    </xdr:from>
    <xdr:ext cx="378565" cy="259045"/>
    <xdr:sp macro="" textlink="">
      <xdr:nvSpPr>
        <xdr:cNvPr id="655" name="テキスト ボックス 654"/>
        <xdr:cNvSpPr txBox="1"/>
      </xdr:nvSpPr>
      <xdr:spPr>
        <a:xfrm>
          <a:off x="15292017" y="1358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63246</xdr:rowOff>
    </xdr:from>
    <xdr:to>
      <xdr:col>21</xdr:col>
      <xdr:colOff>212725</xdr:colOff>
      <xdr:row>77</xdr:row>
      <xdr:rowOff>164846</xdr:rowOff>
    </xdr:to>
    <xdr:sp macro="" textlink="">
      <xdr:nvSpPr>
        <xdr:cNvPr id="656" name="円/楕円 655"/>
        <xdr:cNvSpPr/>
      </xdr:nvSpPr>
      <xdr:spPr>
        <a:xfrm>
          <a:off x="14541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9923</xdr:rowOff>
    </xdr:from>
    <xdr:ext cx="469744" cy="259045"/>
    <xdr:sp macro="" textlink="">
      <xdr:nvSpPr>
        <xdr:cNvPr id="657" name="テキスト ボックス 656"/>
        <xdr:cNvSpPr txBox="1"/>
      </xdr:nvSpPr>
      <xdr:spPr>
        <a:xfrm>
          <a:off x="14357427" y="130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157353</xdr:rowOff>
    </xdr:from>
    <xdr:to>
      <xdr:col>20</xdr:col>
      <xdr:colOff>9525</xdr:colOff>
      <xdr:row>77</xdr:row>
      <xdr:rowOff>87503</xdr:rowOff>
    </xdr:to>
    <xdr:sp macro="" textlink="">
      <xdr:nvSpPr>
        <xdr:cNvPr id="658" name="円/楕円 657"/>
        <xdr:cNvSpPr/>
      </xdr:nvSpPr>
      <xdr:spPr>
        <a:xfrm>
          <a:off x="13652500" y="131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104030</xdr:rowOff>
    </xdr:from>
    <xdr:ext cx="469744" cy="259045"/>
    <xdr:sp macro="" textlink="">
      <xdr:nvSpPr>
        <xdr:cNvPr id="659" name="テキスト ボックス 658"/>
        <xdr:cNvSpPr txBox="1"/>
      </xdr:nvSpPr>
      <xdr:spPr>
        <a:xfrm>
          <a:off x="13468427" y="129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9525</xdr:rowOff>
    </xdr:from>
    <xdr:to>
      <xdr:col>18</xdr:col>
      <xdr:colOff>492125</xdr:colOff>
      <xdr:row>76</xdr:row>
      <xdr:rowOff>111125</xdr:rowOff>
    </xdr:to>
    <xdr:sp macro="" textlink="">
      <xdr:nvSpPr>
        <xdr:cNvPr id="660" name="円/楕円 659"/>
        <xdr:cNvSpPr/>
      </xdr:nvSpPr>
      <xdr:spPr>
        <a:xfrm>
          <a:off x="12763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127652</xdr:rowOff>
    </xdr:from>
    <xdr:ext cx="469744" cy="259045"/>
    <xdr:sp macro="" textlink="">
      <xdr:nvSpPr>
        <xdr:cNvPr id="661" name="テキスト ボックス 660"/>
        <xdr:cNvSpPr txBox="1"/>
      </xdr:nvSpPr>
      <xdr:spPr>
        <a:xfrm>
          <a:off x="12579427" y="1281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61976</xdr:rowOff>
    </xdr:from>
    <xdr:to>
      <xdr:col>23</xdr:col>
      <xdr:colOff>517525</xdr:colOff>
      <xdr:row>96</xdr:row>
      <xdr:rowOff>117960</xdr:rowOff>
    </xdr:to>
    <xdr:cxnSp macro="">
      <xdr:nvCxnSpPr>
        <xdr:cNvPr id="689" name="直線コネクタ 688"/>
        <xdr:cNvCxnSpPr/>
      </xdr:nvCxnSpPr>
      <xdr:spPr>
        <a:xfrm>
          <a:off x="15481300" y="16521176"/>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150216</xdr:rowOff>
    </xdr:from>
    <xdr:to>
      <xdr:col>22</xdr:col>
      <xdr:colOff>365125</xdr:colOff>
      <xdr:row>96</xdr:row>
      <xdr:rowOff>61976</xdr:rowOff>
    </xdr:to>
    <xdr:cxnSp macro="">
      <xdr:nvCxnSpPr>
        <xdr:cNvPr id="692" name="直線コネクタ 691"/>
        <xdr:cNvCxnSpPr/>
      </xdr:nvCxnSpPr>
      <xdr:spPr>
        <a:xfrm>
          <a:off x="14592300" y="16437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4" name="テキスト ボックス 693"/>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150216</xdr:rowOff>
    </xdr:from>
    <xdr:to>
      <xdr:col>21</xdr:col>
      <xdr:colOff>161925</xdr:colOff>
      <xdr:row>95</xdr:row>
      <xdr:rowOff>156936</xdr:rowOff>
    </xdr:to>
    <xdr:cxnSp macro="">
      <xdr:nvCxnSpPr>
        <xdr:cNvPr id="695" name="直線コネクタ 694"/>
        <xdr:cNvCxnSpPr/>
      </xdr:nvCxnSpPr>
      <xdr:spPr>
        <a:xfrm flipV="1">
          <a:off x="13703300" y="16437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7" name="テキスト ボックス 696"/>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144797</xdr:rowOff>
    </xdr:from>
    <xdr:to>
      <xdr:col>19</xdr:col>
      <xdr:colOff>644525</xdr:colOff>
      <xdr:row>95</xdr:row>
      <xdr:rowOff>156936</xdr:rowOff>
    </xdr:to>
    <xdr:cxnSp macro="">
      <xdr:nvCxnSpPr>
        <xdr:cNvPr id="698" name="直線コネクタ 697"/>
        <xdr:cNvCxnSpPr/>
      </xdr:nvCxnSpPr>
      <xdr:spPr>
        <a:xfrm>
          <a:off x="12814300" y="16432547"/>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0" name="テキスト ボックス 699"/>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2" name="テキスト ボックス 701"/>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67160</xdr:rowOff>
    </xdr:from>
    <xdr:to>
      <xdr:col>23</xdr:col>
      <xdr:colOff>568325</xdr:colOff>
      <xdr:row>96</xdr:row>
      <xdr:rowOff>168760</xdr:rowOff>
    </xdr:to>
    <xdr:sp macro="" textlink="">
      <xdr:nvSpPr>
        <xdr:cNvPr id="708" name="円/楕円 707"/>
        <xdr:cNvSpPr/>
      </xdr:nvSpPr>
      <xdr:spPr>
        <a:xfrm>
          <a:off x="162687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45587</xdr:rowOff>
    </xdr:from>
    <xdr:ext cx="534377" cy="259045"/>
    <xdr:sp macro="" textlink="">
      <xdr:nvSpPr>
        <xdr:cNvPr id="709" name="公債費該当値テキスト"/>
        <xdr:cNvSpPr txBox="1"/>
      </xdr:nvSpPr>
      <xdr:spPr>
        <a:xfrm>
          <a:off x="16370300" y="165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11176</xdr:rowOff>
    </xdr:from>
    <xdr:to>
      <xdr:col>22</xdr:col>
      <xdr:colOff>415925</xdr:colOff>
      <xdr:row>96</xdr:row>
      <xdr:rowOff>112776</xdr:rowOff>
    </xdr:to>
    <xdr:sp macro="" textlink="">
      <xdr:nvSpPr>
        <xdr:cNvPr id="710" name="円/楕円 709"/>
        <xdr:cNvSpPr/>
      </xdr:nvSpPr>
      <xdr:spPr>
        <a:xfrm>
          <a:off x="154305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103903</xdr:rowOff>
    </xdr:from>
    <xdr:ext cx="534377" cy="259045"/>
    <xdr:sp macro="" textlink="">
      <xdr:nvSpPr>
        <xdr:cNvPr id="711" name="テキスト ボックス 710"/>
        <xdr:cNvSpPr txBox="1"/>
      </xdr:nvSpPr>
      <xdr:spPr>
        <a:xfrm>
          <a:off x="15214111" y="165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99416</xdr:rowOff>
    </xdr:from>
    <xdr:to>
      <xdr:col>21</xdr:col>
      <xdr:colOff>212725</xdr:colOff>
      <xdr:row>96</xdr:row>
      <xdr:rowOff>29566</xdr:rowOff>
    </xdr:to>
    <xdr:sp macro="" textlink="">
      <xdr:nvSpPr>
        <xdr:cNvPr id="712" name="円/楕円 711"/>
        <xdr:cNvSpPr/>
      </xdr:nvSpPr>
      <xdr:spPr>
        <a:xfrm>
          <a:off x="14541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46093</xdr:rowOff>
    </xdr:from>
    <xdr:ext cx="534377" cy="259045"/>
    <xdr:sp macro="" textlink="">
      <xdr:nvSpPr>
        <xdr:cNvPr id="713" name="テキスト ボックス 712"/>
        <xdr:cNvSpPr txBox="1"/>
      </xdr:nvSpPr>
      <xdr:spPr>
        <a:xfrm>
          <a:off x="14325111" y="16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106136</xdr:rowOff>
    </xdr:from>
    <xdr:to>
      <xdr:col>20</xdr:col>
      <xdr:colOff>9525</xdr:colOff>
      <xdr:row>96</xdr:row>
      <xdr:rowOff>36286</xdr:rowOff>
    </xdr:to>
    <xdr:sp macro="" textlink="">
      <xdr:nvSpPr>
        <xdr:cNvPr id="714" name="円/楕円 713"/>
        <xdr:cNvSpPr/>
      </xdr:nvSpPr>
      <xdr:spPr>
        <a:xfrm>
          <a:off x="13652500" y="163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52813</xdr:rowOff>
    </xdr:from>
    <xdr:ext cx="534377" cy="259045"/>
    <xdr:sp macro="" textlink="">
      <xdr:nvSpPr>
        <xdr:cNvPr id="715" name="テキスト ボックス 714"/>
        <xdr:cNvSpPr txBox="1"/>
      </xdr:nvSpPr>
      <xdr:spPr>
        <a:xfrm>
          <a:off x="13436111" y="16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93997</xdr:rowOff>
    </xdr:from>
    <xdr:to>
      <xdr:col>18</xdr:col>
      <xdr:colOff>492125</xdr:colOff>
      <xdr:row>96</xdr:row>
      <xdr:rowOff>24147</xdr:rowOff>
    </xdr:to>
    <xdr:sp macro="" textlink="">
      <xdr:nvSpPr>
        <xdr:cNvPr id="716" name="円/楕円 715"/>
        <xdr:cNvSpPr/>
      </xdr:nvSpPr>
      <xdr:spPr>
        <a:xfrm>
          <a:off x="12763500" y="163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40674</xdr:rowOff>
    </xdr:from>
    <xdr:ext cx="534377" cy="259045"/>
    <xdr:sp macro="" textlink="">
      <xdr:nvSpPr>
        <xdr:cNvPr id="717" name="テキスト ボックス 716"/>
        <xdr:cNvSpPr txBox="1"/>
      </xdr:nvSpPr>
      <xdr:spPr>
        <a:xfrm>
          <a:off x="12547111" y="161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13,165</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4,950</a:t>
          </a:r>
          <a:r>
            <a:rPr kumimoji="1" lang="ja-JP" altLang="en-US" sz="1300">
              <a:latin typeface="ＭＳ Ｐゴシック"/>
            </a:rPr>
            <a:t>円の減となっているが、これは防災通信システム構築事業等が終了したことにより類似団体、全国平均よりも下回った。</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38,229</a:t>
          </a:r>
          <a:r>
            <a:rPr kumimoji="1" lang="ja-JP" altLang="en-US" sz="1300">
              <a:latin typeface="ＭＳ Ｐゴシック"/>
            </a:rPr>
            <a:t>円と平成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19,672</a:t>
          </a:r>
          <a:r>
            <a:rPr kumimoji="1" lang="ja-JP" altLang="en-US" sz="1300">
              <a:latin typeface="ＭＳ Ｐゴシック"/>
            </a:rPr>
            <a:t>円の増となっているが、これは合板・製材生産性強化対策事業による補助金の増による。</a:t>
          </a:r>
          <a:endParaRPr kumimoji="1" lang="en-US" altLang="ja-JP" sz="1300">
            <a:latin typeface="ＭＳ Ｐゴシック"/>
          </a:endParaRPr>
        </a:p>
        <a:p>
          <a:r>
            <a:rPr kumimoji="1" lang="ja-JP" altLang="en-US" sz="1300">
              <a:latin typeface="ＭＳ Ｐゴシック"/>
            </a:rPr>
            <a:t>また、土木費は住民一人当たり</a:t>
          </a:r>
          <a:r>
            <a:rPr kumimoji="1" lang="en-US" altLang="ja-JP" sz="1300">
              <a:latin typeface="ＭＳ Ｐゴシック"/>
            </a:rPr>
            <a:t>72,235</a:t>
          </a:r>
          <a:r>
            <a:rPr kumimoji="1" lang="ja-JP" altLang="en-US" sz="1300">
              <a:latin typeface="ＭＳ Ｐゴシック"/>
            </a:rPr>
            <a:t>円と平成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25,365</a:t>
          </a:r>
          <a:r>
            <a:rPr kumimoji="1" lang="ja-JP" altLang="en-US" sz="1300">
              <a:latin typeface="ＭＳ Ｐゴシック"/>
            </a:rPr>
            <a:t>円の増となっているが、西ひうち埋立整備事業等の増加、特別会計への繰出の増加により類似団体平均よりも大きく上回った。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実質単年度収支、実質収支とも前年度に引き続き黒字である。財政調整基金に</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千万円を積み立て、実質収支比率は、</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％であり、望ましいとされる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％を上回る状況となっている。</a:t>
          </a:r>
        </a:p>
        <a:p>
          <a:r>
            <a:rPr kumimoji="1" lang="ja-JP" altLang="en-US" sz="1400">
              <a:latin typeface="ＭＳ ゴシック" pitchFamily="49" charset="-128"/>
              <a:ea typeface="ＭＳ ゴシック" pitchFamily="49" charset="-128"/>
            </a:rPr>
            <a:t>　今後は、市税収入の大幅な伸びも期待できないことから、財政調整基金の減少も考えられ、慎重な取崩しとさらなる基金の積立てに留意する必要がある。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53740808</v>
      </c>
      <c r="BO4" s="381"/>
      <c r="BP4" s="381"/>
      <c r="BQ4" s="381"/>
      <c r="BR4" s="381"/>
      <c r="BS4" s="381"/>
      <c r="BT4" s="381"/>
      <c r="BU4" s="382"/>
      <c r="BV4" s="380">
        <v>51183100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7.6</v>
      </c>
      <c r="CU4" s="387"/>
      <c r="CV4" s="387"/>
      <c r="CW4" s="387"/>
      <c r="CX4" s="387"/>
      <c r="CY4" s="387"/>
      <c r="CZ4" s="387"/>
      <c r="DA4" s="388"/>
      <c r="DB4" s="386">
        <v>11.8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51607242</v>
      </c>
      <c r="BO5" s="418"/>
      <c r="BP5" s="418"/>
      <c r="BQ5" s="418"/>
      <c r="BR5" s="418"/>
      <c r="BS5" s="418"/>
      <c r="BT5" s="418"/>
      <c r="BU5" s="419"/>
      <c r="BV5" s="417">
        <v>47937776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88.7</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2133566</v>
      </c>
      <c r="BO6" s="418"/>
      <c r="BP6" s="418"/>
      <c r="BQ6" s="418"/>
      <c r="BR6" s="418"/>
      <c r="BS6" s="418"/>
      <c r="BT6" s="418"/>
      <c r="BU6" s="419"/>
      <c r="BV6" s="417">
        <v>3245324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94.7</v>
      </c>
      <c r="CU6" s="455"/>
      <c r="CV6" s="455"/>
      <c r="CW6" s="455"/>
      <c r="CX6" s="455"/>
      <c r="CY6" s="455"/>
      <c r="CZ6" s="455"/>
      <c r="DA6" s="456"/>
      <c r="DB6" s="454">
        <v>91.3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98434</v>
      </c>
      <c r="BO7" s="418"/>
      <c r="BP7" s="418"/>
      <c r="BQ7" s="418"/>
      <c r="BR7" s="418"/>
      <c r="BS7" s="418"/>
      <c r="BT7" s="418"/>
      <c r="BU7" s="419"/>
      <c r="BV7" s="417">
        <v>32058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26875934</v>
      </c>
      <c r="CU7" s="418"/>
      <c r="CV7" s="418"/>
      <c r="CW7" s="418"/>
      <c r="CX7" s="418"/>
      <c r="CY7" s="418"/>
      <c r="CZ7" s="418"/>
      <c r="DA7" s="419"/>
      <c r="DB7" s="417">
        <v>27278895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2035132</v>
      </c>
      <c r="BO8" s="418"/>
      <c r="BP8" s="418"/>
      <c r="BQ8" s="418"/>
      <c r="BR8" s="418"/>
      <c r="BS8" s="418"/>
      <c r="BT8" s="418"/>
      <c r="BU8" s="419"/>
      <c r="BV8" s="417">
        <v>3213266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108174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-1178134</v>
      </c>
      <c r="BO9" s="418"/>
      <c r="BP9" s="418"/>
      <c r="BQ9" s="418"/>
      <c r="BR9" s="418"/>
      <c r="BS9" s="418"/>
      <c r="BT9" s="418"/>
      <c r="BU9" s="419"/>
      <c r="BV9" s="417">
        <v>715965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112091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2548742</v>
      </c>
      <c r="BO10" s="418"/>
      <c r="BP10" s="418"/>
      <c r="BQ10" s="418"/>
      <c r="BR10" s="418"/>
      <c r="BS10" s="418"/>
      <c r="BT10" s="418"/>
      <c r="BU10" s="419"/>
      <c r="BV10" s="417">
        <v>2006503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111619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1000000</v>
      </c>
      <c r="BO12" s="418"/>
      <c r="BP12" s="418"/>
      <c r="BQ12" s="418"/>
      <c r="BR12" s="418"/>
      <c r="BS12" s="418"/>
      <c r="BT12" s="418"/>
      <c r="BU12" s="419"/>
      <c r="BV12" s="417">
        <v>1856819</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110352</v>
      </c>
      <c r="S13" s="499"/>
      <c r="T13" s="499"/>
      <c r="U13" s="499"/>
      <c r="V13" s="500"/>
      <c r="W13" s="433" t="s">
        <v>125</v>
      </c>
      <c r="X13" s="434"/>
      <c r="Y13" s="434"/>
      <c r="Z13" s="434"/>
      <c r="AA13" s="434"/>
      <c r="AB13" s="424"/>
      <c r="AC13" s="468">
        <v>3811</v>
      </c>
      <c r="AD13" s="469"/>
      <c r="AE13" s="469"/>
      <c r="AF13" s="469"/>
      <c r="AG13" s="508"/>
      <c r="AH13" s="468">
        <v>4240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370608</v>
      </c>
      <c r="BO13" s="418"/>
      <c r="BP13" s="418"/>
      <c r="BQ13" s="418"/>
      <c r="BR13" s="418"/>
      <c r="BS13" s="418"/>
      <c r="BT13" s="418"/>
      <c r="BU13" s="419"/>
      <c r="BV13" s="417">
        <v>865649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112230</v>
      </c>
      <c r="S14" s="499"/>
      <c r="T14" s="499"/>
      <c r="U14" s="499"/>
      <c r="V14" s="500"/>
      <c r="W14" s="407"/>
      <c r="X14" s="408"/>
      <c r="Y14" s="408"/>
      <c r="Z14" s="408"/>
      <c r="AA14" s="408"/>
      <c r="AB14" s="397"/>
      <c r="AC14" s="501">
        <v>7.7</v>
      </c>
      <c r="AD14" s="502"/>
      <c r="AE14" s="502"/>
      <c r="AF14" s="502"/>
      <c r="AG14" s="503"/>
      <c r="AH14" s="501">
        <v>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64.099999999999994</v>
      </c>
      <c r="CU14" s="513"/>
      <c r="CV14" s="513"/>
      <c r="CW14" s="513"/>
      <c r="CX14" s="513"/>
      <c r="CY14" s="513"/>
      <c r="CZ14" s="513"/>
      <c r="DA14" s="514"/>
      <c r="DB14" s="512">
        <v>64.2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111169</v>
      </c>
      <c r="S15" s="499"/>
      <c r="T15" s="499"/>
      <c r="U15" s="499"/>
      <c r="V15" s="500"/>
      <c r="W15" s="433" t="s">
        <v>132</v>
      </c>
      <c r="X15" s="434"/>
      <c r="Y15" s="434"/>
      <c r="Z15" s="434"/>
      <c r="AA15" s="434"/>
      <c r="AB15" s="424"/>
      <c r="AC15" s="468">
        <v>16186</v>
      </c>
      <c r="AD15" s="469"/>
      <c r="AE15" s="469"/>
      <c r="AF15" s="469"/>
      <c r="AG15" s="508"/>
      <c r="AH15" s="468">
        <v>16891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14012718</v>
      </c>
      <c r="BO15" s="381"/>
      <c r="BP15" s="381"/>
      <c r="BQ15" s="381"/>
      <c r="BR15" s="381"/>
      <c r="BS15" s="381"/>
      <c r="BT15" s="381"/>
      <c r="BU15" s="382"/>
      <c r="BV15" s="380">
        <v>13672744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32.5</v>
      </c>
      <c r="AD16" s="502"/>
      <c r="AE16" s="502"/>
      <c r="AF16" s="502"/>
      <c r="AG16" s="503"/>
      <c r="AH16" s="501">
        <v>33.299999999999997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20125195</v>
      </c>
      <c r="BO16" s="418"/>
      <c r="BP16" s="418"/>
      <c r="BQ16" s="418"/>
      <c r="BR16" s="418"/>
      <c r="BS16" s="418"/>
      <c r="BT16" s="418"/>
      <c r="BU16" s="419"/>
      <c r="BV16" s="417">
        <v>19743963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29752</v>
      </c>
      <c r="AD17" s="469"/>
      <c r="AE17" s="469"/>
      <c r="AF17" s="469"/>
      <c r="AG17" s="508"/>
      <c r="AH17" s="468">
        <v>29559</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17953147</v>
      </c>
      <c r="BO17" s="418"/>
      <c r="BP17" s="418"/>
      <c r="BQ17" s="418"/>
      <c r="BR17" s="418"/>
      <c r="BS17" s="418"/>
      <c r="BT17" s="418"/>
      <c r="BU17" s="419"/>
      <c r="BV17" s="417">
        <v>17465953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509.98</v>
      </c>
      <c r="M18" s="530"/>
      <c r="N18" s="530"/>
      <c r="O18" s="530"/>
      <c r="P18" s="530"/>
      <c r="Q18" s="530"/>
      <c r="R18" s="531"/>
      <c r="S18" s="531"/>
      <c r="T18" s="531"/>
      <c r="U18" s="531"/>
      <c r="V18" s="532"/>
      <c r="W18" s="435"/>
      <c r="X18" s="436"/>
      <c r="Y18" s="436"/>
      <c r="Z18" s="436"/>
      <c r="AA18" s="436"/>
      <c r="AB18" s="427"/>
      <c r="AC18" s="533">
        <v>59.8</v>
      </c>
      <c r="AD18" s="534"/>
      <c r="AE18" s="534"/>
      <c r="AF18" s="534"/>
      <c r="AG18" s="535"/>
      <c r="AH18" s="533">
        <v>58.3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23804995</v>
      </c>
      <c r="BO18" s="418"/>
      <c r="BP18" s="418"/>
      <c r="BQ18" s="418"/>
      <c r="BR18" s="418"/>
      <c r="BS18" s="418"/>
      <c r="BT18" s="418"/>
      <c r="BU18" s="419"/>
      <c r="BV18" s="417">
        <v>23767714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34554252</v>
      </c>
      <c r="BO19" s="418"/>
      <c r="BP19" s="418"/>
      <c r="BQ19" s="418"/>
      <c r="BR19" s="418"/>
      <c r="BS19" s="418"/>
      <c r="BT19" s="418"/>
      <c r="BU19" s="419"/>
      <c r="BV19" s="417">
        <v>34789103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44595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50153618</v>
      </c>
      <c r="BO23" s="418"/>
      <c r="BP23" s="418"/>
      <c r="BQ23" s="418"/>
      <c r="BR23" s="418"/>
      <c r="BS23" s="418"/>
      <c r="BT23" s="418"/>
      <c r="BU23" s="419"/>
      <c r="BV23" s="417">
        <v>49337925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9130</v>
      </c>
      <c r="R24" s="469"/>
      <c r="S24" s="469"/>
      <c r="T24" s="469"/>
      <c r="U24" s="469"/>
      <c r="V24" s="508"/>
      <c r="W24" s="563"/>
      <c r="X24" s="551"/>
      <c r="Y24" s="552"/>
      <c r="Z24" s="467" t="s">
        <v>156</v>
      </c>
      <c r="AA24" s="447"/>
      <c r="AB24" s="447"/>
      <c r="AC24" s="447"/>
      <c r="AD24" s="447"/>
      <c r="AE24" s="447"/>
      <c r="AF24" s="447"/>
      <c r="AG24" s="448"/>
      <c r="AH24" s="468">
        <v>865</v>
      </c>
      <c r="AI24" s="469"/>
      <c r="AJ24" s="469"/>
      <c r="AK24" s="469"/>
      <c r="AL24" s="508"/>
      <c r="AM24" s="468">
        <v>2593270</v>
      </c>
      <c r="AN24" s="469"/>
      <c r="AO24" s="469"/>
      <c r="AP24" s="469"/>
      <c r="AQ24" s="469"/>
      <c r="AR24" s="508"/>
      <c r="AS24" s="468">
        <v>2998</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38795432</v>
      </c>
      <c r="BO24" s="418"/>
      <c r="BP24" s="418"/>
      <c r="BQ24" s="418"/>
      <c r="BR24" s="418"/>
      <c r="BS24" s="418"/>
      <c r="BT24" s="418"/>
      <c r="BU24" s="419"/>
      <c r="BV24" s="417">
        <v>37865707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2</v>
      </c>
      <c r="M25" s="469"/>
      <c r="N25" s="469"/>
      <c r="O25" s="469"/>
      <c r="P25" s="508"/>
      <c r="Q25" s="468">
        <v>7210</v>
      </c>
      <c r="R25" s="469"/>
      <c r="S25" s="469"/>
      <c r="T25" s="469"/>
      <c r="U25" s="469"/>
      <c r="V25" s="508"/>
      <c r="W25" s="563"/>
      <c r="X25" s="551"/>
      <c r="Y25" s="552"/>
      <c r="Z25" s="467" t="s">
        <v>159</v>
      </c>
      <c r="AA25" s="447"/>
      <c r="AB25" s="447"/>
      <c r="AC25" s="447"/>
      <c r="AD25" s="447"/>
      <c r="AE25" s="447"/>
      <c r="AF25" s="447"/>
      <c r="AG25" s="448"/>
      <c r="AH25" s="468">
        <v>143</v>
      </c>
      <c r="AI25" s="469"/>
      <c r="AJ25" s="469"/>
      <c r="AK25" s="469"/>
      <c r="AL25" s="508"/>
      <c r="AM25" s="468">
        <v>401258</v>
      </c>
      <c r="AN25" s="469"/>
      <c r="AO25" s="469"/>
      <c r="AP25" s="469"/>
      <c r="AQ25" s="469"/>
      <c r="AR25" s="508"/>
      <c r="AS25" s="468">
        <v>2806</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4612988</v>
      </c>
      <c r="BO25" s="381"/>
      <c r="BP25" s="381"/>
      <c r="BQ25" s="381"/>
      <c r="BR25" s="381"/>
      <c r="BS25" s="381"/>
      <c r="BT25" s="381"/>
      <c r="BU25" s="382"/>
      <c r="BV25" s="380">
        <v>210958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6020</v>
      </c>
      <c r="R26" s="469"/>
      <c r="S26" s="469"/>
      <c r="T26" s="469"/>
      <c r="U26" s="469"/>
      <c r="V26" s="508"/>
      <c r="W26" s="563"/>
      <c r="X26" s="551"/>
      <c r="Y26" s="552"/>
      <c r="Z26" s="467" t="s">
        <v>162</v>
      </c>
      <c r="AA26" s="573"/>
      <c r="AB26" s="573"/>
      <c r="AC26" s="573"/>
      <c r="AD26" s="573"/>
      <c r="AE26" s="573"/>
      <c r="AF26" s="573"/>
      <c r="AG26" s="574"/>
      <c r="AH26" s="468">
        <v>59</v>
      </c>
      <c r="AI26" s="469"/>
      <c r="AJ26" s="469"/>
      <c r="AK26" s="469"/>
      <c r="AL26" s="508"/>
      <c r="AM26" s="468">
        <v>165259</v>
      </c>
      <c r="AN26" s="469"/>
      <c r="AO26" s="469"/>
      <c r="AP26" s="469"/>
      <c r="AQ26" s="469"/>
      <c r="AR26" s="508"/>
      <c r="AS26" s="468">
        <v>2801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4560</v>
      </c>
      <c r="R27" s="469"/>
      <c r="S27" s="469"/>
      <c r="T27" s="469"/>
      <c r="U27" s="469"/>
      <c r="V27" s="508"/>
      <c r="W27" s="563"/>
      <c r="X27" s="551"/>
      <c r="Y27" s="552"/>
      <c r="Z27" s="467" t="s">
        <v>165</v>
      </c>
      <c r="AA27" s="447"/>
      <c r="AB27" s="447"/>
      <c r="AC27" s="447"/>
      <c r="AD27" s="447"/>
      <c r="AE27" s="447"/>
      <c r="AF27" s="447"/>
      <c r="AG27" s="448"/>
      <c r="AH27" s="468">
        <v>18</v>
      </c>
      <c r="AI27" s="469"/>
      <c r="AJ27" s="469"/>
      <c r="AK27" s="469"/>
      <c r="AL27" s="508"/>
      <c r="AM27" s="468">
        <v>61836</v>
      </c>
      <c r="AN27" s="469"/>
      <c r="AO27" s="469"/>
      <c r="AP27" s="469"/>
      <c r="AQ27" s="469"/>
      <c r="AR27" s="508"/>
      <c r="AS27" s="468">
        <v>3435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1549239</v>
      </c>
      <c r="BO27" s="587"/>
      <c r="BP27" s="587"/>
      <c r="BQ27" s="587"/>
      <c r="BR27" s="587"/>
      <c r="BS27" s="587"/>
      <c r="BT27" s="587"/>
      <c r="BU27" s="588"/>
      <c r="BV27" s="586">
        <v>1548663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3930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6659164</v>
      </c>
      <c r="BO28" s="381"/>
      <c r="BP28" s="381"/>
      <c r="BQ28" s="381"/>
      <c r="BR28" s="381"/>
      <c r="BS28" s="381"/>
      <c r="BT28" s="381"/>
      <c r="BU28" s="382"/>
      <c r="BV28" s="380">
        <v>5110422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28</v>
      </c>
      <c r="M29" s="469"/>
      <c r="N29" s="469"/>
      <c r="O29" s="469"/>
      <c r="P29" s="508"/>
      <c r="Q29" s="468">
        <v>3660</v>
      </c>
      <c r="R29" s="469"/>
      <c r="S29" s="469"/>
      <c r="T29" s="469"/>
      <c r="U29" s="469"/>
      <c r="V29" s="508"/>
      <c r="W29" s="564"/>
      <c r="X29" s="565"/>
      <c r="Y29" s="566"/>
      <c r="Z29" s="467" t="s">
        <v>172</v>
      </c>
      <c r="AA29" s="447"/>
      <c r="AB29" s="447"/>
      <c r="AC29" s="447"/>
      <c r="AD29" s="447"/>
      <c r="AE29" s="447"/>
      <c r="AF29" s="447"/>
      <c r="AG29" s="448"/>
      <c r="AH29" s="468">
        <v>883</v>
      </c>
      <c r="AI29" s="469"/>
      <c r="AJ29" s="469"/>
      <c r="AK29" s="469"/>
      <c r="AL29" s="508"/>
      <c r="AM29" s="468">
        <v>2655106</v>
      </c>
      <c r="AN29" s="469"/>
      <c r="AO29" s="469"/>
      <c r="AP29" s="469"/>
      <c r="AQ29" s="469"/>
      <c r="AR29" s="508"/>
      <c r="AS29" s="468">
        <v>3007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1057201</v>
      </c>
      <c r="BO29" s="418"/>
      <c r="BP29" s="418"/>
      <c r="BQ29" s="418"/>
      <c r="BR29" s="418"/>
      <c r="BS29" s="418"/>
      <c r="BT29" s="418"/>
      <c r="BU29" s="419"/>
      <c r="BV29" s="417">
        <v>61130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1263079</v>
      </c>
      <c r="BO30" s="587"/>
      <c r="BP30" s="587"/>
      <c r="BQ30" s="587"/>
      <c r="BR30" s="587"/>
      <c r="BS30" s="587"/>
      <c r="BT30" s="587"/>
      <c r="BU30" s="588"/>
      <c r="BV30" s="586">
        <v>3162257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愛媛県市町総合事務組合（消防補償事業分）</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西条産業情報支援センター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ひうち地域振興整備事業特別会計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介護保険特別会計（介護保険事業勘定）</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IF('各会計、関係団体の財政状況及び健全化判断比率'!B35="","",'各会計、関係団体の財政状況及び健全化判断比率'!B35)</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愛媛県市町総合事務組合（交通災害事業分）</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西条市体育協会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土地開発事業特別会計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IF('各会計、関係団体の財政状況及び健全化判断比率'!B36="","",'各会計、関係団体の財政状況及び健全化判断比率'!B36)</f>
        <v>小規模下水道事業特別会計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愛媛地方税滞納整理機構</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西条市土地開発公社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住宅新築資金等貸付事業特別会計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後期高齢者医療保険特別会計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IF('各会計、関係団体の財政状況及び健全化判断比率'!B37="","",'各会計、関係団体の財政状況及び健全化判断比率'!B37)</f>
        <v>港湾上屋事業特別会計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愛媛県後期高齢者医療広域連合（一般会計）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佐伯記念育英会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畑地かん水事業特別会計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IF('各会計、関係団体の財政状況及び健全化判断比率'!B38="","",'各会計、関係団体の財政状況及び健全化判断比率'!B38)</f>
        <v>小松地域交流事業特別会計</v>
      </c>
      <c r="BH38" s="599"/>
      <c r="BI38" s="599"/>
      <c r="BJ38" s="599"/>
      <c r="BK38" s="599"/>
      <c r="BL38" s="599"/>
      <c r="BM38" s="599"/>
      <c r="BN38" s="599"/>
      <c r="BO38" s="599"/>
      <c r="BP38" s="599"/>
      <c r="BQ38" s="599"/>
      <c r="BR38" s="599"/>
      <c r="BS38" s="599"/>
      <c r="BT38" s="599"/>
      <c r="BU38" s="599"/>
      <c r="BV38" s="167"/>
      <c r="BW38" s="598">
        <f t="shared" si="2"/>
        <v>22</v>
      </c>
      <c r="BX38" s="598"/>
      <c r="BY38" s="599" t="str">
        <f>IF('各会計、関係団体の財政状況及び健全化判断比率'!B72="","",'各会計、関係団体の財政状況及び健全化判断比率'!B72)</f>
        <v>愛媛県後期高齢者医療広域連合（後期高齢者医療特別会計）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17</v>
      </c>
      <c r="BF39" s="598"/>
      <c r="BG39" s="599" t="str">
        <f>IF('各会計、関係団体の財政状況及び健全化判断比率'!B39="","",'各会計、関係団体の財政状況及び健全化判断比率'!B39)</f>
        <v>本谷温泉事業特別会計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536</v>
      </c>
      <c r="D34" s="1184"/>
      <c r="E34" s="1185"/>
      <c r="F34" s="32">
        <v>8.07</v>
      </c>
      <c r="G34" s="33">
        <v>7.42</v>
      </c>
      <c r="H34" s="33">
        <v>9.08</v>
      </c>
      <c r="I34" s="33">
        <v>11.71</v>
      </c>
      <c r="J34" s="34">
        <v>7.49</v>
      </c>
      <c r="K34" s="22"/>
      <c r="L34" s="22"/>
      <c r="M34" s="22"/>
      <c r="N34" s="22"/>
      <c r="O34" s="22"/>
      <c r="P34" s="22"/>
    </row>
    <row r="35" spans="1:16" ht="39" customHeight="1" x14ac:dyDescent="0.15">
      <c r="A35" s="22"/>
      <c r="B35" s="35"/>
      <c r="C35" s="1178" t="s">
        <v>537</v>
      </c>
      <c r="D35" s="1179"/>
      <c r="E35" s="1180"/>
      <c r="F35" s="36">
        <v>5.34</v>
      </c>
      <c r="G35" s="37">
        <v>5.45</v>
      </c>
      <c r="H35" s="37">
        <v>5.26</v>
      </c>
      <c r="I35" s="37">
        <v>5.27</v>
      </c>
      <c r="J35" s="38">
        <v>5.46</v>
      </c>
      <c r="K35" s="22"/>
      <c r="L35" s="22"/>
      <c r="M35" s="22"/>
      <c r="N35" s="22"/>
      <c r="O35" s="22"/>
      <c r="P35" s="22"/>
    </row>
    <row r="36" spans="1:16" ht="39" customHeight="1" x14ac:dyDescent="0.15">
      <c r="A36" s="22"/>
      <c r="B36" s="35"/>
      <c r="C36" s="1178" t="s">
        <v>538</v>
      </c>
      <c r="D36" s="1179"/>
      <c r="E36" s="1180"/>
      <c r="F36" s="36">
        <v>0.72</v>
      </c>
      <c r="G36" s="37">
        <v>0.87</v>
      </c>
      <c r="H36" s="37" t="s">
        <v>539</v>
      </c>
      <c r="I36" s="37">
        <v>0.67</v>
      </c>
      <c r="J36" s="38">
        <v>1.29</v>
      </c>
      <c r="K36" s="22"/>
      <c r="L36" s="22"/>
      <c r="M36" s="22"/>
      <c r="N36" s="22"/>
      <c r="O36" s="22"/>
      <c r="P36" s="22"/>
    </row>
    <row r="37" spans="1:16" ht="39" customHeight="1" x14ac:dyDescent="0.15">
      <c r="A37" s="22"/>
      <c r="B37" s="35"/>
      <c r="C37" s="1178" t="s">
        <v>540</v>
      </c>
      <c r="D37" s="1179"/>
      <c r="E37" s="1180"/>
      <c r="F37" s="36">
        <v>0.42</v>
      </c>
      <c r="G37" s="37">
        <v>0.42</v>
      </c>
      <c r="H37" s="37">
        <v>0.54</v>
      </c>
      <c r="I37" s="37">
        <v>0.77</v>
      </c>
      <c r="J37" s="38">
        <v>1.08</v>
      </c>
      <c r="K37" s="22"/>
      <c r="L37" s="22"/>
      <c r="M37" s="22"/>
      <c r="N37" s="22"/>
      <c r="O37" s="22"/>
      <c r="P37" s="22"/>
    </row>
    <row r="38" spans="1:16" ht="39" customHeight="1" x14ac:dyDescent="0.15">
      <c r="A38" s="22"/>
      <c r="B38" s="35"/>
      <c r="C38" s="1178" t="s">
        <v>541</v>
      </c>
      <c r="D38" s="1179"/>
      <c r="E38" s="1180"/>
      <c r="F38" s="36">
        <v>0</v>
      </c>
      <c r="G38" s="37">
        <v>0</v>
      </c>
      <c r="H38" s="37">
        <v>0</v>
      </c>
      <c r="I38" s="37">
        <v>0</v>
      </c>
      <c r="J38" s="38">
        <v>0.36</v>
      </c>
      <c r="K38" s="22"/>
      <c r="L38" s="22"/>
      <c r="M38" s="22"/>
      <c r="N38" s="22"/>
      <c r="O38" s="22"/>
      <c r="P38" s="22"/>
    </row>
    <row r="39" spans="1:16" ht="39" customHeight="1" x14ac:dyDescent="0.15">
      <c r="A39" s="22"/>
      <c r="B39" s="35"/>
      <c r="C39" s="1178" t="s">
        <v>542</v>
      </c>
      <c r="D39" s="1179"/>
      <c r="E39" s="1180"/>
      <c r="F39" s="36">
        <v>0.38</v>
      </c>
      <c r="G39" s="37">
        <v>0.36</v>
      </c>
      <c r="H39" s="37">
        <v>0.34</v>
      </c>
      <c r="I39" s="37">
        <v>0.33</v>
      </c>
      <c r="J39" s="38">
        <v>0.3</v>
      </c>
      <c r="K39" s="22"/>
      <c r="L39" s="22"/>
      <c r="M39" s="22"/>
      <c r="N39" s="22"/>
      <c r="O39" s="22"/>
      <c r="P39" s="22"/>
    </row>
    <row r="40" spans="1:16" ht="39" customHeight="1" x14ac:dyDescent="0.15">
      <c r="A40" s="22"/>
      <c r="B40" s="35"/>
      <c r="C40" s="1178" t="s">
        <v>543</v>
      </c>
      <c r="D40" s="1179"/>
      <c r="E40" s="1180"/>
      <c r="F40" s="36">
        <v>0.1</v>
      </c>
      <c r="G40" s="37">
        <v>0.1</v>
      </c>
      <c r="H40" s="37">
        <v>0.1</v>
      </c>
      <c r="I40" s="37">
        <v>0.09</v>
      </c>
      <c r="J40" s="38">
        <v>0.1</v>
      </c>
      <c r="K40" s="22"/>
      <c r="L40" s="22"/>
      <c r="M40" s="22"/>
      <c r="N40" s="22"/>
      <c r="O40" s="22"/>
      <c r="P40" s="22"/>
    </row>
    <row r="41" spans="1:16" ht="39" customHeight="1" x14ac:dyDescent="0.15">
      <c r="A41" s="22"/>
      <c r="B41" s="35"/>
      <c r="C41" s="1178" t="s">
        <v>544</v>
      </c>
      <c r="D41" s="1179"/>
      <c r="E41" s="1180"/>
      <c r="F41" s="36">
        <v>0</v>
      </c>
      <c r="G41" s="37">
        <v>0</v>
      </c>
      <c r="H41" s="37">
        <v>0.04</v>
      </c>
      <c r="I41" s="37">
        <v>0.04</v>
      </c>
      <c r="J41" s="38">
        <v>0.05</v>
      </c>
      <c r="K41" s="22"/>
      <c r="L41" s="22"/>
      <c r="M41" s="22"/>
      <c r="N41" s="22"/>
      <c r="O41" s="22"/>
      <c r="P41" s="22"/>
    </row>
    <row r="42" spans="1:16" ht="39" customHeight="1" x14ac:dyDescent="0.15">
      <c r="A42" s="22"/>
      <c r="B42" s="39"/>
      <c r="C42" s="1178" t="s">
        <v>545</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546</v>
      </c>
      <c r="D43" s="1182"/>
      <c r="E43" s="1183"/>
      <c r="F43" s="41">
        <v>0.04</v>
      </c>
      <c r="G43" s="42">
        <v>0.05</v>
      </c>
      <c r="H43" s="42">
        <v>0.05</v>
      </c>
      <c r="I43" s="42">
        <v>0.06</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4827</v>
      </c>
      <c r="L45" s="60">
        <v>4739</v>
      </c>
      <c r="M45" s="60">
        <v>4749</v>
      </c>
      <c r="N45" s="60">
        <v>4310</v>
      </c>
      <c r="O45" s="61">
        <v>4013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1568</v>
      </c>
      <c r="L48" s="64">
        <v>1508</v>
      </c>
      <c r="M48" s="64">
        <v>1523</v>
      </c>
      <c r="N48" s="64">
        <v>1341</v>
      </c>
      <c r="O48" s="65">
        <v>1455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v>
      </c>
      <c r="L50" s="64">
        <v>10</v>
      </c>
      <c r="M50" s="64">
        <v>9</v>
      </c>
      <c r="N50" s="64">
        <v>9</v>
      </c>
      <c r="O50" s="65">
        <v>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3632</v>
      </c>
      <c r="L52" s="64">
        <v>3700</v>
      </c>
      <c r="M52" s="64">
        <v>3847</v>
      </c>
      <c r="N52" s="64">
        <v>3779</v>
      </c>
      <c r="O52" s="65">
        <v>3800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2773</v>
      </c>
      <c r="L53" s="69">
        <v>2557</v>
      </c>
      <c r="M53" s="69">
        <v>2434</v>
      </c>
      <c r="N53" s="69">
        <v>1881</v>
      </c>
      <c r="O53" s="70">
        <v>1677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43908</v>
      </c>
      <c r="J41" s="83">
        <v>44912</v>
      </c>
      <c r="K41" s="83">
        <v>46589</v>
      </c>
      <c r="L41" s="83">
        <v>49338</v>
      </c>
      <c r="M41" s="84">
        <v>50154</v>
      </c>
    </row>
    <row r="42" spans="2:13" ht="27.75" customHeight="1" x14ac:dyDescent="0.15">
      <c r="B42" s="1204"/>
      <c r="C42" s="1205"/>
      <c r="D42" s="85"/>
      <c r="E42" s="1210" t="s">
        <v>26</v>
      </c>
      <c r="F42" s="1210"/>
      <c r="G42" s="1210"/>
      <c r="H42" s="1211"/>
      <c r="I42" s="86">
        <v>45</v>
      </c>
      <c r="J42" s="87">
        <v>38</v>
      </c>
      <c r="K42" s="87">
        <v>30</v>
      </c>
      <c r="L42" s="87">
        <v>23</v>
      </c>
      <c r="M42" s="88">
        <v>15</v>
      </c>
    </row>
    <row r="43" spans="2:13" ht="27.75" customHeight="1" x14ac:dyDescent="0.15">
      <c r="B43" s="1204"/>
      <c r="C43" s="1205"/>
      <c r="D43" s="85"/>
      <c r="E43" s="1210" t="s">
        <v>27</v>
      </c>
      <c r="F43" s="1210"/>
      <c r="G43" s="1210"/>
      <c r="H43" s="1211"/>
      <c r="I43" s="86">
        <v>21134</v>
      </c>
      <c r="J43" s="87">
        <v>20672</v>
      </c>
      <c r="K43" s="87">
        <v>20079</v>
      </c>
      <c r="L43" s="87">
        <v>19257</v>
      </c>
      <c r="M43" s="88">
        <v>19153</v>
      </c>
    </row>
    <row r="44" spans="2:13" ht="27.75" customHeight="1" x14ac:dyDescent="0.15">
      <c r="B44" s="1204"/>
      <c r="C44" s="1205"/>
      <c r="D44" s="85"/>
      <c r="E44" s="1210" t="s">
        <v>28</v>
      </c>
      <c r="F44" s="1210"/>
      <c r="G44" s="1210"/>
      <c r="H44" s="1211"/>
      <c r="I44" s="86" t="s">
        <v>489</v>
      </c>
      <c r="J44" s="87" t="s">
        <v>489</v>
      </c>
      <c r="K44" s="87" t="s">
        <v>489</v>
      </c>
      <c r="L44" s="87" t="s">
        <v>489</v>
      </c>
      <c r="M44" s="88" t="s">
        <v>489</v>
      </c>
    </row>
    <row r="45" spans="2:13" ht="27.75" customHeight="1" x14ac:dyDescent="0.15">
      <c r="B45" s="1204"/>
      <c r="C45" s="1205"/>
      <c r="D45" s="85"/>
      <c r="E45" s="1210" t="s">
        <v>29</v>
      </c>
      <c r="F45" s="1210"/>
      <c r="G45" s="1210"/>
      <c r="H45" s="1211"/>
      <c r="I45" s="86">
        <v>8347</v>
      </c>
      <c r="J45" s="87">
        <v>7741</v>
      </c>
      <c r="K45" s="87">
        <v>7185</v>
      </c>
      <c r="L45" s="87">
        <v>7069</v>
      </c>
      <c r="M45" s="88">
        <v>7040</v>
      </c>
    </row>
    <row r="46" spans="2:13" ht="27.75" customHeight="1" x14ac:dyDescent="0.15">
      <c r="B46" s="1204"/>
      <c r="C46" s="1205"/>
      <c r="D46" s="89"/>
      <c r="E46" s="1210" t="s">
        <v>30</v>
      </c>
      <c r="F46" s="1210"/>
      <c r="G46" s="1210"/>
      <c r="H46" s="1211"/>
      <c r="I46" s="86">
        <v>0</v>
      </c>
      <c r="J46" s="87">
        <v>0</v>
      </c>
      <c r="K46" s="87" t="s">
        <v>489</v>
      </c>
      <c r="L46" s="87">
        <v>12</v>
      </c>
      <c r="M46" s="88">
        <v>17</v>
      </c>
    </row>
    <row r="47" spans="2:13" ht="27.75" customHeight="1" x14ac:dyDescent="0.15">
      <c r="B47" s="1204"/>
      <c r="C47" s="1205"/>
      <c r="D47" s="90"/>
      <c r="E47" s="1212" t="s">
        <v>31</v>
      </c>
      <c r="F47" s="1213"/>
      <c r="G47" s="1213"/>
      <c r="H47" s="1214"/>
      <c r="I47" s="86" t="s">
        <v>489</v>
      </c>
      <c r="J47" s="87" t="s">
        <v>489</v>
      </c>
      <c r="K47" s="87" t="s">
        <v>489</v>
      </c>
      <c r="L47" s="87" t="s">
        <v>489</v>
      </c>
      <c r="M47" s="88" t="s">
        <v>489</v>
      </c>
    </row>
    <row r="48" spans="2:13" ht="27.75" customHeight="1" x14ac:dyDescent="0.15">
      <c r="B48" s="1204"/>
      <c r="C48" s="1205"/>
      <c r="D48" s="85"/>
      <c r="E48" s="1210" t="s">
        <v>32</v>
      </c>
      <c r="F48" s="1210"/>
      <c r="G48" s="1210"/>
      <c r="H48" s="1211"/>
      <c r="I48" s="86" t="s">
        <v>489</v>
      </c>
      <c r="J48" s="87" t="s">
        <v>489</v>
      </c>
      <c r="K48" s="87" t="s">
        <v>489</v>
      </c>
      <c r="L48" s="87" t="s">
        <v>489</v>
      </c>
      <c r="M48" s="88" t="s">
        <v>489</v>
      </c>
    </row>
    <row r="49" spans="2:13" ht="27.75" customHeight="1" x14ac:dyDescent="0.15">
      <c r="B49" s="1206"/>
      <c r="C49" s="1207"/>
      <c r="D49" s="85"/>
      <c r="E49" s="1210" t="s">
        <v>33</v>
      </c>
      <c r="F49" s="1210"/>
      <c r="G49" s="1210"/>
      <c r="H49" s="1211"/>
      <c r="I49" s="86" t="s">
        <v>489</v>
      </c>
      <c r="J49" s="87" t="s">
        <v>489</v>
      </c>
      <c r="K49" s="87" t="s">
        <v>489</v>
      </c>
      <c r="L49" s="87" t="s">
        <v>489</v>
      </c>
      <c r="M49" s="88" t="s">
        <v>489</v>
      </c>
    </row>
    <row r="50" spans="2:13" ht="27.75" customHeight="1" x14ac:dyDescent="0.15">
      <c r="B50" s="1215" t="s">
        <v>34</v>
      </c>
      <c r="C50" s="1216"/>
      <c r="D50" s="91"/>
      <c r="E50" s="1210" t="s">
        <v>35</v>
      </c>
      <c r="F50" s="1210"/>
      <c r="G50" s="1210"/>
      <c r="H50" s="1211"/>
      <c r="I50" s="86">
        <v>10402</v>
      </c>
      <c r="J50" s="87">
        <v>10433</v>
      </c>
      <c r="K50" s="87">
        <v>9511</v>
      </c>
      <c r="L50" s="87">
        <v>9546</v>
      </c>
      <c r="M50" s="88">
        <v>10348</v>
      </c>
    </row>
    <row r="51" spans="2:13" ht="27.75" customHeight="1" x14ac:dyDescent="0.15">
      <c r="B51" s="1204"/>
      <c r="C51" s="1205"/>
      <c r="D51" s="85"/>
      <c r="E51" s="1210" t="s">
        <v>36</v>
      </c>
      <c r="F51" s="1210"/>
      <c r="G51" s="1210"/>
      <c r="H51" s="1211"/>
      <c r="I51" s="86">
        <v>1285</v>
      </c>
      <c r="J51" s="87">
        <v>1151</v>
      </c>
      <c r="K51" s="87">
        <v>1040</v>
      </c>
      <c r="L51" s="87">
        <v>936</v>
      </c>
      <c r="M51" s="88">
        <v>873</v>
      </c>
    </row>
    <row r="52" spans="2:13" ht="27.75" customHeight="1" x14ac:dyDescent="0.15">
      <c r="B52" s="1206"/>
      <c r="C52" s="1207"/>
      <c r="D52" s="85"/>
      <c r="E52" s="1210" t="s">
        <v>37</v>
      </c>
      <c r="F52" s="1210"/>
      <c r="G52" s="1210"/>
      <c r="H52" s="1211"/>
      <c r="I52" s="86">
        <v>45211</v>
      </c>
      <c r="J52" s="87">
        <v>46827</v>
      </c>
      <c r="K52" s="87">
        <v>48640</v>
      </c>
      <c r="L52" s="87">
        <v>50039</v>
      </c>
      <c r="M52" s="88">
        <v>50272</v>
      </c>
    </row>
    <row r="53" spans="2:13" ht="27.75" customHeight="1" thickBot="1" x14ac:dyDescent="0.2">
      <c r="B53" s="1217" t="s">
        <v>38</v>
      </c>
      <c r="C53" s="1218"/>
      <c r="D53" s="92"/>
      <c r="E53" s="1219" t="s">
        <v>39</v>
      </c>
      <c r="F53" s="1219"/>
      <c r="G53" s="1219"/>
      <c r="H53" s="1220"/>
      <c r="I53" s="93">
        <v>16537</v>
      </c>
      <c r="J53" s="94">
        <v>14952</v>
      </c>
      <c r="K53" s="94">
        <v>14693</v>
      </c>
      <c r="L53" s="94">
        <v>15177</v>
      </c>
      <c r="M53" s="95">
        <v>14885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5" t="s">
        <v>575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569</v>
      </c>
      <c r="H51" s="1248"/>
      <c r="I51" s="1253" t="s">
        <v>570</v>
      </c>
      <c r="J51" s="1253"/>
      <c r="K51" s="1255"/>
      <c r="L51" s="1255"/>
      <c r="M51" s="1255"/>
      <c r="N51" s="1221">
        <v>64.2</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576</v>
      </c>
      <c r="J53" s="1233"/>
      <c r="K53" s="1256"/>
      <c r="L53" s="1256"/>
      <c r="M53" s="1256"/>
      <c r="N53" s="1225">
        <v>65.400000000000006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571</v>
      </c>
      <c r="H55" s="1228"/>
      <c r="I55" s="1233" t="s">
        <v>570</v>
      </c>
      <c r="J55" s="1233"/>
      <c r="K55" s="1255"/>
      <c r="L55" s="1255"/>
      <c r="M55" s="1255"/>
      <c r="N55" s="1221">
        <v>34.9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6"/>
      <c r="L57" s="1256"/>
      <c r="M57" s="1256"/>
      <c r="N57" s="1225">
        <v>60.2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5" t="s">
        <v>577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569</v>
      </c>
      <c r="H73" s="1248"/>
      <c r="I73" s="1253" t="s">
        <v>570</v>
      </c>
      <c r="J73" s="1253"/>
      <c r="K73" s="1234">
        <v>70.3</v>
      </c>
      <c r="L73" s="1234">
        <v>62.7</v>
      </c>
      <c r="M73" s="1221">
        <v>62.1</v>
      </c>
      <c r="N73" s="1221">
        <v>64.2</v>
      </c>
      <c r="O73" s="1221">
        <v>64.099999999999994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12.4</v>
      </c>
      <c r="L75" s="1225">
        <v>11.6</v>
      </c>
      <c r="M75" s="1225">
        <v>10.9</v>
      </c>
      <c r="N75" s="1225">
        <v>9.6</v>
      </c>
      <c r="O75" s="1225">
        <v>8.4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571</v>
      </c>
      <c r="H77" s="1228"/>
      <c r="I77" s="1233" t="s">
        <v>570</v>
      </c>
      <c r="J77" s="1233"/>
      <c r="K77" s="1234">
        <v>46.1</v>
      </c>
      <c r="L77" s="1234">
        <v>37.6</v>
      </c>
      <c r="M77" s="1221">
        <v>33.799999999999997</v>
      </c>
      <c r="N77" s="1221">
        <v>34.9</v>
      </c>
      <c r="O77" s="1221">
        <v>53.1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8.5</v>
      </c>
      <c r="L79" s="1224">
        <v>7.9</v>
      </c>
      <c r="M79" s="1224">
        <v>7.1</v>
      </c>
      <c r="N79" s="1224">
        <v>7.2</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D29"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56629</v>
      </c>
      <c r="E3" s="118"/>
      <c r="F3" s="119">
        <v>43493</v>
      </c>
      <c r="G3" s="120"/>
      <c r="H3" s="121"/>
    </row>
    <row r="4" spans="1:8" x14ac:dyDescent="0.15">
      <c r="A4" s="122"/>
      <c r="B4" s="123"/>
      <c r="C4" s="124"/>
      <c r="D4" s="125">
        <v>28115</v>
      </c>
      <c r="E4" s="126"/>
      <c r="F4" s="127">
        <v>23254</v>
      </c>
      <c r="G4" s="128"/>
      <c r="H4" s="129"/>
    </row>
    <row r="5" spans="1:8" x14ac:dyDescent="0.15">
      <c r="A5" s="110" t="s">
        <v>523</v>
      </c>
      <c r="B5" s="115"/>
      <c r="C5" s="116"/>
      <c r="D5" s="117">
        <v>79223</v>
      </c>
      <c r="E5" s="118"/>
      <c r="F5" s="119">
        <v>50840</v>
      </c>
      <c r="G5" s="120"/>
      <c r="H5" s="121"/>
    </row>
    <row r="6" spans="1:8" x14ac:dyDescent="0.15">
      <c r="A6" s="122"/>
      <c r="B6" s="123"/>
      <c r="C6" s="124"/>
      <c r="D6" s="125">
        <v>26788</v>
      </c>
      <c r="E6" s="126"/>
      <c r="F6" s="127">
        <v>25367</v>
      </c>
      <c r="G6" s="128"/>
      <c r="H6" s="129"/>
    </row>
    <row r="7" spans="1:8" x14ac:dyDescent="0.15">
      <c r="A7" s="110" t="s">
        <v>524</v>
      </c>
      <c r="B7" s="115"/>
      <c r="C7" s="116"/>
      <c r="D7" s="117">
        <v>77155</v>
      </c>
      <c r="E7" s="118"/>
      <c r="F7" s="119">
        <v>53605</v>
      </c>
      <c r="G7" s="120"/>
      <c r="H7" s="121"/>
    </row>
    <row r="8" spans="1:8" x14ac:dyDescent="0.15">
      <c r="A8" s="122"/>
      <c r="B8" s="123"/>
      <c r="C8" s="124"/>
      <c r="D8" s="125">
        <v>30040</v>
      </c>
      <c r="E8" s="126"/>
      <c r="F8" s="127">
        <v>28343</v>
      </c>
      <c r="G8" s="128"/>
      <c r="H8" s="129"/>
    </row>
    <row r="9" spans="1:8" x14ac:dyDescent="0.15">
      <c r="A9" s="110" t="s">
        <v>525</v>
      </c>
      <c r="B9" s="115"/>
      <c r="C9" s="116"/>
      <c r="D9" s="117">
        <v>67600</v>
      </c>
      <c r="E9" s="118"/>
      <c r="F9" s="119">
        <v>58051</v>
      </c>
      <c r="G9" s="120"/>
      <c r="H9" s="121"/>
    </row>
    <row r="10" spans="1:8" x14ac:dyDescent="0.15">
      <c r="A10" s="122"/>
      <c r="B10" s="123"/>
      <c r="C10" s="124"/>
      <c r="D10" s="125">
        <v>30567</v>
      </c>
      <c r="E10" s="126"/>
      <c r="F10" s="127">
        <v>32143</v>
      </c>
      <c r="G10" s="128"/>
      <c r="H10" s="129"/>
    </row>
    <row r="11" spans="1:8" x14ac:dyDescent="0.15">
      <c r="A11" s="110" t="s">
        <v>526</v>
      </c>
      <c r="B11" s="115"/>
      <c r="C11" s="116"/>
      <c r="D11" s="117">
        <v>90738</v>
      </c>
      <c r="E11" s="118"/>
      <c r="F11" s="119">
        <v>65942</v>
      </c>
      <c r="G11" s="120"/>
      <c r="H11" s="121"/>
    </row>
    <row r="12" spans="1:8" x14ac:dyDescent="0.15">
      <c r="A12" s="122"/>
      <c r="B12" s="123"/>
      <c r="C12" s="130"/>
      <c r="D12" s="125">
        <v>41615</v>
      </c>
      <c r="E12" s="126"/>
      <c r="F12" s="127">
        <v>32778</v>
      </c>
      <c r="G12" s="128"/>
      <c r="H12" s="129"/>
    </row>
    <row r="13" spans="1:8" x14ac:dyDescent="0.15">
      <c r="A13" s="110"/>
      <c r="B13" s="115"/>
      <c r="C13" s="131"/>
      <c r="D13" s="132">
        <v>74269</v>
      </c>
      <c r="E13" s="133"/>
      <c r="F13" s="134">
        <v>54386</v>
      </c>
      <c r="G13" s="135"/>
      <c r="H13" s="121"/>
    </row>
    <row r="14" spans="1:8" x14ac:dyDescent="0.15">
      <c r="A14" s="122"/>
      <c r="B14" s="123"/>
      <c r="C14" s="124"/>
      <c r="D14" s="125">
        <v>31425</v>
      </c>
      <c r="E14" s="126"/>
      <c r="F14" s="127">
        <v>28377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8.1199999999999992</v>
      </c>
      <c r="C19" s="136">
        <f>ROUND(VALUE(SUBSTITUTE(実質収支比率等に係る経年分析!G$48,"▲","-")),2)</f>
        <v>7.47</v>
      </c>
      <c r="D19" s="136">
        <f>ROUND(VALUE(SUBSTITUTE(実質収支比率等に係る経年分析!H$48,"▲","-")),2)</f>
        <v>9.1300000000000008</v>
      </c>
      <c r="E19" s="136">
        <f>ROUND(VALUE(SUBSTITUTE(実質収支比率等に係る経年分析!I$48,"▲","-")),2)</f>
        <v>11.78</v>
      </c>
      <c r="F19" s="136">
        <f>ROUND(VALUE(SUBSTITUTE(実質収支比率等に係る経年分析!J$48,"▲","-")),2)</f>
        <v>7.57</v>
      </c>
    </row>
    <row r="20" spans="1:11" x14ac:dyDescent="0.15">
      <c r="A20" s="136" t="s">
        <v>44</v>
      </c>
      <c r="B20" s="136">
        <f>ROUND(VALUE(SUBSTITUTE(実質収支比率等に係る経年分析!F$47,"▲","-")),2)</f>
        <v>19.57</v>
      </c>
      <c r="C20" s="136">
        <f>ROUND(VALUE(SUBSTITUTE(実質収支比率等に係る経年分析!G$47,"▲","-")),2)</f>
        <v>20.59</v>
      </c>
      <c r="D20" s="136">
        <f>ROUND(VALUE(SUBSTITUTE(実質収支比率等に係る経年分析!H$47,"▲","-")),2)</f>
        <v>18.149999999999999</v>
      </c>
      <c r="E20" s="136">
        <f>ROUND(VALUE(SUBSTITUTE(実質収支比率等に係る経年分析!I$47,"▲","-")),2)</f>
        <v>18.73</v>
      </c>
      <c r="F20" s="136">
        <f>ROUND(VALUE(SUBSTITUTE(実質収支比率等に係る経年分析!J$47,"▲","-")),2)</f>
        <v>24.78</v>
      </c>
    </row>
    <row r="21" spans="1:11" x14ac:dyDescent="0.15">
      <c r="A21" s="136" t="s">
        <v>45</v>
      </c>
      <c r="B21" s="136">
        <f>IF(ISNUMBER(VALUE(SUBSTITUTE(実質収支比率等に係る経年分析!F$49,"▲","-"))),ROUND(VALUE(SUBSTITUTE(実質収支比率等に係る経年分析!F$49,"▲","-")),2),NA())</f>
        <v>-2.06</v>
      </c>
      <c r="C21" s="136">
        <f>IF(ISNUMBER(VALUE(SUBSTITUTE(実質収支比率等に係る経年分析!G$49,"▲","-"))),ROUND(VALUE(SUBSTITUTE(実質収支比率等に係る経年分析!G$49,"▲","-")),2),NA())</f>
        <v>0.82</v>
      </c>
      <c r="D21" s="136">
        <f>IF(ISNUMBER(VALUE(SUBSTITUTE(実質収支比率等に係る経年分析!H$49,"▲","-"))),ROUND(VALUE(SUBSTITUTE(実質収支比率等に係る経年分析!H$49,"▲","-")),2),NA())</f>
        <v>-0.8</v>
      </c>
      <c r="E21" s="136">
        <f>IF(ISNUMBER(VALUE(SUBSTITUTE(実質収支比率等に係る経年分析!I$49,"▲","-"))),ROUND(VALUE(SUBSTITUTE(実質収支比率等に係る経年分析!I$49,"▲","-")),2),NA())</f>
        <v>3.17</v>
      </c>
      <c r="F21" s="136">
        <f>IF(ISNUMBER(VALUE(SUBSTITUTE(実質収支比率等に係る経年分析!J$49,"▲","-"))),ROUND(VALUE(SUBSTITUTE(実質収支比率等に係る経年分析!J$49,"▲","-")),2),NA())</f>
        <v>1.38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介護保険特別会計（介護サービス事業勘定）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x14ac:dyDescent="0.15">
      <c r="A32" s="137" t="str">
        <f>IF(連結実質赤字比率に係る赤字・黒字の構成分析!C$38="",NA(),連結実質赤字比率に係る赤字・黒字の構成分析!C$38)</f>
        <v>小松地域交流事業特別会計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介護保険特別会計（介護保険事業勘定）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0.87</v>
      </c>
      <c r="F34" s="137">
        <f>IF(ROUND(VALUE(SUBSTITUTE(連結実質赤字比率に係る赤字・黒字の構成分析!H$36,"▲", "-")), 2) &lt; 0, ABS(ROUND(VALUE(SUBSTITUTE(連結実質赤字比率に係る赤字・黒字の構成分析!H$36,"▲", "-")), 2)), NA())</f>
        <v>0.86</v>
      </c>
      <c r="G34" s="137" t="e">
        <f>IF(ROUND(VALUE(SUBSTITUTE(連結実質赤字比率に係る赤字・黒字の構成分析!H$36,"▲", "-")), 2) &gt;= 0, ABS(ROUND(VALUE(SUBSTITUTE(連結実質赤字比率に係る赤字・黒字の構成分析!H$36,"▲", "-")), 2)), NA())</f>
        <v>#N/A</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3632</v>
      </c>
      <c r="E42" s="138"/>
      <c r="F42" s="138"/>
      <c r="G42" s="138">
        <f>'実質公債費比率（分子）の構造'!L$52</f>
        <v>3700</v>
      </c>
      <c r="H42" s="138"/>
      <c r="I42" s="138"/>
      <c r="J42" s="138">
        <f>'実質公債費比率（分子）の構造'!M$52</f>
        <v>3847</v>
      </c>
      <c r="K42" s="138"/>
      <c r="L42" s="138"/>
      <c r="M42" s="138">
        <f>'実質公債費比率（分子）の構造'!N$52</f>
        <v>3779</v>
      </c>
      <c r="N42" s="138"/>
      <c r="O42" s="138"/>
      <c r="P42" s="138">
        <f>'実質公債費比率（分子）の構造'!O$52</f>
        <v>3800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10</v>
      </c>
      <c r="C44" s="138"/>
      <c r="D44" s="138"/>
      <c r="E44" s="138">
        <f>'実質公債費比率（分子）の構造'!L$50</f>
        <v>10</v>
      </c>
      <c r="F44" s="138"/>
      <c r="G44" s="138"/>
      <c r="H44" s="138">
        <f>'実質公債費比率（分子）の構造'!M$50</f>
        <v>9</v>
      </c>
      <c r="I44" s="138"/>
      <c r="J44" s="138"/>
      <c r="K44" s="138">
        <f>'実質公債費比率（分子）の構造'!N$50</f>
        <v>9</v>
      </c>
      <c r="L44" s="138"/>
      <c r="M44" s="138"/>
      <c r="N44" s="138">
        <f>'実質公債費比率（分子）の構造'!O$50</f>
        <v>9</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1568</v>
      </c>
      <c r="C46" s="138"/>
      <c r="D46" s="138"/>
      <c r="E46" s="138">
        <f>'実質公債費比率（分子）の構造'!L$48</f>
        <v>1508</v>
      </c>
      <c r="F46" s="138"/>
      <c r="G46" s="138"/>
      <c r="H46" s="138">
        <f>'実質公債費比率（分子）の構造'!M$48</f>
        <v>1523</v>
      </c>
      <c r="I46" s="138"/>
      <c r="J46" s="138"/>
      <c r="K46" s="138">
        <f>'実質公債費比率（分子）の構造'!N$48</f>
        <v>1341</v>
      </c>
      <c r="L46" s="138"/>
      <c r="M46" s="138"/>
      <c r="N46" s="138">
        <f>'実質公債費比率（分子）の構造'!O$48</f>
        <v>1455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4827</v>
      </c>
      <c r="C49" s="138"/>
      <c r="D49" s="138"/>
      <c r="E49" s="138">
        <f>'実質公債費比率（分子）の構造'!L$45</f>
        <v>4739</v>
      </c>
      <c r="F49" s="138"/>
      <c r="G49" s="138"/>
      <c r="H49" s="138">
        <f>'実質公債費比率（分子）の構造'!M$45</f>
        <v>4749</v>
      </c>
      <c r="I49" s="138"/>
      <c r="J49" s="138"/>
      <c r="K49" s="138">
        <f>'実質公債費比率（分子）の構造'!N$45</f>
        <v>4310</v>
      </c>
      <c r="L49" s="138"/>
      <c r="M49" s="138"/>
      <c r="N49" s="138">
        <f>'実質公債費比率（分子）の構造'!O$45</f>
        <v>4013</v>
      </c>
      <c r="O49" s="138"/>
      <c r="P49" s="138"/>
    </row>
    <row r="50" spans="1:16" x14ac:dyDescent="0.15">
      <c r="A50" s="138" t="s">
        <v>60</v>
      </c>
      <c r="B50" s="138" t="e">
        <f>NA()</f>
        <v>#N/A</v>
      </c>
      <c r="C50" s="138">
        <f>IF(ISNUMBER('実質公債費比率（分子）の構造'!K$53),'実質公債費比率（分子）の構造'!K$53,NA())</f>
        <v>2773</v>
      </c>
      <c r="D50" s="138" t="e">
        <f>NA()</f>
        <v>#N/A</v>
      </c>
      <c r="E50" s="138" t="e">
        <f>NA()</f>
        <v>#N/A</v>
      </c>
      <c r="F50" s="138">
        <f>IF(ISNUMBER('実質公債費比率（分子）の構造'!L$53),'実質公債費比率（分子）の構造'!L$53,NA())</f>
        <v>2557</v>
      </c>
      <c r="G50" s="138" t="e">
        <f>NA()</f>
        <v>#N/A</v>
      </c>
      <c r="H50" s="138" t="e">
        <f>NA()</f>
        <v>#N/A</v>
      </c>
      <c r="I50" s="138">
        <f>IF(ISNUMBER('実質公債費比率（分子）の構造'!M$53),'実質公債費比率（分子）の構造'!M$53,NA())</f>
        <v>2434</v>
      </c>
      <c r="J50" s="138" t="e">
        <f>NA()</f>
        <v>#N/A</v>
      </c>
      <c r="K50" s="138" t="e">
        <f>NA()</f>
        <v>#N/A</v>
      </c>
      <c r="L50" s="138">
        <f>IF(ISNUMBER('実質公債費比率（分子）の構造'!N$53),'実質公債費比率（分子）の構造'!N$53,NA())</f>
        <v>1881</v>
      </c>
      <c r="M50" s="138" t="e">
        <f>NA()</f>
        <v>#N/A</v>
      </c>
      <c r="N50" s="138" t="e">
        <f>NA()</f>
        <v>#N/A</v>
      </c>
      <c r="O50" s="138">
        <f>IF(ISNUMBER('実質公債費比率（分子）の構造'!O$53),'実質公債費比率（分子）の構造'!O$53,NA())</f>
        <v>1677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45211</v>
      </c>
      <c r="E56" s="137"/>
      <c r="F56" s="137"/>
      <c r="G56" s="137">
        <f>'将来負担比率（分子）の構造'!J$52</f>
        <v>46827</v>
      </c>
      <c r="H56" s="137"/>
      <c r="I56" s="137"/>
      <c r="J56" s="137">
        <f>'将来負担比率（分子）の構造'!K$52</f>
        <v>48640</v>
      </c>
      <c r="K56" s="137"/>
      <c r="L56" s="137"/>
      <c r="M56" s="137">
        <f>'将来負担比率（分子）の構造'!L$52</f>
        <v>50039</v>
      </c>
      <c r="N56" s="137"/>
      <c r="O56" s="137"/>
      <c r="P56" s="137">
        <f>'将来負担比率（分子）の構造'!M$52</f>
        <v>50272</v>
      </c>
    </row>
    <row r="57" spans="1:16" x14ac:dyDescent="0.15">
      <c r="A57" s="137" t="s">
        <v>36</v>
      </c>
      <c r="B57" s="137"/>
      <c r="C57" s="137"/>
      <c r="D57" s="137">
        <f>'将来負担比率（分子）の構造'!I$51</f>
        <v>1285</v>
      </c>
      <c r="E57" s="137"/>
      <c r="F57" s="137"/>
      <c r="G57" s="137">
        <f>'将来負担比率（分子）の構造'!J$51</f>
        <v>1151</v>
      </c>
      <c r="H57" s="137"/>
      <c r="I57" s="137"/>
      <c r="J57" s="137">
        <f>'将来負担比率（分子）の構造'!K$51</f>
        <v>1040</v>
      </c>
      <c r="K57" s="137"/>
      <c r="L57" s="137"/>
      <c r="M57" s="137">
        <f>'将来負担比率（分子）の構造'!L$51</f>
        <v>936</v>
      </c>
      <c r="N57" s="137"/>
      <c r="O57" s="137"/>
      <c r="P57" s="137">
        <f>'将来負担比率（分子）の構造'!M$51</f>
        <v>873</v>
      </c>
    </row>
    <row r="58" spans="1:16" x14ac:dyDescent="0.15">
      <c r="A58" s="137" t="s">
        <v>35</v>
      </c>
      <c r="B58" s="137"/>
      <c r="C58" s="137"/>
      <c r="D58" s="137">
        <f>'将来負担比率（分子）の構造'!I$50</f>
        <v>10402</v>
      </c>
      <c r="E58" s="137"/>
      <c r="F58" s="137"/>
      <c r="G58" s="137">
        <f>'将来負担比率（分子）の構造'!J$50</f>
        <v>10433</v>
      </c>
      <c r="H58" s="137"/>
      <c r="I58" s="137"/>
      <c r="J58" s="137">
        <f>'将来負担比率（分子）の構造'!K$50</f>
        <v>9511</v>
      </c>
      <c r="K58" s="137"/>
      <c r="L58" s="137"/>
      <c r="M58" s="137">
        <f>'将来負担比率（分子）の構造'!L$50</f>
        <v>9546</v>
      </c>
      <c r="N58" s="137"/>
      <c r="O58" s="137"/>
      <c r="P58" s="137">
        <f>'将来負担比率（分子）の構造'!M$50</f>
        <v>10348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t="str">
        <f>'将来負担比率（分子）の構造'!K$46</f>
        <v>-</v>
      </c>
      <c r="I61" s="137"/>
      <c r="J61" s="137"/>
      <c r="K61" s="137">
        <f>'将来負担比率（分子）の構造'!L$46</f>
        <v>12</v>
      </c>
      <c r="L61" s="137"/>
      <c r="M61" s="137"/>
      <c r="N61" s="137">
        <f>'将来負担比率（分子）の構造'!M$46</f>
        <v>17</v>
      </c>
      <c r="O61" s="137"/>
      <c r="P61" s="137"/>
    </row>
    <row r="62" spans="1:16" x14ac:dyDescent="0.15">
      <c r="A62" s="137" t="s">
        <v>29</v>
      </c>
      <c r="B62" s="137">
        <f>'将来負担比率（分子）の構造'!I$45</f>
        <v>8347</v>
      </c>
      <c r="C62" s="137"/>
      <c r="D62" s="137"/>
      <c r="E62" s="137">
        <f>'将来負担比率（分子）の構造'!J$45</f>
        <v>7741</v>
      </c>
      <c r="F62" s="137"/>
      <c r="G62" s="137"/>
      <c r="H62" s="137">
        <f>'将来負担比率（分子）の構造'!K$45</f>
        <v>7185</v>
      </c>
      <c r="I62" s="137"/>
      <c r="J62" s="137"/>
      <c r="K62" s="137">
        <f>'将来負担比率（分子）の構造'!L$45</f>
        <v>7069</v>
      </c>
      <c r="L62" s="137"/>
      <c r="M62" s="137"/>
      <c r="N62" s="137">
        <f>'将来負担比率（分子）の構造'!M$45</f>
        <v>7040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21134</v>
      </c>
      <c r="C64" s="137"/>
      <c r="D64" s="137"/>
      <c r="E64" s="137">
        <f>'将来負担比率（分子）の構造'!J$43</f>
        <v>20672</v>
      </c>
      <c r="F64" s="137"/>
      <c r="G64" s="137"/>
      <c r="H64" s="137">
        <f>'将来負担比率（分子）の構造'!K$43</f>
        <v>20079</v>
      </c>
      <c r="I64" s="137"/>
      <c r="J64" s="137"/>
      <c r="K64" s="137">
        <f>'将来負担比率（分子）の構造'!L$43</f>
        <v>19257</v>
      </c>
      <c r="L64" s="137"/>
      <c r="M64" s="137"/>
      <c r="N64" s="137">
        <f>'将来負担比率（分子）の構造'!M$43</f>
        <v>19153</v>
      </c>
      <c r="O64" s="137"/>
      <c r="P64" s="137"/>
    </row>
    <row r="65" spans="1:16" x14ac:dyDescent="0.15">
      <c r="A65" s="137" t="s">
        <v>26</v>
      </c>
      <c r="B65" s="137">
        <f>'将来負担比率（分子）の構造'!I$42</f>
        <v>45</v>
      </c>
      <c r="C65" s="137"/>
      <c r="D65" s="137"/>
      <c r="E65" s="137">
        <f>'将来負担比率（分子）の構造'!J$42</f>
        <v>38</v>
      </c>
      <c r="F65" s="137"/>
      <c r="G65" s="137"/>
      <c r="H65" s="137">
        <f>'将来負担比率（分子）の構造'!K$42</f>
        <v>30</v>
      </c>
      <c r="I65" s="137"/>
      <c r="J65" s="137"/>
      <c r="K65" s="137">
        <f>'将来負担比率（分子）の構造'!L$42</f>
        <v>23</v>
      </c>
      <c r="L65" s="137"/>
      <c r="M65" s="137"/>
      <c r="N65" s="137">
        <f>'将来負担比率（分子）の構造'!M$42</f>
        <v>15</v>
      </c>
      <c r="O65" s="137"/>
      <c r="P65" s="137"/>
    </row>
    <row r="66" spans="1:16" x14ac:dyDescent="0.15">
      <c r="A66" s="137" t="s">
        <v>25</v>
      </c>
      <c r="B66" s="137">
        <f>'将来負担比率（分子）の構造'!I$41</f>
        <v>43908</v>
      </c>
      <c r="C66" s="137"/>
      <c r="D66" s="137"/>
      <c r="E66" s="137">
        <f>'将来負担比率（分子）の構造'!J$41</f>
        <v>44912</v>
      </c>
      <c r="F66" s="137"/>
      <c r="G66" s="137"/>
      <c r="H66" s="137">
        <f>'将来負担比率（分子）の構造'!K$41</f>
        <v>46589</v>
      </c>
      <c r="I66" s="137"/>
      <c r="J66" s="137"/>
      <c r="K66" s="137">
        <f>'将来負担比率（分子）の構造'!L$41</f>
        <v>49338</v>
      </c>
      <c r="L66" s="137"/>
      <c r="M66" s="137"/>
      <c r="N66" s="137">
        <f>'将来負担比率（分子）の構造'!M$41</f>
        <v>50154</v>
      </c>
      <c r="O66" s="137"/>
      <c r="P66" s="137"/>
    </row>
    <row r="67" spans="1:16" x14ac:dyDescent="0.15">
      <c r="A67" s="137" t="s">
        <v>64</v>
      </c>
      <c r="B67" s="137" t="e">
        <f>NA()</f>
        <v>#N/A</v>
      </c>
      <c r="C67" s="137">
        <f>IF(ISNUMBER('将来負担比率（分子）の構造'!I$53), IF('将来負担比率（分子）の構造'!I$53 &lt; 0, 0, '将来負担比率（分子）の構造'!I$53), NA())</f>
        <v>16537</v>
      </c>
      <c r="D67" s="137" t="e">
        <f>NA()</f>
        <v>#N/A</v>
      </c>
      <c r="E67" s="137" t="e">
        <f>NA()</f>
        <v>#N/A</v>
      </c>
      <c r="F67" s="137">
        <f>IF(ISNUMBER('将来負担比率（分子）の構造'!J$53), IF('将来負担比率（分子）の構造'!J$53 &lt; 0, 0, '将来負担比率（分子）の構造'!J$53), NA())</f>
        <v>14952</v>
      </c>
      <c r="G67" s="137" t="e">
        <f>NA()</f>
        <v>#N/A</v>
      </c>
      <c r="H67" s="137" t="e">
        <f>NA()</f>
        <v>#N/A</v>
      </c>
      <c r="I67" s="137">
        <f>IF(ISNUMBER('将来負担比率（分子）の構造'!K$53), IF('将来負担比率（分子）の構造'!K$53 &lt; 0, 0, '将来負担比率（分子）の構造'!K$53), NA())</f>
        <v>14693</v>
      </c>
      <c r="J67" s="137" t="e">
        <f>NA()</f>
        <v>#N/A</v>
      </c>
      <c r="K67" s="137" t="e">
        <f>NA()</f>
        <v>#N/A</v>
      </c>
      <c r="L67" s="137">
        <f>IF(ISNUMBER('将来負担比率（分子）の構造'!L$53), IF('将来負担比率（分子）の構造'!L$53 &lt; 0, 0, '将来負担比率（分子）の構造'!L$53), NA())</f>
        <v>15177</v>
      </c>
      <c r="M67" s="137" t="e">
        <f>NA()</f>
        <v>#N/A</v>
      </c>
      <c r="N67" s="137" t="e">
        <f>NA()</f>
        <v>#N/A</v>
      </c>
      <c r="O67" s="137">
        <f>IF(ISNUMBER('将来負担比率（分子）の構造'!M$53), IF('将来負担比率（分子）の構造'!M$53 &lt; 0, 0, '将来負担比率（分子）の構造'!M$53), NA())</f>
        <v>14885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15429124</v>
      </c>
      <c r="S5" s="615"/>
      <c r="T5" s="615"/>
      <c r="U5" s="615"/>
      <c r="V5" s="615"/>
      <c r="W5" s="615"/>
      <c r="X5" s="615"/>
      <c r="Y5" s="616"/>
      <c r="Z5" s="617">
        <v>28.7</v>
      </c>
      <c r="AA5" s="617"/>
      <c r="AB5" s="617"/>
      <c r="AC5" s="617"/>
      <c r="AD5" s="618">
        <v>15429124</v>
      </c>
      <c r="AE5" s="618"/>
      <c r="AF5" s="618"/>
      <c r="AG5" s="618"/>
      <c r="AH5" s="618"/>
      <c r="AI5" s="618"/>
      <c r="AJ5" s="618"/>
      <c r="AK5" s="618"/>
      <c r="AL5" s="619">
        <v>61.4</v>
      </c>
      <c r="AM5" s="620"/>
      <c r="AN5" s="620"/>
      <c r="AO5" s="621"/>
      <c r="AP5" s="611" t="s">
        <v>211</v>
      </c>
      <c r="AQ5" s="612"/>
      <c r="AR5" s="612"/>
      <c r="AS5" s="612"/>
      <c r="AT5" s="612"/>
      <c r="AU5" s="612"/>
      <c r="AV5" s="612"/>
      <c r="AW5" s="612"/>
      <c r="AX5" s="612"/>
      <c r="AY5" s="612"/>
      <c r="AZ5" s="612"/>
      <c r="BA5" s="612"/>
      <c r="BB5" s="612"/>
      <c r="BC5" s="612"/>
      <c r="BD5" s="612"/>
      <c r="BE5" s="612"/>
      <c r="BF5" s="613"/>
      <c r="BG5" s="625">
        <v>15423027</v>
      </c>
      <c r="BH5" s="626"/>
      <c r="BI5" s="626"/>
      <c r="BJ5" s="626"/>
      <c r="BK5" s="626"/>
      <c r="BL5" s="626"/>
      <c r="BM5" s="626"/>
      <c r="BN5" s="627"/>
      <c r="BO5" s="628">
        <v>100</v>
      </c>
      <c r="BP5" s="628"/>
      <c r="BQ5" s="628"/>
      <c r="BR5" s="628"/>
      <c r="BS5" s="629">
        <v>211088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367024</v>
      </c>
      <c r="S6" s="626"/>
      <c r="T6" s="626"/>
      <c r="U6" s="626"/>
      <c r="V6" s="626"/>
      <c r="W6" s="626"/>
      <c r="X6" s="626"/>
      <c r="Y6" s="627"/>
      <c r="Z6" s="628">
        <v>0.7</v>
      </c>
      <c r="AA6" s="628"/>
      <c r="AB6" s="628"/>
      <c r="AC6" s="628"/>
      <c r="AD6" s="629">
        <v>367024</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15423027</v>
      </c>
      <c r="BH6" s="626"/>
      <c r="BI6" s="626"/>
      <c r="BJ6" s="626"/>
      <c r="BK6" s="626"/>
      <c r="BL6" s="626"/>
      <c r="BM6" s="626"/>
      <c r="BN6" s="627"/>
      <c r="BO6" s="628">
        <v>100</v>
      </c>
      <c r="BP6" s="628"/>
      <c r="BQ6" s="628"/>
      <c r="BR6" s="628"/>
      <c r="BS6" s="629">
        <v>211088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316122</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316122</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21643</v>
      </c>
      <c r="S7" s="626"/>
      <c r="T7" s="626"/>
      <c r="U7" s="626"/>
      <c r="V7" s="626"/>
      <c r="W7" s="626"/>
      <c r="X7" s="626"/>
      <c r="Y7" s="627"/>
      <c r="Z7" s="628">
        <v>0</v>
      </c>
      <c r="AA7" s="628"/>
      <c r="AB7" s="628"/>
      <c r="AC7" s="628"/>
      <c r="AD7" s="629">
        <v>21643</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5773354</v>
      </c>
      <c r="BH7" s="626"/>
      <c r="BI7" s="626"/>
      <c r="BJ7" s="626"/>
      <c r="BK7" s="626"/>
      <c r="BL7" s="626"/>
      <c r="BM7" s="626"/>
      <c r="BN7" s="627"/>
      <c r="BO7" s="628">
        <v>37.4</v>
      </c>
      <c r="BP7" s="628"/>
      <c r="BQ7" s="628"/>
      <c r="BR7" s="628"/>
      <c r="BS7" s="629">
        <v>211088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8076300</v>
      </c>
      <c r="CS7" s="626"/>
      <c r="CT7" s="626"/>
      <c r="CU7" s="626"/>
      <c r="CV7" s="626"/>
      <c r="CW7" s="626"/>
      <c r="CX7" s="626"/>
      <c r="CY7" s="627"/>
      <c r="CZ7" s="628">
        <v>15.6</v>
      </c>
      <c r="DA7" s="628"/>
      <c r="DB7" s="628"/>
      <c r="DC7" s="628"/>
      <c r="DD7" s="634">
        <v>242445</v>
      </c>
      <c r="DE7" s="626"/>
      <c r="DF7" s="626"/>
      <c r="DG7" s="626"/>
      <c r="DH7" s="626"/>
      <c r="DI7" s="626"/>
      <c r="DJ7" s="626"/>
      <c r="DK7" s="626"/>
      <c r="DL7" s="626"/>
      <c r="DM7" s="626"/>
      <c r="DN7" s="626"/>
      <c r="DO7" s="626"/>
      <c r="DP7" s="627"/>
      <c r="DQ7" s="634">
        <v>7521728</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42645</v>
      </c>
      <c r="S8" s="626"/>
      <c r="T8" s="626"/>
      <c r="U8" s="626"/>
      <c r="V8" s="626"/>
      <c r="W8" s="626"/>
      <c r="X8" s="626"/>
      <c r="Y8" s="627"/>
      <c r="Z8" s="628">
        <v>0.1</v>
      </c>
      <c r="AA8" s="628"/>
      <c r="AB8" s="628"/>
      <c r="AC8" s="628"/>
      <c r="AD8" s="629">
        <v>42645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176427</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16760210</v>
      </c>
      <c r="CS8" s="626"/>
      <c r="CT8" s="626"/>
      <c r="CU8" s="626"/>
      <c r="CV8" s="626"/>
      <c r="CW8" s="626"/>
      <c r="CX8" s="626"/>
      <c r="CY8" s="627"/>
      <c r="CZ8" s="628">
        <v>32.5</v>
      </c>
      <c r="DA8" s="628"/>
      <c r="DB8" s="628"/>
      <c r="DC8" s="628"/>
      <c r="DD8" s="634">
        <v>32408</v>
      </c>
      <c r="DE8" s="626"/>
      <c r="DF8" s="626"/>
      <c r="DG8" s="626"/>
      <c r="DH8" s="626"/>
      <c r="DI8" s="626"/>
      <c r="DJ8" s="626"/>
      <c r="DK8" s="626"/>
      <c r="DL8" s="626"/>
      <c r="DM8" s="626"/>
      <c r="DN8" s="626"/>
      <c r="DO8" s="626"/>
      <c r="DP8" s="627"/>
      <c r="DQ8" s="634">
        <v>8301329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28029</v>
      </c>
      <c r="S9" s="626"/>
      <c r="T9" s="626"/>
      <c r="U9" s="626"/>
      <c r="V9" s="626"/>
      <c r="W9" s="626"/>
      <c r="X9" s="626"/>
      <c r="Y9" s="627"/>
      <c r="Z9" s="628">
        <v>0.1</v>
      </c>
      <c r="AA9" s="628"/>
      <c r="AB9" s="628"/>
      <c r="AC9" s="628"/>
      <c r="AD9" s="629">
        <v>28029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4239361</v>
      </c>
      <c r="BH9" s="626"/>
      <c r="BI9" s="626"/>
      <c r="BJ9" s="626"/>
      <c r="BK9" s="626"/>
      <c r="BL9" s="626"/>
      <c r="BM9" s="626"/>
      <c r="BN9" s="627"/>
      <c r="BO9" s="628">
        <v>27.5</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2590280</v>
      </c>
      <c r="CS9" s="626"/>
      <c r="CT9" s="626"/>
      <c r="CU9" s="626"/>
      <c r="CV9" s="626"/>
      <c r="CW9" s="626"/>
      <c r="CX9" s="626"/>
      <c r="CY9" s="627"/>
      <c r="CZ9" s="628">
        <v>5</v>
      </c>
      <c r="DA9" s="628"/>
      <c r="DB9" s="628"/>
      <c r="DC9" s="628"/>
      <c r="DD9" s="634">
        <v>186333</v>
      </c>
      <c r="DE9" s="626"/>
      <c r="DF9" s="626"/>
      <c r="DG9" s="626"/>
      <c r="DH9" s="626"/>
      <c r="DI9" s="626"/>
      <c r="DJ9" s="626"/>
      <c r="DK9" s="626"/>
      <c r="DL9" s="626"/>
      <c r="DM9" s="626"/>
      <c r="DN9" s="626"/>
      <c r="DO9" s="626"/>
      <c r="DP9" s="627"/>
      <c r="DQ9" s="634">
        <v>2421435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1825350</v>
      </c>
      <c r="S10" s="626"/>
      <c r="T10" s="626"/>
      <c r="U10" s="626"/>
      <c r="V10" s="626"/>
      <c r="W10" s="626"/>
      <c r="X10" s="626"/>
      <c r="Y10" s="627"/>
      <c r="Z10" s="628">
        <v>3.4</v>
      </c>
      <c r="AA10" s="628"/>
      <c r="AB10" s="628"/>
      <c r="AC10" s="628"/>
      <c r="AD10" s="629">
        <v>1825350</v>
      </c>
      <c r="AE10" s="629"/>
      <c r="AF10" s="629"/>
      <c r="AG10" s="629"/>
      <c r="AH10" s="629"/>
      <c r="AI10" s="629"/>
      <c r="AJ10" s="629"/>
      <c r="AK10" s="629"/>
      <c r="AL10" s="630">
        <v>7.3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290555</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215748</v>
      </c>
      <c r="CS10" s="626"/>
      <c r="CT10" s="626"/>
      <c r="CU10" s="626"/>
      <c r="CV10" s="626"/>
      <c r="CW10" s="626"/>
      <c r="CX10" s="626"/>
      <c r="CY10" s="627"/>
      <c r="CZ10" s="628">
        <v>0.4</v>
      </c>
      <c r="DA10" s="628"/>
      <c r="DB10" s="628"/>
      <c r="DC10" s="628"/>
      <c r="DD10" s="634" t="s">
        <v>113</v>
      </c>
      <c r="DE10" s="626"/>
      <c r="DF10" s="626"/>
      <c r="DG10" s="626"/>
      <c r="DH10" s="626"/>
      <c r="DI10" s="626"/>
      <c r="DJ10" s="626"/>
      <c r="DK10" s="626"/>
      <c r="DL10" s="626"/>
      <c r="DM10" s="626"/>
      <c r="DN10" s="626"/>
      <c r="DO10" s="626"/>
      <c r="DP10" s="627"/>
      <c r="DQ10" s="634">
        <v>5748</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2227</v>
      </c>
      <c r="S11" s="626"/>
      <c r="T11" s="626"/>
      <c r="U11" s="626"/>
      <c r="V11" s="626"/>
      <c r="W11" s="626"/>
      <c r="X11" s="626"/>
      <c r="Y11" s="627"/>
      <c r="Z11" s="628">
        <v>0</v>
      </c>
      <c r="AA11" s="628"/>
      <c r="AB11" s="628"/>
      <c r="AC11" s="628"/>
      <c r="AD11" s="629">
        <v>2227</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1067011</v>
      </c>
      <c r="BH11" s="626"/>
      <c r="BI11" s="626"/>
      <c r="BJ11" s="626"/>
      <c r="BK11" s="626"/>
      <c r="BL11" s="626"/>
      <c r="BM11" s="626"/>
      <c r="BN11" s="627"/>
      <c r="BO11" s="628">
        <v>6.9</v>
      </c>
      <c r="BP11" s="628"/>
      <c r="BQ11" s="628"/>
      <c r="BR11" s="628"/>
      <c r="BS11" s="634">
        <v>211088</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4267091</v>
      </c>
      <c r="CS11" s="626"/>
      <c r="CT11" s="626"/>
      <c r="CU11" s="626"/>
      <c r="CV11" s="626"/>
      <c r="CW11" s="626"/>
      <c r="CX11" s="626"/>
      <c r="CY11" s="627"/>
      <c r="CZ11" s="628">
        <v>8.3000000000000007</v>
      </c>
      <c r="DA11" s="628"/>
      <c r="DB11" s="628"/>
      <c r="DC11" s="628"/>
      <c r="DD11" s="634">
        <v>3186484</v>
      </c>
      <c r="DE11" s="626"/>
      <c r="DF11" s="626"/>
      <c r="DG11" s="626"/>
      <c r="DH11" s="626"/>
      <c r="DI11" s="626"/>
      <c r="DJ11" s="626"/>
      <c r="DK11" s="626"/>
      <c r="DL11" s="626"/>
      <c r="DM11" s="626"/>
      <c r="DN11" s="626"/>
      <c r="DO11" s="626"/>
      <c r="DP11" s="627"/>
      <c r="DQ11" s="634">
        <v>1006925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8495783</v>
      </c>
      <c r="BH12" s="626"/>
      <c r="BI12" s="626"/>
      <c r="BJ12" s="626"/>
      <c r="BK12" s="626"/>
      <c r="BL12" s="626"/>
      <c r="BM12" s="626"/>
      <c r="BN12" s="627"/>
      <c r="BO12" s="628">
        <v>55.1</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1219983</v>
      </c>
      <c r="CS12" s="626"/>
      <c r="CT12" s="626"/>
      <c r="CU12" s="626"/>
      <c r="CV12" s="626"/>
      <c r="CW12" s="626"/>
      <c r="CX12" s="626"/>
      <c r="CY12" s="627"/>
      <c r="CZ12" s="628">
        <v>2.4</v>
      </c>
      <c r="DA12" s="628"/>
      <c r="DB12" s="628"/>
      <c r="DC12" s="628"/>
      <c r="DD12" s="634">
        <v>594</v>
      </c>
      <c r="DE12" s="626"/>
      <c r="DF12" s="626"/>
      <c r="DG12" s="626"/>
      <c r="DH12" s="626"/>
      <c r="DI12" s="626"/>
      <c r="DJ12" s="626"/>
      <c r="DK12" s="626"/>
      <c r="DL12" s="626"/>
      <c r="DM12" s="626"/>
      <c r="DN12" s="626"/>
      <c r="DO12" s="626"/>
      <c r="DP12" s="627"/>
      <c r="DQ12" s="634">
        <v>653915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71054</v>
      </c>
      <c r="S13" s="626"/>
      <c r="T13" s="626"/>
      <c r="U13" s="626"/>
      <c r="V13" s="626"/>
      <c r="W13" s="626"/>
      <c r="X13" s="626"/>
      <c r="Y13" s="627"/>
      <c r="Z13" s="628">
        <v>0.1</v>
      </c>
      <c r="AA13" s="628"/>
      <c r="AB13" s="628"/>
      <c r="AC13" s="628"/>
      <c r="AD13" s="629">
        <v>71054</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8473311</v>
      </c>
      <c r="BH13" s="626"/>
      <c r="BI13" s="626"/>
      <c r="BJ13" s="626"/>
      <c r="BK13" s="626"/>
      <c r="BL13" s="626"/>
      <c r="BM13" s="626"/>
      <c r="BN13" s="627"/>
      <c r="BO13" s="628">
        <v>54.9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8062761</v>
      </c>
      <c r="CS13" s="626"/>
      <c r="CT13" s="626"/>
      <c r="CU13" s="626"/>
      <c r="CV13" s="626"/>
      <c r="CW13" s="626"/>
      <c r="CX13" s="626"/>
      <c r="CY13" s="627"/>
      <c r="CZ13" s="628">
        <v>15.6</v>
      </c>
      <c r="DA13" s="628"/>
      <c r="DB13" s="628"/>
      <c r="DC13" s="628"/>
      <c r="DD13" s="634">
        <v>5278407</v>
      </c>
      <c r="DE13" s="626"/>
      <c r="DF13" s="626"/>
      <c r="DG13" s="626"/>
      <c r="DH13" s="626"/>
      <c r="DI13" s="626"/>
      <c r="DJ13" s="626"/>
      <c r="DK13" s="626"/>
      <c r="DL13" s="626"/>
      <c r="DM13" s="626"/>
      <c r="DN13" s="626"/>
      <c r="DO13" s="626"/>
      <c r="DP13" s="627"/>
      <c r="DQ13" s="634">
        <v>3501574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355604</v>
      </c>
      <c r="BH14" s="626"/>
      <c r="BI14" s="626"/>
      <c r="BJ14" s="626"/>
      <c r="BK14" s="626"/>
      <c r="BL14" s="626"/>
      <c r="BM14" s="626"/>
      <c r="BN14" s="627"/>
      <c r="BO14" s="628">
        <v>2.2999999999999998</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1469474</v>
      </c>
      <c r="CS14" s="626"/>
      <c r="CT14" s="626"/>
      <c r="CU14" s="626"/>
      <c r="CV14" s="626"/>
      <c r="CW14" s="626"/>
      <c r="CX14" s="626"/>
      <c r="CY14" s="627"/>
      <c r="CZ14" s="628">
        <v>2.8</v>
      </c>
      <c r="DA14" s="628"/>
      <c r="DB14" s="628"/>
      <c r="DC14" s="628"/>
      <c r="DD14" s="634">
        <v>222636</v>
      </c>
      <c r="DE14" s="626"/>
      <c r="DF14" s="626"/>
      <c r="DG14" s="626"/>
      <c r="DH14" s="626"/>
      <c r="DI14" s="626"/>
      <c r="DJ14" s="626"/>
      <c r="DK14" s="626"/>
      <c r="DL14" s="626"/>
      <c r="DM14" s="626"/>
      <c r="DN14" s="626"/>
      <c r="DO14" s="626"/>
      <c r="DP14" s="627"/>
      <c r="DQ14" s="634">
        <v>1250219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59625</v>
      </c>
      <c r="S15" s="626"/>
      <c r="T15" s="626"/>
      <c r="U15" s="626"/>
      <c r="V15" s="626"/>
      <c r="W15" s="626"/>
      <c r="X15" s="626"/>
      <c r="Y15" s="627"/>
      <c r="Z15" s="628">
        <v>0.1</v>
      </c>
      <c r="AA15" s="628"/>
      <c r="AB15" s="628"/>
      <c r="AC15" s="628"/>
      <c r="AD15" s="629">
        <v>59625</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798286</v>
      </c>
      <c r="BH15" s="626"/>
      <c r="BI15" s="626"/>
      <c r="BJ15" s="626"/>
      <c r="BK15" s="626"/>
      <c r="BL15" s="626"/>
      <c r="BM15" s="626"/>
      <c r="BN15" s="627"/>
      <c r="BO15" s="628">
        <v>5.2</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4601333</v>
      </c>
      <c r="CS15" s="626"/>
      <c r="CT15" s="626"/>
      <c r="CU15" s="626"/>
      <c r="CV15" s="626"/>
      <c r="CW15" s="626"/>
      <c r="CX15" s="626"/>
      <c r="CY15" s="627"/>
      <c r="CZ15" s="628">
        <v>8.9</v>
      </c>
      <c r="DA15" s="628"/>
      <c r="DB15" s="628"/>
      <c r="DC15" s="628"/>
      <c r="DD15" s="634">
        <v>978806</v>
      </c>
      <c r="DE15" s="626"/>
      <c r="DF15" s="626"/>
      <c r="DG15" s="626"/>
      <c r="DH15" s="626"/>
      <c r="DI15" s="626"/>
      <c r="DJ15" s="626"/>
      <c r="DK15" s="626"/>
      <c r="DL15" s="626"/>
      <c r="DM15" s="626"/>
      <c r="DN15" s="626"/>
      <c r="DO15" s="626"/>
      <c r="DP15" s="627"/>
      <c r="DQ15" s="634">
        <v>3541991</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8366775</v>
      </c>
      <c r="S16" s="626"/>
      <c r="T16" s="626"/>
      <c r="U16" s="626"/>
      <c r="V16" s="626"/>
      <c r="W16" s="626"/>
      <c r="X16" s="626"/>
      <c r="Y16" s="627"/>
      <c r="Z16" s="628">
        <v>15.6</v>
      </c>
      <c r="AA16" s="628"/>
      <c r="AB16" s="628"/>
      <c r="AC16" s="628"/>
      <c r="AD16" s="629">
        <v>7216027</v>
      </c>
      <c r="AE16" s="629"/>
      <c r="AF16" s="629"/>
      <c r="AG16" s="629"/>
      <c r="AH16" s="629"/>
      <c r="AI16" s="629"/>
      <c r="AJ16" s="629"/>
      <c r="AK16" s="629"/>
      <c r="AL16" s="630">
        <v>28.7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15165</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6950</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7216027</v>
      </c>
      <c r="S17" s="626"/>
      <c r="T17" s="626"/>
      <c r="U17" s="626"/>
      <c r="V17" s="626"/>
      <c r="W17" s="626"/>
      <c r="X17" s="626"/>
      <c r="Y17" s="627"/>
      <c r="Z17" s="628">
        <v>13.4</v>
      </c>
      <c r="AA17" s="628"/>
      <c r="AB17" s="628"/>
      <c r="AC17" s="628"/>
      <c r="AD17" s="629">
        <v>7216027</v>
      </c>
      <c r="AE17" s="629"/>
      <c r="AF17" s="629"/>
      <c r="AG17" s="629"/>
      <c r="AH17" s="629"/>
      <c r="AI17" s="629"/>
      <c r="AJ17" s="629"/>
      <c r="AK17" s="629"/>
      <c r="AL17" s="630">
        <v>28.7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4012775</v>
      </c>
      <c r="CS17" s="626"/>
      <c r="CT17" s="626"/>
      <c r="CU17" s="626"/>
      <c r="CV17" s="626"/>
      <c r="CW17" s="626"/>
      <c r="CX17" s="626"/>
      <c r="CY17" s="627"/>
      <c r="CZ17" s="628">
        <v>7.8</v>
      </c>
      <c r="DA17" s="628"/>
      <c r="DB17" s="628"/>
      <c r="DC17" s="628"/>
      <c r="DD17" s="634" t="s">
        <v>113</v>
      </c>
      <c r="DE17" s="626"/>
      <c r="DF17" s="626"/>
      <c r="DG17" s="626"/>
      <c r="DH17" s="626"/>
      <c r="DI17" s="626"/>
      <c r="DJ17" s="626"/>
      <c r="DK17" s="626"/>
      <c r="DL17" s="626"/>
      <c r="DM17" s="626"/>
      <c r="DN17" s="626"/>
      <c r="DO17" s="626"/>
      <c r="DP17" s="627"/>
      <c r="DQ17" s="634">
        <v>3892750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1150748</v>
      </c>
      <c r="S18" s="626"/>
      <c r="T18" s="626"/>
      <c r="U18" s="626"/>
      <c r="V18" s="626"/>
      <c r="W18" s="626"/>
      <c r="X18" s="626"/>
      <c r="Y18" s="627"/>
      <c r="Z18" s="628">
        <v>2.1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6097</v>
      </c>
      <c r="BH19" s="626"/>
      <c r="BI19" s="626"/>
      <c r="BJ19" s="626"/>
      <c r="BK19" s="626"/>
      <c r="BL19" s="626"/>
      <c r="BM19" s="626"/>
      <c r="BN19" s="627"/>
      <c r="BO19" s="628">
        <v>0</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26213496</v>
      </c>
      <c r="S20" s="626"/>
      <c r="T20" s="626"/>
      <c r="U20" s="626"/>
      <c r="V20" s="626"/>
      <c r="W20" s="626"/>
      <c r="X20" s="626"/>
      <c r="Y20" s="627"/>
      <c r="Z20" s="628">
        <v>48.8</v>
      </c>
      <c r="AA20" s="628"/>
      <c r="AB20" s="628"/>
      <c r="AC20" s="628"/>
      <c r="AD20" s="629">
        <v>25062748</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6097</v>
      </c>
      <c r="BH20" s="626"/>
      <c r="BI20" s="626"/>
      <c r="BJ20" s="626"/>
      <c r="BK20" s="626"/>
      <c r="BL20" s="626"/>
      <c r="BM20" s="626"/>
      <c r="BN20" s="627"/>
      <c r="BO20" s="628">
        <v>0</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51607242</v>
      </c>
      <c r="CS20" s="626"/>
      <c r="CT20" s="626"/>
      <c r="CU20" s="626"/>
      <c r="CV20" s="626"/>
      <c r="CW20" s="626"/>
      <c r="CX20" s="626"/>
      <c r="CY20" s="627"/>
      <c r="CZ20" s="628">
        <v>100</v>
      </c>
      <c r="DA20" s="628"/>
      <c r="DB20" s="628"/>
      <c r="DC20" s="628"/>
      <c r="DD20" s="634">
        <v>10128113</v>
      </c>
      <c r="DE20" s="626"/>
      <c r="DF20" s="626"/>
      <c r="DG20" s="626"/>
      <c r="DH20" s="626"/>
      <c r="DI20" s="626"/>
      <c r="DJ20" s="626"/>
      <c r="DK20" s="626"/>
      <c r="DL20" s="626"/>
      <c r="DM20" s="626"/>
      <c r="DN20" s="626"/>
      <c r="DO20" s="626"/>
      <c r="DP20" s="627"/>
      <c r="DQ20" s="634">
        <v>32420686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15188</v>
      </c>
      <c r="S21" s="626"/>
      <c r="T21" s="626"/>
      <c r="U21" s="626"/>
      <c r="V21" s="626"/>
      <c r="W21" s="626"/>
      <c r="X21" s="626"/>
      <c r="Y21" s="627"/>
      <c r="Z21" s="628">
        <v>0</v>
      </c>
      <c r="AA21" s="628"/>
      <c r="AB21" s="628"/>
      <c r="AC21" s="628"/>
      <c r="AD21" s="629">
        <v>15188</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6097</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510802</v>
      </c>
      <c r="S22" s="626"/>
      <c r="T22" s="626"/>
      <c r="U22" s="626"/>
      <c r="V22" s="626"/>
      <c r="W22" s="626"/>
      <c r="X22" s="626"/>
      <c r="Y22" s="627"/>
      <c r="Z22" s="628">
        <v>1</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644452</v>
      </c>
      <c r="S23" s="626"/>
      <c r="T23" s="626"/>
      <c r="U23" s="626"/>
      <c r="V23" s="626"/>
      <c r="W23" s="626"/>
      <c r="X23" s="626"/>
      <c r="Y23" s="627"/>
      <c r="Z23" s="628">
        <v>1.2</v>
      </c>
      <c r="AA23" s="628"/>
      <c r="AB23" s="628"/>
      <c r="AC23" s="628"/>
      <c r="AD23" s="629">
        <v>33624</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129898</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22175187</v>
      </c>
      <c r="CS24" s="615"/>
      <c r="CT24" s="615"/>
      <c r="CU24" s="615"/>
      <c r="CV24" s="615"/>
      <c r="CW24" s="615"/>
      <c r="CX24" s="615"/>
      <c r="CY24" s="616"/>
      <c r="CZ24" s="652">
        <v>43</v>
      </c>
      <c r="DA24" s="653"/>
      <c r="DB24" s="653"/>
      <c r="DC24" s="654"/>
      <c r="DD24" s="651">
        <v>14328525</v>
      </c>
      <c r="DE24" s="615"/>
      <c r="DF24" s="615"/>
      <c r="DG24" s="615"/>
      <c r="DH24" s="615"/>
      <c r="DI24" s="615"/>
      <c r="DJ24" s="615"/>
      <c r="DK24" s="616"/>
      <c r="DL24" s="651">
        <v>14208528</v>
      </c>
      <c r="DM24" s="615"/>
      <c r="DN24" s="615"/>
      <c r="DO24" s="615"/>
      <c r="DP24" s="615"/>
      <c r="DQ24" s="615"/>
      <c r="DR24" s="615"/>
      <c r="DS24" s="615"/>
      <c r="DT24" s="615"/>
      <c r="DU24" s="615"/>
      <c r="DV24" s="616"/>
      <c r="DW24" s="619">
        <v>52.9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6093538</v>
      </c>
      <c r="S25" s="626"/>
      <c r="T25" s="626"/>
      <c r="U25" s="626"/>
      <c r="V25" s="626"/>
      <c r="W25" s="626"/>
      <c r="X25" s="626"/>
      <c r="Y25" s="627"/>
      <c r="Z25" s="628">
        <v>11.3</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7588968</v>
      </c>
      <c r="CS25" s="657"/>
      <c r="CT25" s="657"/>
      <c r="CU25" s="657"/>
      <c r="CV25" s="657"/>
      <c r="CW25" s="657"/>
      <c r="CX25" s="657"/>
      <c r="CY25" s="658"/>
      <c r="CZ25" s="659">
        <v>14.7</v>
      </c>
      <c r="DA25" s="660"/>
      <c r="DB25" s="660"/>
      <c r="DC25" s="661"/>
      <c r="DD25" s="634">
        <v>7208562</v>
      </c>
      <c r="DE25" s="657"/>
      <c r="DF25" s="657"/>
      <c r="DG25" s="657"/>
      <c r="DH25" s="657"/>
      <c r="DI25" s="657"/>
      <c r="DJ25" s="657"/>
      <c r="DK25" s="658"/>
      <c r="DL25" s="634">
        <v>7095379</v>
      </c>
      <c r="DM25" s="657"/>
      <c r="DN25" s="657"/>
      <c r="DO25" s="657"/>
      <c r="DP25" s="657"/>
      <c r="DQ25" s="657"/>
      <c r="DR25" s="657"/>
      <c r="DS25" s="657"/>
      <c r="DT25" s="657"/>
      <c r="DU25" s="657"/>
      <c r="DV25" s="658"/>
      <c r="DW25" s="630">
        <v>26.4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4624257</v>
      </c>
      <c r="CS26" s="626"/>
      <c r="CT26" s="626"/>
      <c r="CU26" s="626"/>
      <c r="CV26" s="626"/>
      <c r="CW26" s="626"/>
      <c r="CX26" s="626"/>
      <c r="CY26" s="627"/>
      <c r="CZ26" s="659">
        <v>9</v>
      </c>
      <c r="DA26" s="660"/>
      <c r="DB26" s="660"/>
      <c r="DC26" s="661"/>
      <c r="DD26" s="634">
        <v>4335962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5692419</v>
      </c>
      <c r="S27" s="626"/>
      <c r="T27" s="626"/>
      <c r="U27" s="626"/>
      <c r="V27" s="626"/>
      <c r="W27" s="626"/>
      <c r="X27" s="626"/>
      <c r="Y27" s="627"/>
      <c r="Z27" s="628">
        <v>10.6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15429124</v>
      </c>
      <c r="BH27" s="626"/>
      <c r="BI27" s="626"/>
      <c r="BJ27" s="626"/>
      <c r="BK27" s="626"/>
      <c r="BL27" s="626"/>
      <c r="BM27" s="626"/>
      <c r="BN27" s="627"/>
      <c r="BO27" s="628">
        <v>100</v>
      </c>
      <c r="BP27" s="628"/>
      <c r="BQ27" s="628"/>
      <c r="BR27" s="628"/>
      <c r="BS27" s="634">
        <v>211088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10573444</v>
      </c>
      <c r="CS27" s="657"/>
      <c r="CT27" s="657"/>
      <c r="CU27" s="657"/>
      <c r="CV27" s="657"/>
      <c r="CW27" s="657"/>
      <c r="CX27" s="657"/>
      <c r="CY27" s="658"/>
      <c r="CZ27" s="659">
        <v>20.5</v>
      </c>
      <c r="DA27" s="660"/>
      <c r="DB27" s="660"/>
      <c r="DC27" s="661"/>
      <c r="DD27" s="634">
        <v>3227213</v>
      </c>
      <c r="DE27" s="657"/>
      <c r="DF27" s="657"/>
      <c r="DG27" s="657"/>
      <c r="DH27" s="657"/>
      <c r="DI27" s="657"/>
      <c r="DJ27" s="657"/>
      <c r="DK27" s="658"/>
      <c r="DL27" s="634">
        <v>3220399</v>
      </c>
      <c r="DM27" s="657"/>
      <c r="DN27" s="657"/>
      <c r="DO27" s="657"/>
      <c r="DP27" s="657"/>
      <c r="DQ27" s="657"/>
      <c r="DR27" s="657"/>
      <c r="DS27" s="657"/>
      <c r="DT27" s="657"/>
      <c r="DU27" s="657"/>
      <c r="DV27" s="658"/>
      <c r="DW27" s="630">
        <v>12</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2228810</v>
      </c>
      <c r="S28" s="626"/>
      <c r="T28" s="626"/>
      <c r="U28" s="626"/>
      <c r="V28" s="626"/>
      <c r="W28" s="626"/>
      <c r="X28" s="626"/>
      <c r="Y28" s="627"/>
      <c r="Z28" s="628">
        <v>4.0999999999999996</v>
      </c>
      <c r="AA28" s="628"/>
      <c r="AB28" s="628"/>
      <c r="AC28" s="628"/>
      <c r="AD28" s="629">
        <v>16026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4012775</v>
      </c>
      <c r="CS28" s="626"/>
      <c r="CT28" s="626"/>
      <c r="CU28" s="626"/>
      <c r="CV28" s="626"/>
      <c r="CW28" s="626"/>
      <c r="CX28" s="626"/>
      <c r="CY28" s="627"/>
      <c r="CZ28" s="659">
        <v>7.8</v>
      </c>
      <c r="DA28" s="660"/>
      <c r="DB28" s="660"/>
      <c r="DC28" s="661"/>
      <c r="DD28" s="634">
        <v>3892750</v>
      </c>
      <c r="DE28" s="626"/>
      <c r="DF28" s="626"/>
      <c r="DG28" s="626"/>
      <c r="DH28" s="626"/>
      <c r="DI28" s="626"/>
      <c r="DJ28" s="626"/>
      <c r="DK28" s="627"/>
      <c r="DL28" s="634">
        <v>3892750</v>
      </c>
      <c r="DM28" s="626"/>
      <c r="DN28" s="626"/>
      <c r="DO28" s="626"/>
      <c r="DP28" s="626"/>
      <c r="DQ28" s="626"/>
      <c r="DR28" s="626"/>
      <c r="DS28" s="626"/>
      <c r="DT28" s="626"/>
      <c r="DU28" s="626"/>
      <c r="DV28" s="627"/>
      <c r="DW28" s="630">
        <v>14.5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275306</v>
      </c>
      <c r="S29" s="626"/>
      <c r="T29" s="626"/>
      <c r="U29" s="626"/>
      <c r="V29" s="626"/>
      <c r="W29" s="626"/>
      <c r="X29" s="626"/>
      <c r="Y29" s="627"/>
      <c r="Z29" s="628">
        <v>0.5</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4012737</v>
      </c>
      <c r="CS29" s="657"/>
      <c r="CT29" s="657"/>
      <c r="CU29" s="657"/>
      <c r="CV29" s="657"/>
      <c r="CW29" s="657"/>
      <c r="CX29" s="657"/>
      <c r="CY29" s="658"/>
      <c r="CZ29" s="659">
        <v>7.8</v>
      </c>
      <c r="DA29" s="660"/>
      <c r="DB29" s="660"/>
      <c r="DC29" s="661"/>
      <c r="DD29" s="634">
        <v>3892712</v>
      </c>
      <c r="DE29" s="657"/>
      <c r="DF29" s="657"/>
      <c r="DG29" s="657"/>
      <c r="DH29" s="657"/>
      <c r="DI29" s="657"/>
      <c r="DJ29" s="657"/>
      <c r="DK29" s="658"/>
      <c r="DL29" s="634">
        <v>3892712</v>
      </c>
      <c r="DM29" s="657"/>
      <c r="DN29" s="657"/>
      <c r="DO29" s="657"/>
      <c r="DP29" s="657"/>
      <c r="DQ29" s="657"/>
      <c r="DR29" s="657"/>
      <c r="DS29" s="657"/>
      <c r="DT29" s="657"/>
      <c r="DU29" s="657"/>
      <c r="DV29" s="658"/>
      <c r="DW29" s="630">
        <v>14.5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3252739</v>
      </c>
      <c r="S30" s="626"/>
      <c r="T30" s="626"/>
      <c r="U30" s="626"/>
      <c r="V30" s="626"/>
      <c r="W30" s="626"/>
      <c r="X30" s="626"/>
      <c r="Y30" s="627"/>
      <c r="Z30" s="628">
        <v>6.1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99.1</v>
      </c>
      <c r="BH30" s="684"/>
      <c r="BI30" s="684"/>
      <c r="BJ30" s="684"/>
      <c r="BK30" s="684"/>
      <c r="BL30" s="684"/>
      <c r="BM30" s="620">
        <v>96.1</v>
      </c>
      <c r="BN30" s="684"/>
      <c r="BO30" s="684"/>
      <c r="BP30" s="684"/>
      <c r="BQ30" s="685"/>
      <c r="BR30" s="683">
        <v>98.9</v>
      </c>
      <c r="BS30" s="684"/>
      <c r="BT30" s="684"/>
      <c r="BU30" s="684"/>
      <c r="BV30" s="684"/>
      <c r="BW30" s="684"/>
      <c r="BX30" s="620">
        <v>95.7</v>
      </c>
      <c r="BY30" s="684"/>
      <c r="BZ30" s="684"/>
      <c r="CA30" s="684"/>
      <c r="CB30" s="685"/>
      <c r="CD30" s="688"/>
      <c r="CE30" s="689"/>
      <c r="CF30" s="639" t="s">
        <v>294</v>
      </c>
      <c r="CG30" s="640"/>
      <c r="CH30" s="640"/>
      <c r="CI30" s="640"/>
      <c r="CJ30" s="640"/>
      <c r="CK30" s="640"/>
      <c r="CL30" s="640"/>
      <c r="CM30" s="640"/>
      <c r="CN30" s="640"/>
      <c r="CO30" s="640"/>
      <c r="CP30" s="640"/>
      <c r="CQ30" s="641"/>
      <c r="CR30" s="625">
        <v>3512932</v>
      </c>
      <c r="CS30" s="626"/>
      <c r="CT30" s="626"/>
      <c r="CU30" s="626"/>
      <c r="CV30" s="626"/>
      <c r="CW30" s="626"/>
      <c r="CX30" s="626"/>
      <c r="CY30" s="627"/>
      <c r="CZ30" s="659">
        <v>6.8</v>
      </c>
      <c r="DA30" s="660"/>
      <c r="DB30" s="660"/>
      <c r="DC30" s="661"/>
      <c r="DD30" s="634">
        <v>3412254</v>
      </c>
      <c r="DE30" s="626"/>
      <c r="DF30" s="626"/>
      <c r="DG30" s="626"/>
      <c r="DH30" s="626"/>
      <c r="DI30" s="626"/>
      <c r="DJ30" s="626"/>
      <c r="DK30" s="627"/>
      <c r="DL30" s="634">
        <v>3412254</v>
      </c>
      <c r="DM30" s="626"/>
      <c r="DN30" s="626"/>
      <c r="DO30" s="626"/>
      <c r="DP30" s="626"/>
      <c r="DQ30" s="626"/>
      <c r="DR30" s="626"/>
      <c r="DS30" s="626"/>
      <c r="DT30" s="626"/>
      <c r="DU30" s="626"/>
      <c r="DV30" s="627"/>
      <c r="DW30" s="630">
        <v>12.7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3245324</v>
      </c>
      <c r="S31" s="626"/>
      <c r="T31" s="626"/>
      <c r="U31" s="626"/>
      <c r="V31" s="626"/>
      <c r="W31" s="626"/>
      <c r="X31" s="626"/>
      <c r="Y31" s="627"/>
      <c r="Z31" s="628">
        <v>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96.9</v>
      </c>
      <c r="BN31" s="681"/>
      <c r="BO31" s="681"/>
      <c r="BP31" s="681"/>
      <c r="BQ31" s="682"/>
      <c r="BR31" s="680">
        <v>99.2</v>
      </c>
      <c r="BS31" s="657"/>
      <c r="BT31" s="657"/>
      <c r="BU31" s="657"/>
      <c r="BV31" s="657"/>
      <c r="BW31" s="657"/>
      <c r="BX31" s="631">
        <v>96.3</v>
      </c>
      <c r="BY31" s="681"/>
      <c r="BZ31" s="681"/>
      <c r="CA31" s="681"/>
      <c r="CB31" s="682"/>
      <c r="CD31" s="688"/>
      <c r="CE31" s="689"/>
      <c r="CF31" s="639" t="s">
        <v>298</v>
      </c>
      <c r="CG31" s="640"/>
      <c r="CH31" s="640"/>
      <c r="CI31" s="640"/>
      <c r="CJ31" s="640"/>
      <c r="CK31" s="640"/>
      <c r="CL31" s="640"/>
      <c r="CM31" s="640"/>
      <c r="CN31" s="640"/>
      <c r="CO31" s="640"/>
      <c r="CP31" s="640"/>
      <c r="CQ31" s="641"/>
      <c r="CR31" s="625">
        <v>499805</v>
      </c>
      <c r="CS31" s="657"/>
      <c r="CT31" s="657"/>
      <c r="CU31" s="657"/>
      <c r="CV31" s="657"/>
      <c r="CW31" s="657"/>
      <c r="CX31" s="657"/>
      <c r="CY31" s="658"/>
      <c r="CZ31" s="659">
        <v>1</v>
      </c>
      <c r="DA31" s="660"/>
      <c r="DB31" s="660"/>
      <c r="DC31" s="661"/>
      <c r="DD31" s="634">
        <v>480458</v>
      </c>
      <c r="DE31" s="657"/>
      <c r="DF31" s="657"/>
      <c r="DG31" s="657"/>
      <c r="DH31" s="657"/>
      <c r="DI31" s="657"/>
      <c r="DJ31" s="657"/>
      <c r="DK31" s="658"/>
      <c r="DL31" s="634">
        <v>480458</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1110211</v>
      </c>
      <c r="S32" s="626"/>
      <c r="T32" s="626"/>
      <c r="U32" s="626"/>
      <c r="V32" s="626"/>
      <c r="W32" s="626"/>
      <c r="X32" s="626"/>
      <c r="Y32" s="627"/>
      <c r="Z32" s="628">
        <v>2.1</v>
      </c>
      <c r="AA32" s="628"/>
      <c r="AB32" s="628"/>
      <c r="AC32" s="628"/>
      <c r="AD32" s="629">
        <v>7700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v>
      </c>
      <c r="BH32" s="693"/>
      <c r="BI32" s="693"/>
      <c r="BJ32" s="693"/>
      <c r="BK32" s="693"/>
      <c r="BL32" s="693"/>
      <c r="BM32" s="694">
        <v>95.4</v>
      </c>
      <c r="BN32" s="693"/>
      <c r="BO32" s="693"/>
      <c r="BP32" s="693"/>
      <c r="BQ32" s="695"/>
      <c r="BR32" s="692">
        <v>98.7</v>
      </c>
      <c r="BS32" s="693"/>
      <c r="BT32" s="693"/>
      <c r="BU32" s="693"/>
      <c r="BV32" s="693"/>
      <c r="BW32" s="693"/>
      <c r="BX32" s="694">
        <v>94.9</v>
      </c>
      <c r="BY32" s="693"/>
      <c r="BZ32" s="693"/>
      <c r="CA32" s="693"/>
      <c r="CB32" s="695"/>
      <c r="CD32" s="690"/>
      <c r="CE32" s="691"/>
      <c r="CF32" s="639" t="s">
        <v>301</v>
      </c>
      <c r="CG32" s="640"/>
      <c r="CH32" s="640"/>
      <c r="CI32" s="640"/>
      <c r="CJ32" s="640"/>
      <c r="CK32" s="640"/>
      <c r="CL32" s="640"/>
      <c r="CM32" s="640"/>
      <c r="CN32" s="640"/>
      <c r="CO32" s="640"/>
      <c r="CP32" s="640"/>
      <c r="CQ32" s="641"/>
      <c r="CR32" s="625">
        <v>38</v>
      </c>
      <c r="CS32" s="626"/>
      <c r="CT32" s="626"/>
      <c r="CU32" s="626"/>
      <c r="CV32" s="626"/>
      <c r="CW32" s="626"/>
      <c r="CX32" s="626"/>
      <c r="CY32" s="627"/>
      <c r="CZ32" s="659">
        <v>0</v>
      </c>
      <c r="DA32" s="660"/>
      <c r="DB32" s="660"/>
      <c r="DC32" s="661"/>
      <c r="DD32" s="634">
        <v>38</v>
      </c>
      <c r="DE32" s="626"/>
      <c r="DF32" s="626"/>
      <c r="DG32" s="626"/>
      <c r="DH32" s="626"/>
      <c r="DI32" s="626"/>
      <c r="DJ32" s="626"/>
      <c r="DK32" s="627"/>
      <c r="DL32" s="634">
        <v>38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4328625</v>
      </c>
      <c r="S33" s="626"/>
      <c r="T33" s="626"/>
      <c r="U33" s="626"/>
      <c r="V33" s="626"/>
      <c r="W33" s="626"/>
      <c r="X33" s="626"/>
      <c r="Y33" s="627"/>
      <c r="Z33" s="628">
        <v>8.1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19288777</v>
      </c>
      <c r="CS33" s="657"/>
      <c r="CT33" s="657"/>
      <c r="CU33" s="657"/>
      <c r="CV33" s="657"/>
      <c r="CW33" s="657"/>
      <c r="CX33" s="657"/>
      <c r="CY33" s="658"/>
      <c r="CZ33" s="659">
        <v>37.4</v>
      </c>
      <c r="DA33" s="660"/>
      <c r="DB33" s="660"/>
      <c r="DC33" s="661"/>
      <c r="DD33" s="634">
        <v>16228254</v>
      </c>
      <c r="DE33" s="657"/>
      <c r="DF33" s="657"/>
      <c r="DG33" s="657"/>
      <c r="DH33" s="657"/>
      <c r="DI33" s="657"/>
      <c r="DJ33" s="657"/>
      <c r="DK33" s="658"/>
      <c r="DL33" s="634">
        <v>9596467</v>
      </c>
      <c r="DM33" s="657"/>
      <c r="DN33" s="657"/>
      <c r="DO33" s="657"/>
      <c r="DP33" s="657"/>
      <c r="DQ33" s="657"/>
      <c r="DR33" s="657"/>
      <c r="DS33" s="657"/>
      <c r="DT33" s="657"/>
      <c r="DU33" s="657"/>
      <c r="DV33" s="658"/>
      <c r="DW33" s="630">
        <v>35.799999999999997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5506434</v>
      </c>
      <c r="CS34" s="626"/>
      <c r="CT34" s="626"/>
      <c r="CU34" s="626"/>
      <c r="CV34" s="626"/>
      <c r="CW34" s="626"/>
      <c r="CX34" s="626"/>
      <c r="CY34" s="627"/>
      <c r="CZ34" s="659">
        <v>10.7</v>
      </c>
      <c r="DA34" s="660"/>
      <c r="DB34" s="660"/>
      <c r="DC34" s="661"/>
      <c r="DD34" s="634">
        <v>4808721</v>
      </c>
      <c r="DE34" s="626"/>
      <c r="DF34" s="626"/>
      <c r="DG34" s="626"/>
      <c r="DH34" s="626"/>
      <c r="DI34" s="626"/>
      <c r="DJ34" s="626"/>
      <c r="DK34" s="627"/>
      <c r="DL34" s="634">
        <v>4181634</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1706700</v>
      </c>
      <c r="S35" s="626"/>
      <c r="T35" s="626"/>
      <c r="U35" s="626"/>
      <c r="V35" s="626"/>
      <c r="W35" s="626"/>
      <c r="X35" s="626"/>
      <c r="Y35" s="627"/>
      <c r="Z35" s="628">
        <v>3.2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6561286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348142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660464</v>
      </c>
      <c r="CS35" s="657"/>
      <c r="CT35" s="657"/>
      <c r="CU35" s="657"/>
      <c r="CV35" s="657"/>
      <c r="CW35" s="657"/>
      <c r="CX35" s="657"/>
      <c r="CY35" s="658"/>
      <c r="CZ35" s="659">
        <v>1.3</v>
      </c>
      <c r="DA35" s="660"/>
      <c r="DB35" s="660"/>
      <c r="DC35" s="661"/>
      <c r="DD35" s="634">
        <v>561696</v>
      </c>
      <c r="DE35" s="657"/>
      <c r="DF35" s="657"/>
      <c r="DG35" s="657"/>
      <c r="DH35" s="657"/>
      <c r="DI35" s="657"/>
      <c r="DJ35" s="657"/>
      <c r="DK35" s="658"/>
      <c r="DL35" s="634">
        <v>495399</v>
      </c>
      <c r="DM35" s="657"/>
      <c r="DN35" s="657"/>
      <c r="DO35" s="657"/>
      <c r="DP35" s="657"/>
      <c r="DQ35" s="657"/>
      <c r="DR35" s="657"/>
      <c r="DS35" s="657"/>
      <c r="DT35" s="657"/>
      <c r="DU35" s="657"/>
      <c r="DV35" s="658"/>
      <c r="DW35" s="630">
        <v>1.8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53740808</v>
      </c>
      <c r="S36" s="698"/>
      <c r="T36" s="698"/>
      <c r="U36" s="698"/>
      <c r="V36" s="698"/>
      <c r="W36" s="698"/>
      <c r="X36" s="698"/>
      <c r="Y36" s="699"/>
      <c r="Z36" s="700">
        <v>100</v>
      </c>
      <c r="AA36" s="700"/>
      <c r="AB36" s="700"/>
      <c r="AC36" s="700"/>
      <c r="AD36" s="701">
        <v>25135286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1682030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81214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2423268</v>
      </c>
      <c r="CS36" s="626"/>
      <c r="CT36" s="626"/>
      <c r="CU36" s="626"/>
      <c r="CV36" s="626"/>
      <c r="CW36" s="626"/>
      <c r="CX36" s="626"/>
      <c r="CY36" s="627"/>
      <c r="CZ36" s="659">
        <v>4.7</v>
      </c>
      <c r="DA36" s="660"/>
      <c r="DB36" s="660"/>
      <c r="DC36" s="661"/>
      <c r="DD36" s="634">
        <v>1882359</v>
      </c>
      <c r="DE36" s="626"/>
      <c r="DF36" s="626"/>
      <c r="DG36" s="626"/>
      <c r="DH36" s="626"/>
      <c r="DI36" s="626"/>
      <c r="DJ36" s="626"/>
      <c r="DK36" s="627"/>
      <c r="DL36" s="634">
        <v>933933</v>
      </c>
      <c r="DM36" s="626"/>
      <c r="DN36" s="626"/>
      <c r="DO36" s="626"/>
      <c r="DP36" s="626"/>
      <c r="DQ36" s="626"/>
      <c r="DR36" s="626"/>
      <c r="DS36" s="626"/>
      <c r="DT36" s="626"/>
      <c r="DU36" s="626"/>
      <c r="DV36" s="627"/>
      <c r="DW36" s="630">
        <v>3.5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263384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16735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52124</v>
      </c>
      <c r="CS37" s="657"/>
      <c r="CT37" s="657"/>
      <c r="CU37" s="657"/>
      <c r="CV37" s="657"/>
      <c r="CW37" s="657"/>
      <c r="CX37" s="657"/>
      <c r="CY37" s="658"/>
      <c r="CZ37" s="659">
        <v>0.1</v>
      </c>
      <c r="DA37" s="660"/>
      <c r="DB37" s="660"/>
      <c r="DC37" s="661"/>
      <c r="DD37" s="634">
        <v>52124</v>
      </c>
      <c r="DE37" s="657"/>
      <c r="DF37" s="657"/>
      <c r="DG37" s="657"/>
      <c r="DH37" s="657"/>
      <c r="DI37" s="657"/>
      <c r="DJ37" s="657"/>
      <c r="DK37" s="658"/>
      <c r="DL37" s="634">
        <v>52124</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229521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27269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6244246</v>
      </c>
      <c r="CS38" s="626"/>
      <c r="CT38" s="626"/>
      <c r="CU38" s="626"/>
      <c r="CV38" s="626"/>
      <c r="CW38" s="626"/>
      <c r="CX38" s="626"/>
      <c r="CY38" s="627"/>
      <c r="CZ38" s="659">
        <v>12.1</v>
      </c>
      <c r="DA38" s="660"/>
      <c r="DB38" s="660"/>
      <c r="DC38" s="661"/>
      <c r="DD38" s="634">
        <v>5389660</v>
      </c>
      <c r="DE38" s="626"/>
      <c r="DF38" s="626"/>
      <c r="DG38" s="626"/>
      <c r="DH38" s="626"/>
      <c r="DI38" s="626"/>
      <c r="DJ38" s="626"/>
      <c r="DK38" s="627"/>
      <c r="DL38" s="634">
        <v>3946097</v>
      </c>
      <c r="DM38" s="626"/>
      <c r="DN38" s="626"/>
      <c r="DO38" s="626"/>
      <c r="DP38" s="626"/>
      <c r="DQ38" s="626"/>
      <c r="DR38" s="626"/>
      <c r="DS38" s="626"/>
      <c r="DT38" s="626"/>
      <c r="DU38" s="626"/>
      <c r="DV38" s="627"/>
      <c r="DW38" s="630">
        <v>14.7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53656</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3830439</v>
      </c>
      <c r="CS39" s="657"/>
      <c r="CT39" s="657"/>
      <c r="CU39" s="657"/>
      <c r="CV39" s="657"/>
      <c r="CW39" s="657"/>
      <c r="CX39" s="657"/>
      <c r="CY39" s="658"/>
      <c r="CZ39" s="659">
        <v>7.4</v>
      </c>
      <c r="DA39" s="660"/>
      <c r="DB39" s="660"/>
      <c r="DC39" s="661"/>
      <c r="DD39" s="634">
        <v>3538932</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1077220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623926</v>
      </c>
      <c r="CS40" s="626"/>
      <c r="CT40" s="626"/>
      <c r="CU40" s="626"/>
      <c r="CV40" s="626"/>
      <c r="CW40" s="626"/>
      <c r="CX40" s="626"/>
      <c r="CY40" s="627"/>
      <c r="CZ40" s="659">
        <v>1.2</v>
      </c>
      <c r="DA40" s="660"/>
      <c r="DB40" s="660"/>
      <c r="DC40" s="661"/>
      <c r="DD40" s="634">
        <v>46886</v>
      </c>
      <c r="DE40" s="626"/>
      <c r="DF40" s="626"/>
      <c r="DG40" s="626"/>
      <c r="DH40" s="626"/>
      <c r="DI40" s="626"/>
      <c r="DJ40" s="626"/>
      <c r="DK40" s="627"/>
      <c r="DL40" s="634">
        <v>39404</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3255475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10143278</v>
      </c>
      <c r="CS42" s="626"/>
      <c r="CT42" s="626"/>
      <c r="CU42" s="626"/>
      <c r="CV42" s="626"/>
      <c r="CW42" s="626"/>
      <c r="CX42" s="626"/>
      <c r="CY42" s="627"/>
      <c r="CZ42" s="659">
        <v>19.7</v>
      </c>
      <c r="DA42" s="708"/>
      <c r="DB42" s="708"/>
      <c r="DC42" s="709"/>
      <c r="DD42" s="634">
        <v>1863907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335695</v>
      </c>
      <c r="CS43" s="657"/>
      <c r="CT43" s="657"/>
      <c r="CU43" s="657"/>
      <c r="CV43" s="657"/>
      <c r="CW43" s="657"/>
      <c r="CX43" s="657"/>
      <c r="CY43" s="658"/>
      <c r="CZ43" s="659">
        <v>0.7</v>
      </c>
      <c r="DA43" s="660"/>
      <c r="DB43" s="660"/>
      <c r="DC43" s="661"/>
      <c r="DD43" s="634">
        <v>334779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10128113</v>
      </c>
      <c r="CS44" s="626"/>
      <c r="CT44" s="626"/>
      <c r="CU44" s="626"/>
      <c r="CV44" s="626"/>
      <c r="CW44" s="626"/>
      <c r="CX44" s="626"/>
      <c r="CY44" s="627"/>
      <c r="CZ44" s="659">
        <v>19.600000000000001</v>
      </c>
      <c r="DA44" s="708"/>
      <c r="DB44" s="708"/>
      <c r="DC44" s="709"/>
      <c r="DD44" s="634">
        <v>1856957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4128564</v>
      </c>
      <c r="CS45" s="657"/>
      <c r="CT45" s="657"/>
      <c r="CU45" s="657"/>
      <c r="CV45" s="657"/>
      <c r="CW45" s="657"/>
      <c r="CX45" s="657"/>
      <c r="CY45" s="658"/>
      <c r="CZ45" s="659">
        <v>8</v>
      </c>
      <c r="DA45" s="660"/>
      <c r="DB45" s="660"/>
      <c r="DC45" s="661"/>
      <c r="DD45" s="634">
        <v>134558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4644973</v>
      </c>
      <c r="CS46" s="626"/>
      <c r="CT46" s="626"/>
      <c r="CU46" s="626"/>
      <c r="CV46" s="626"/>
      <c r="CW46" s="626"/>
      <c r="CX46" s="626"/>
      <c r="CY46" s="627"/>
      <c r="CZ46" s="659">
        <v>9</v>
      </c>
      <c r="DA46" s="708"/>
      <c r="DB46" s="708"/>
      <c r="DC46" s="709"/>
      <c r="DD46" s="634">
        <v>1378623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15165</v>
      </c>
      <c r="CS47" s="657"/>
      <c r="CT47" s="657"/>
      <c r="CU47" s="657"/>
      <c r="CV47" s="657"/>
      <c r="CW47" s="657"/>
      <c r="CX47" s="657"/>
      <c r="CY47" s="658"/>
      <c r="CZ47" s="659">
        <v>0</v>
      </c>
      <c r="DA47" s="660"/>
      <c r="DB47" s="660"/>
      <c r="DC47" s="661"/>
      <c r="DD47" s="634">
        <v>6950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51607242</v>
      </c>
      <c r="CS49" s="693"/>
      <c r="CT49" s="693"/>
      <c r="CU49" s="693"/>
      <c r="CV49" s="693"/>
      <c r="CW49" s="693"/>
      <c r="CX49" s="693"/>
      <c r="CY49" s="720"/>
      <c r="CZ49" s="721">
        <v>100</v>
      </c>
      <c r="DA49" s="722"/>
      <c r="DB49" s="722"/>
      <c r="DC49" s="723"/>
      <c r="DD49" s="724">
        <v>32420686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A39" sqref="AA39:AE3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51377</v>
      </c>
      <c r="R7" s="755"/>
      <c r="S7" s="755"/>
      <c r="T7" s="755"/>
      <c r="U7" s="755"/>
      <c r="V7" s="755">
        <v>49265</v>
      </c>
      <c r="W7" s="755"/>
      <c r="X7" s="755"/>
      <c r="Y7" s="755"/>
      <c r="Z7" s="755"/>
      <c r="AA7" s="755">
        <v>2112</v>
      </c>
      <c r="AB7" s="755"/>
      <c r="AC7" s="755"/>
      <c r="AD7" s="755"/>
      <c r="AE7" s="756"/>
      <c r="AF7" s="757">
        <v>2014</v>
      </c>
      <c r="AG7" s="758"/>
      <c r="AH7" s="758"/>
      <c r="AI7" s="758"/>
      <c r="AJ7" s="759"/>
      <c r="AK7" s="794">
        <v>3080</v>
      </c>
      <c r="AL7" s="795"/>
      <c r="AM7" s="795"/>
      <c r="AN7" s="795"/>
      <c r="AO7" s="795"/>
      <c r="AP7" s="795">
        <v>49827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-1</v>
      </c>
      <c r="CI7" s="792"/>
      <c r="CJ7" s="792"/>
      <c r="CK7" s="792"/>
      <c r="CL7" s="793"/>
      <c r="CM7" s="791">
        <v>18</v>
      </c>
      <c r="CN7" s="792"/>
      <c r="CO7" s="792"/>
      <c r="CP7" s="792"/>
      <c r="CQ7" s="793"/>
      <c r="CR7" s="791">
        <v>10</v>
      </c>
      <c r="CS7" s="792"/>
      <c r="CT7" s="792"/>
      <c r="CU7" s="792"/>
      <c r="CV7" s="793"/>
      <c r="CW7" s="791" t="s">
        <v>555</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2345</v>
      </c>
      <c r="R8" s="779"/>
      <c r="S8" s="779"/>
      <c r="T8" s="779"/>
      <c r="U8" s="779"/>
      <c r="V8" s="779">
        <v>2345</v>
      </c>
      <c r="W8" s="779"/>
      <c r="X8" s="779"/>
      <c r="Y8" s="779"/>
      <c r="Z8" s="779"/>
      <c r="AA8" s="779" t="s">
        <v>563</v>
      </c>
      <c r="AB8" s="779"/>
      <c r="AC8" s="779"/>
      <c r="AD8" s="779"/>
      <c r="AE8" s="780"/>
      <c r="AF8" s="781" t="s">
        <v>113</v>
      </c>
      <c r="AG8" s="782"/>
      <c r="AH8" s="782"/>
      <c r="AI8" s="782"/>
      <c r="AJ8" s="783"/>
      <c r="AK8" s="784">
        <v>105</v>
      </c>
      <c r="AL8" s="785"/>
      <c r="AM8" s="785"/>
      <c r="AN8" s="785"/>
      <c r="AO8" s="785"/>
      <c r="AP8" s="785">
        <v>326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0</v>
      </c>
      <c r="CI8" s="802"/>
      <c r="CJ8" s="802"/>
      <c r="CK8" s="802"/>
      <c r="CL8" s="803"/>
      <c r="CM8" s="801">
        <v>89</v>
      </c>
      <c r="CN8" s="802"/>
      <c r="CO8" s="802"/>
      <c r="CP8" s="802"/>
      <c r="CQ8" s="803"/>
      <c r="CR8" s="801">
        <v>25</v>
      </c>
      <c r="CS8" s="802"/>
      <c r="CT8" s="802"/>
      <c r="CU8" s="802"/>
      <c r="CV8" s="803"/>
      <c r="CW8" s="801">
        <v>1</v>
      </c>
      <c r="CX8" s="802"/>
      <c r="CY8" s="802"/>
      <c r="CZ8" s="802"/>
      <c r="DA8" s="803"/>
      <c r="DB8" s="801" t="s">
        <v>555</v>
      </c>
      <c r="DC8" s="802"/>
      <c r="DD8" s="802"/>
      <c r="DE8" s="802"/>
      <c r="DF8" s="803"/>
      <c r="DG8" s="801" t="s">
        <v>555</v>
      </c>
      <c r="DH8" s="802"/>
      <c r="DI8" s="802"/>
      <c r="DJ8" s="802"/>
      <c r="DK8" s="803"/>
      <c r="DL8" s="801" t="s">
        <v>555</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v>
      </c>
      <c r="R9" s="779"/>
      <c r="S9" s="779"/>
      <c r="T9" s="779"/>
      <c r="U9" s="779"/>
      <c r="V9" s="779">
        <v>1</v>
      </c>
      <c r="W9" s="779"/>
      <c r="X9" s="779"/>
      <c r="Y9" s="779"/>
      <c r="Z9" s="779"/>
      <c r="AA9" s="779" t="s">
        <v>563</v>
      </c>
      <c r="AB9" s="779"/>
      <c r="AC9" s="779"/>
      <c r="AD9" s="779"/>
      <c r="AE9" s="780"/>
      <c r="AF9" s="781" t="s">
        <v>113</v>
      </c>
      <c r="AG9" s="782"/>
      <c r="AH9" s="782"/>
      <c r="AI9" s="782"/>
      <c r="AJ9" s="783"/>
      <c r="AK9" s="784" t="s">
        <v>547</v>
      </c>
      <c r="AL9" s="785"/>
      <c r="AM9" s="785"/>
      <c r="AN9" s="785"/>
      <c r="AO9" s="785"/>
      <c r="AP9" s="785" t="s">
        <v>547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v>0</v>
      </c>
      <c r="CI9" s="802"/>
      <c r="CJ9" s="802"/>
      <c r="CK9" s="802"/>
      <c r="CL9" s="803"/>
      <c r="CM9" s="801">
        <v>106</v>
      </c>
      <c r="CN9" s="802"/>
      <c r="CO9" s="802"/>
      <c r="CP9" s="802"/>
      <c r="CQ9" s="803"/>
      <c r="CR9" s="801">
        <v>5</v>
      </c>
      <c r="CS9" s="802"/>
      <c r="CT9" s="802"/>
      <c r="CU9" s="802"/>
      <c r="CV9" s="803"/>
      <c r="CW9" s="801" t="s">
        <v>555</v>
      </c>
      <c r="CX9" s="802"/>
      <c r="CY9" s="802"/>
      <c r="CZ9" s="802"/>
      <c r="DA9" s="803"/>
      <c r="DB9" s="801">
        <v>23</v>
      </c>
      <c r="DC9" s="802"/>
      <c r="DD9" s="802"/>
      <c r="DE9" s="802"/>
      <c r="DF9" s="803"/>
      <c r="DG9" s="801" t="s">
        <v>555</v>
      </c>
      <c r="DH9" s="802"/>
      <c r="DI9" s="802"/>
      <c r="DJ9" s="802"/>
      <c r="DK9" s="803"/>
      <c r="DL9" s="801" t="s">
        <v>555</v>
      </c>
      <c r="DM9" s="802"/>
      <c r="DN9" s="802"/>
      <c r="DO9" s="802"/>
      <c r="DP9" s="803"/>
      <c r="DQ9" s="801">
        <v>17</v>
      </c>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10</v>
      </c>
      <c r="R10" s="779"/>
      <c r="S10" s="779"/>
      <c r="T10" s="779"/>
      <c r="U10" s="779"/>
      <c r="V10" s="779">
        <v>1</v>
      </c>
      <c r="W10" s="779"/>
      <c r="X10" s="779"/>
      <c r="Y10" s="779"/>
      <c r="Z10" s="779"/>
      <c r="AA10" s="779">
        <v>9</v>
      </c>
      <c r="AB10" s="779"/>
      <c r="AC10" s="779"/>
      <c r="AD10" s="779"/>
      <c r="AE10" s="780"/>
      <c r="AF10" s="781">
        <v>9</v>
      </c>
      <c r="AG10" s="782"/>
      <c r="AH10" s="782"/>
      <c r="AI10" s="782"/>
      <c r="AJ10" s="783"/>
      <c r="AK10" s="784" t="s">
        <v>547</v>
      </c>
      <c r="AL10" s="785"/>
      <c r="AM10" s="785"/>
      <c r="AN10" s="785"/>
      <c r="AO10" s="785"/>
      <c r="AP10" s="785">
        <v>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554</v>
      </c>
      <c r="BT10" s="789"/>
      <c r="BU10" s="789"/>
      <c r="BV10" s="789"/>
      <c r="BW10" s="789"/>
      <c r="BX10" s="789"/>
      <c r="BY10" s="789"/>
      <c r="BZ10" s="789"/>
      <c r="CA10" s="789"/>
      <c r="CB10" s="789"/>
      <c r="CC10" s="789"/>
      <c r="CD10" s="789"/>
      <c r="CE10" s="789"/>
      <c r="CF10" s="789"/>
      <c r="CG10" s="790"/>
      <c r="CH10" s="801">
        <v>-1</v>
      </c>
      <c r="CI10" s="802"/>
      <c r="CJ10" s="802"/>
      <c r="CK10" s="802"/>
      <c r="CL10" s="803"/>
      <c r="CM10" s="801">
        <v>273</v>
      </c>
      <c r="CN10" s="802"/>
      <c r="CO10" s="802"/>
      <c r="CP10" s="802"/>
      <c r="CQ10" s="803"/>
      <c r="CR10" s="801">
        <v>250</v>
      </c>
      <c r="CS10" s="802"/>
      <c r="CT10" s="802"/>
      <c r="CU10" s="802"/>
      <c r="CV10" s="803"/>
      <c r="CW10" s="801" t="s">
        <v>555</v>
      </c>
      <c r="CX10" s="802"/>
      <c r="CY10" s="802"/>
      <c r="CZ10" s="802"/>
      <c r="DA10" s="803"/>
      <c r="DB10" s="801" t="s">
        <v>555</v>
      </c>
      <c r="DC10" s="802"/>
      <c r="DD10" s="802"/>
      <c r="DE10" s="802"/>
      <c r="DF10" s="803"/>
      <c r="DG10" s="801" t="s">
        <v>555</v>
      </c>
      <c r="DH10" s="802"/>
      <c r="DI10" s="802"/>
      <c r="DJ10" s="802"/>
      <c r="DK10" s="803"/>
      <c r="DL10" s="801" t="s">
        <v>555</v>
      </c>
      <c r="DM10" s="802"/>
      <c r="DN10" s="802"/>
      <c r="DO10" s="802"/>
      <c r="DP10" s="803"/>
      <c r="DQ10" s="801" t="s">
        <v>555</v>
      </c>
      <c r="DR10" s="802"/>
      <c r="DS10" s="802"/>
      <c r="DT10" s="802"/>
      <c r="DU10" s="803"/>
      <c r="DV10" s="804"/>
      <c r="DW10" s="805"/>
      <c r="DX10" s="805"/>
      <c r="DY10" s="805"/>
      <c r="DZ10" s="806"/>
      <c r="EA10" s="207"/>
    </row>
    <row r="11" spans="1:131" s="208" customFormat="1" ht="26.25" customHeight="1" x14ac:dyDescent="0.15">
      <c r="A11" s="214">
        <v>5</v>
      </c>
      <c r="B11" s="775" t="s">
        <v>371</v>
      </c>
      <c r="C11" s="776"/>
      <c r="D11" s="776"/>
      <c r="E11" s="776"/>
      <c r="F11" s="776"/>
      <c r="G11" s="776"/>
      <c r="H11" s="776"/>
      <c r="I11" s="776"/>
      <c r="J11" s="776"/>
      <c r="K11" s="776"/>
      <c r="L11" s="776"/>
      <c r="M11" s="776"/>
      <c r="N11" s="776"/>
      <c r="O11" s="776"/>
      <c r="P11" s="777"/>
      <c r="Q11" s="778">
        <v>26</v>
      </c>
      <c r="R11" s="779"/>
      <c r="S11" s="779"/>
      <c r="T11" s="779"/>
      <c r="U11" s="779"/>
      <c r="V11" s="779">
        <v>12</v>
      </c>
      <c r="W11" s="779"/>
      <c r="X11" s="779"/>
      <c r="Y11" s="779"/>
      <c r="Z11" s="779"/>
      <c r="AA11" s="779">
        <v>13</v>
      </c>
      <c r="AB11" s="779"/>
      <c r="AC11" s="779"/>
      <c r="AD11" s="779"/>
      <c r="AE11" s="780"/>
      <c r="AF11" s="781">
        <v>13</v>
      </c>
      <c r="AG11" s="782"/>
      <c r="AH11" s="782"/>
      <c r="AI11" s="782"/>
      <c r="AJ11" s="783"/>
      <c r="AK11" s="784" t="s">
        <v>547</v>
      </c>
      <c r="AL11" s="785"/>
      <c r="AM11" s="785"/>
      <c r="AN11" s="785"/>
      <c r="AO11" s="785"/>
      <c r="AP11" s="785" t="s">
        <v>547</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373</v>
      </c>
      <c r="B23" s="810" t="s">
        <v>374</v>
      </c>
      <c r="C23" s="811"/>
      <c r="D23" s="811"/>
      <c r="E23" s="811"/>
      <c r="F23" s="811"/>
      <c r="G23" s="811"/>
      <c r="H23" s="811"/>
      <c r="I23" s="811"/>
      <c r="J23" s="811"/>
      <c r="K23" s="811"/>
      <c r="L23" s="811"/>
      <c r="M23" s="811"/>
      <c r="N23" s="811"/>
      <c r="O23" s="811"/>
      <c r="P23" s="812"/>
      <c r="Q23" s="813">
        <v>53741</v>
      </c>
      <c r="R23" s="814"/>
      <c r="S23" s="814"/>
      <c r="T23" s="814"/>
      <c r="U23" s="814"/>
      <c r="V23" s="814">
        <v>51607</v>
      </c>
      <c r="W23" s="814"/>
      <c r="X23" s="814"/>
      <c r="Y23" s="814"/>
      <c r="Z23" s="814"/>
      <c r="AA23" s="814">
        <v>2134</v>
      </c>
      <c r="AB23" s="814"/>
      <c r="AC23" s="814"/>
      <c r="AD23" s="814"/>
      <c r="AE23" s="815"/>
      <c r="AF23" s="816">
        <v>2035</v>
      </c>
      <c r="AG23" s="814"/>
      <c r="AH23" s="814"/>
      <c r="AI23" s="814"/>
      <c r="AJ23" s="817"/>
      <c r="AK23" s="818"/>
      <c r="AL23" s="819"/>
      <c r="AM23" s="819"/>
      <c r="AN23" s="819"/>
      <c r="AO23" s="819"/>
      <c r="AP23" s="814">
        <v>50154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385</v>
      </c>
      <c r="C28" s="752"/>
      <c r="D28" s="752"/>
      <c r="E28" s="752"/>
      <c r="F28" s="752"/>
      <c r="G28" s="752"/>
      <c r="H28" s="752"/>
      <c r="I28" s="752"/>
      <c r="J28" s="752"/>
      <c r="K28" s="752"/>
      <c r="L28" s="752"/>
      <c r="M28" s="752"/>
      <c r="N28" s="752"/>
      <c r="O28" s="752"/>
      <c r="P28" s="753"/>
      <c r="Q28" s="842">
        <v>15049</v>
      </c>
      <c r="R28" s="843"/>
      <c r="S28" s="843"/>
      <c r="T28" s="843"/>
      <c r="U28" s="843"/>
      <c r="V28" s="843">
        <v>14701</v>
      </c>
      <c r="W28" s="843"/>
      <c r="X28" s="843"/>
      <c r="Y28" s="843"/>
      <c r="Z28" s="843"/>
      <c r="AA28" s="843">
        <v>348</v>
      </c>
      <c r="AB28" s="843"/>
      <c r="AC28" s="843"/>
      <c r="AD28" s="843"/>
      <c r="AE28" s="844"/>
      <c r="AF28" s="845">
        <v>348</v>
      </c>
      <c r="AG28" s="843"/>
      <c r="AH28" s="843"/>
      <c r="AI28" s="843"/>
      <c r="AJ28" s="846"/>
      <c r="AK28" s="847">
        <v>1077</v>
      </c>
      <c r="AL28" s="838"/>
      <c r="AM28" s="838"/>
      <c r="AN28" s="838"/>
      <c r="AO28" s="838"/>
      <c r="AP28" s="838" t="s">
        <v>550</v>
      </c>
      <c r="AQ28" s="838"/>
      <c r="AR28" s="838"/>
      <c r="AS28" s="838"/>
      <c r="AT28" s="838"/>
      <c r="AU28" s="838" t="s">
        <v>550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386</v>
      </c>
      <c r="C29" s="776"/>
      <c r="D29" s="776"/>
      <c r="E29" s="776"/>
      <c r="F29" s="776"/>
      <c r="G29" s="776"/>
      <c r="H29" s="776"/>
      <c r="I29" s="776"/>
      <c r="J29" s="776"/>
      <c r="K29" s="776"/>
      <c r="L29" s="776"/>
      <c r="M29" s="776"/>
      <c r="N29" s="776"/>
      <c r="O29" s="776"/>
      <c r="P29" s="777"/>
      <c r="Q29" s="778">
        <v>10827</v>
      </c>
      <c r="R29" s="779"/>
      <c r="S29" s="779"/>
      <c r="T29" s="779"/>
      <c r="U29" s="779"/>
      <c r="V29" s="779">
        <v>10535</v>
      </c>
      <c r="W29" s="779"/>
      <c r="X29" s="779"/>
      <c r="Y29" s="779"/>
      <c r="Z29" s="779"/>
      <c r="AA29" s="779">
        <v>292</v>
      </c>
      <c r="AB29" s="779"/>
      <c r="AC29" s="779"/>
      <c r="AD29" s="779"/>
      <c r="AE29" s="780"/>
      <c r="AF29" s="781">
        <v>292</v>
      </c>
      <c r="AG29" s="782"/>
      <c r="AH29" s="782"/>
      <c r="AI29" s="782"/>
      <c r="AJ29" s="783"/>
      <c r="AK29" s="850">
        <v>1462</v>
      </c>
      <c r="AL29" s="851"/>
      <c r="AM29" s="851"/>
      <c r="AN29" s="851"/>
      <c r="AO29" s="851"/>
      <c r="AP29" s="851" t="s">
        <v>550</v>
      </c>
      <c r="AQ29" s="851"/>
      <c r="AR29" s="851"/>
      <c r="AS29" s="851"/>
      <c r="AT29" s="851"/>
      <c r="AU29" s="851" t="s">
        <v>550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387</v>
      </c>
      <c r="C30" s="776"/>
      <c r="D30" s="776"/>
      <c r="E30" s="776"/>
      <c r="F30" s="776"/>
      <c r="G30" s="776"/>
      <c r="H30" s="776"/>
      <c r="I30" s="776"/>
      <c r="J30" s="776"/>
      <c r="K30" s="776"/>
      <c r="L30" s="776"/>
      <c r="M30" s="776"/>
      <c r="N30" s="776"/>
      <c r="O30" s="776"/>
      <c r="P30" s="777"/>
      <c r="Q30" s="778">
        <v>154</v>
      </c>
      <c r="R30" s="779"/>
      <c r="S30" s="779"/>
      <c r="T30" s="779"/>
      <c r="U30" s="779"/>
      <c r="V30" s="779">
        <v>72</v>
      </c>
      <c r="W30" s="779"/>
      <c r="X30" s="779"/>
      <c r="Y30" s="779"/>
      <c r="Z30" s="779"/>
      <c r="AA30" s="779">
        <v>82</v>
      </c>
      <c r="AB30" s="779"/>
      <c r="AC30" s="779"/>
      <c r="AD30" s="779"/>
      <c r="AE30" s="780"/>
      <c r="AF30" s="781">
        <v>82</v>
      </c>
      <c r="AG30" s="782"/>
      <c r="AH30" s="782"/>
      <c r="AI30" s="782"/>
      <c r="AJ30" s="783"/>
      <c r="AK30" s="850" t="s">
        <v>548</v>
      </c>
      <c r="AL30" s="851"/>
      <c r="AM30" s="851"/>
      <c r="AN30" s="851"/>
      <c r="AO30" s="851"/>
      <c r="AP30" s="851" t="s">
        <v>550</v>
      </c>
      <c r="AQ30" s="851"/>
      <c r="AR30" s="851"/>
      <c r="AS30" s="851"/>
      <c r="AT30" s="851"/>
      <c r="AU30" s="851" t="s">
        <v>550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388</v>
      </c>
      <c r="C31" s="776"/>
      <c r="D31" s="776"/>
      <c r="E31" s="776"/>
      <c r="F31" s="776"/>
      <c r="G31" s="776"/>
      <c r="H31" s="776"/>
      <c r="I31" s="776"/>
      <c r="J31" s="776"/>
      <c r="K31" s="776"/>
      <c r="L31" s="776"/>
      <c r="M31" s="776"/>
      <c r="N31" s="776"/>
      <c r="O31" s="776"/>
      <c r="P31" s="777"/>
      <c r="Q31" s="778">
        <v>1394</v>
      </c>
      <c r="R31" s="779"/>
      <c r="S31" s="779"/>
      <c r="T31" s="779"/>
      <c r="U31" s="779"/>
      <c r="V31" s="779">
        <v>1367</v>
      </c>
      <c r="W31" s="779"/>
      <c r="X31" s="779"/>
      <c r="Y31" s="779"/>
      <c r="Z31" s="779"/>
      <c r="AA31" s="779">
        <v>27</v>
      </c>
      <c r="AB31" s="779"/>
      <c r="AC31" s="779"/>
      <c r="AD31" s="779"/>
      <c r="AE31" s="780"/>
      <c r="AF31" s="781">
        <v>27</v>
      </c>
      <c r="AG31" s="782"/>
      <c r="AH31" s="782"/>
      <c r="AI31" s="782"/>
      <c r="AJ31" s="783"/>
      <c r="AK31" s="850">
        <v>445</v>
      </c>
      <c r="AL31" s="851"/>
      <c r="AM31" s="851"/>
      <c r="AN31" s="851"/>
      <c r="AO31" s="851"/>
      <c r="AP31" s="851" t="s">
        <v>550</v>
      </c>
      <c r="AQ31" s="851"/>
      <c r="AR31" s="851"/>
      <c r="AS31" s="851"/>
      <c r="AT31" s="851"/>
      <c r="AU31" s="851" t="s">
        <v>550</v>
      </c>
      <c r="AV31" s="851"/>
      <c r="AW31" s="851"/>
      <c r="AX31" s="851"/>
      <c r="AY31" s="851"/>
      <c r="AZ31" s="852" t="s">
        <v>550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879</v>
      </c>
      <c r="R32" s="779"/>
      <c r="S32" s="779"/>
      <c r="T32" s="779"/>
      <c r="U32" s="779"/>
      <c r="V32" s="779">
        <v>811</v>
      </c>
      <c r="W32" s="779"/>
      <c r="X32" s="779"/>
      <c r="Y32" s="779"/>
      <c r="Z32" s="779"/>
      <c r="AA32" s="779">
        <v>68</v>
      </c>
      <c r="AB32" s="779"/>
      <c r="AC32" s="779"/>
      <c r="AD32" s="779"/>
      <c r="AE32" s="780"/>
      <c r="AF32" s="781">
        <v>1468</v>
      </c>
      <c r="AG32" s="782"/>
      <c r="AH32" s="782"/>
      <c r="AI32" s="782"/>
      <c r="AJ32" s="783"/>
      <c r="AK32" s="850">
        <v>54</v>
      </c>
      <c r="AL32" s="851"/>
      <c r="AM32" s="851"/>
      <c r="AN32" s="851"/>
      <c r="AO32" s="851"/>
      <c r="AP32" s="851">
        <v>6261</v>
      </c>
      <c r="AQ32" s="851"/>
      <c r="AR32" s="851"/>
      <c r="AS32" s="851"/>
      <c r="AT32" s="851"/>
      <c r="AU32" s="851">
        <v>745</v>
      </c>
      <c r="AV32" s="851"/>
      <c r="AW32" s="851"/>
      <c r="AX32" s="851"/>
      <c r="AY32" s="851"/>
      <c r="AZ32" s="852" t="s">
        <v>550</v>
      </c>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391</v>
      </c>
      <c r="C33" s="776"/>
      <c r="D33" s="776"/>
      <c r="E33" s="776"/>
      <c r="F33" s="776"/>
      <c r="G33" s="776"/>
      <c r="H33" s="776"/>
      <c r="I33" s="776"/>
      <c r="J33" s="776"/>
      <c r="K33" s="776"/>
      <c r="L33" s="776"/>
      <c r="M33" s="776"/>
      <c r="N33" s="776"/>
      <c r="O33" s="776"/>
      <c r="P33" s="777"/>
      <c r="Q33" s="778">
        <v>167</v>
      </c>
      <c r="R33" s="779"/>
      <c r="S33" s="779"/>
      <c r="T33" s="779"/>
      <c r="U33" s="779"/>
      <c r="V33" s="779">
        <v>197</v>
      </c>
      <c r="W33" s="779"/>
      <c r="X33" s="779"/>
      <c r="Y33" s="779"/>
      <c r="Z33" s="779"/>
      <c r="AA33" s="779">
        <v>31</v>
      </c>
      <c r="AB33" s="779"/>
      <c r="AC33" s="779"/>
      <c r="AD33" s="779"/>
      <c r="AE33" s="780"/>
      <c r="AF33" s="781">
        <v>14</v>
      </c>
      <c r="AG33" s="782"/>
      <c r="AH33" s="782"/>
      <c r="AI33" s="782"/>
      <c r="AJ33" s="783"/>
      <c r="AK33" s="850">
        <v>263</v>
      </c>
      <c r="AL33" s="851"/>
      <c r="AM33" s="851"/>
      <c r="AN33" s="851"/>
      <c r="AO33" s="851"/>
      <c r="AP33" s="851">
        <v>1310</v>
      </c>
      <c r="AQ33" s="851"/>
      <c r="AR33" s="851"/>
      <c r="AS33" s="851"/>
      <c r="AT33" s="851"/>
      <c r="AU33" s="851">
        <v>1298</v>
      </c>
      <c r="AV33" s="851"/>
      <c r="AW33" s="851"/>
      <c r="AX33" s="851"/>
      <c r="AY33" s="851"/>
      <c r="AZ33" s="852" t="s">
        <v>550</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392</v>
      </c>
      <c r="C34" s="776"/>
      <c r="D34" s="776"/>
      <c r="E34" s="776"/>
      <c r="F34" s="776"/>
      <c r="G34" s="776"/>
      <c r="H34" s="776"/>
      <c r="I34" s="776"/>
      <c r="J34" s="776"/>
      <c r="K34" s="776"/>
      <c r="L34" s="776"/>
      <c r="M34" s="776"/>
      <c r="N34" s="776"/>
      <c r="O34" s="776"/>
      <c r="P34" s="777"/>
      <c r="Q34" s="778">
        <v>124</v>
      </c>
      <c r="R34" s="779"/>
      <c r="S34" s="779"/>
      <c r="T34" s="779"/>
      <c r="U34" s="779"/>
      <c r="V34" s="779">
        <v>124</v>
      </c>
      <c r="W34" s="779"/>
      <c r="X34" s="779"/>
      <c r="Y34" s="779"/>
      <c r="Z34" s="779"/>
      <c r="AA34" s="779" t="s">
        <v>548</v>
      </c>
      <c r="AB34" s="779"/>
      <c r="AC34" s="779"/>
      <c r="AD34" s="779"/>
      <c r="AE34" s="780"/>
      <c r="AF34" s="781" t="s">
        <v>113</v>
      </c>
      <c r="AG34" s="782"/>
      <c r="AH34" s="782"/>
      <c r="AI34" s="782"/>
      <c r="AJ34" s="783"/>
      <c r="AK34" s="850">
        <v>46</v>
      </c>
      <c r="AL34" s="851"/>
      <c r="AM34" s="851"/>
      <c r="AN34" s="851"/>
      <c r="AO34" s="851"/>
      <c r="AP34" s="851">
        <v>557</v>
      </c>
      <c r="AQ34" s="851"/>
      <c r="AR34" s="851"/>
      <c r="AS34" s="851"/>
      <c r="AT34" s="851"/>
      <c r="AU34" s="851">
        <v>362</v>
      </c>
      <c r="AV34" s="851"/>
      <c r="AW34" s="851"/>
      <c r="AX34" s="851"/>
      <c r="AY34" s="851"/>
      <c r="AZ34" s="852" t="s">
        <v>550</v>
      </c>
      <c r="BA34" s="852"/>
      <c r="BB34" s="852"/>
      <c r="BC34" s="852"/>
      <c r="BD34" s="852"/>
      <c r="BE34" s="848" t="s">
        <v>393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394</v>
      </c>
      <c r="C35" s="776"/>
      <c r="D35" s="776"/>
      <c r="E35" s="776"/>
      <c r="F35" s="776"/>
      <c r="G35" s="776"/>
      <c r="H35" s="776"/>
      <c r="I35" s="776"/>
      <c r="J35" s="776"/>
      <c r="K35" s="776"/>
      <c r="L35" s="776"/>
      <c r="M35" s="776"/>
      <c r="N35" s="776"/>
      <c r="O35" s="776"/>
      <c r="P35" s="777"/>
      <c r="Q35" s="778">
        <v>3708</v>
      </c>
      <c r="R35" s="779"/>
      <c r="S35" s="779"/>
      <c r="T35" s="779"/>
      <c r="U35" s="779"/>
      <c r="V35" s="779">
        <v>3701</v>
      </c>
      <c r="W35" s="779"/>
      <c r="X35" s="779"/>
      <c r="Y35" s="779"/>
      <c r="Z35" s="779"/>
      <c r="AA35" s="779">
        <v>7</v>
      </c>
      <c r="AB35" s="779"/>
      <c r="AC35" s="779"/>
      <c r="AD35" s="779"/>
      <c r="AE35" s="780"/>
      <c r="AF35" s="781" t="s">
        <v>564</v>
      </c>
      <c r="AG35" s="782"/>
      <c r="AH35" s="782"/>
      <c r="AI35" s="782"/>
      <c r="AJ35" s="783"/>
      <c r="AK35" s="850">
        <v>1644</v>
      </c>
      <c r="AL35" s="851"/>
      <c r="AM35" s="851"/>
      <c r="AN35" s="851"/>
      <c r="AO35" s="851"/>
      <c r="AP35" s="851">
        <v>21279</v>
      </c>
      <c r="AQ35" s="851"/>
      <c r="AR35" s="851"/>
      <c r="AS35" s="851"/>
      <c r="AT35" s="851"/>
      <c r="AU35" s="851">
        <v>16725</v>
      </c>
      <c r="AV35" s="851"/>
      <c r="AW35" s="851"/>
      <c r="AX35" s="851"/>
      <c r="AY35" s="851"/>
      <c r="AZ35" s="852" t="s">
        <v>550</v>
      </c>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395</v>
      </c>
      <c r="C36" s="776"/>
      <c r="D36" s="776"/>
      <c r="E36" s="776"/>
      <c r="F36" s="776"/>
      <c r="G36" s="776"/>
      <c r="H36" s="776"/>
      <c r="I36" s="776"/>
      <c r="J36" s="776"/>
      <c r="K36" s="776"/>
      <c r="L36" s="776"/>
      <c r="M36" s="776"/>
      <c r="N36" s="776"/>
      <c r="O36" s="776"/>
      <c r="P36" s="777"/>
      <c r="Q36" s="778">
        <v>48</v>
      </c>
      <c r="R36" s="779"/>
      <c r="S36" s="779"/>
      <c r="T36" s="779"/>
      <c r="U36" s="779"/>
      <c r="V36" s="779">
        <v>48</v>
      </c>
      <c r="W36" s="779"/>
      <c r="X36" s="779"/>
      <c r="Y36" s="779"/>
      <c r="Z36" s="779"/>
      <c r="AA36" s="779" t="s">
        <v>548</v>
      </c>
      <c r="AB36" s="779"/>
      <c r="AC36" s="779"/>
      <c r="AD36" s="779"/>
      <c r="AE36" s="780"/>
      <c r="AF36" s="781" t="s">
        <v>113</v>
      </c>
      <c r="AG36" s="782"/>
      <c r="AH36" s="782"/>
      <c r="AI36" s="782"/>
      <c r="AJ36" s="783"/>
      <c r="AK36" s="850">
        <v>38</v>
      </c>
      <c r="AL36" s="851"/>
      <c r="AM36" s="851"/>
      <c r="AN36" s="851"/>
      <c r="AO36" s="851"/>
      <c r="AP36" s="851">
        <v>26</v>
      </c>
      <c r="AQ36" s="851"/>
      <c r="AR36" s="851"/>
      <c r="AS36" s="851"/>
      <c r="AT36" s="851"/>
      <c r="AU36" s="851">
        <v>23</v>
      </c>
      <c r="AV36" s="851"/>
      <c r="AW36" s="851"/>
      <c r="AX36" s="851"/>
      <c r="AY36" s="851"/>
      <c r="AZ36" s="852" t="s">
        <v>550</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396</v>
      </c>
      <c r="C37" s="776"/>
      <c r="D37" s="776"/>
      <c r="E37" s="776"/>
      <c r="F37" s="776"/>
      <c r="G37" s="776"/>
      <c r="H37" s="776"/>
      <c r="I37" s="776"/>
      <c r="J37" s="776"/>
      <c r="K37" s="776"/>
      <c r="L37" s="776"/>
      <c r="M37" s="776"/>
      <c r="N37" s="776"/>
      <c r="O37" s="776"/>
      <c r="P37" s="777"/>
      <c r="Q37" s="778">
        <v>6</v>
      </c>
      <c r="R37" s="779"/>
      <c r="S37" s="779"/>
      <c r="T37" s="779"/>
      <c r="U37" s="779"/>
      <c r="V37" s="779">
        <v>5</v>
      </c>
      <c r="W37" s="779"/>
      <c r="X37" s="779"/>
      <c r="Y37" s="779"/>
      <c r="Z37" s="779"/>
      <c r="AA37" s="779" t="s">
        <v>548</v>
      </c>
      <c r="AB37" s="779"/>
      <c r="AC37" s="779"/>
      <c r="AD37" s="779"/>
      <c r="AE37" s="780"/>
      <c r="AF37" s="781">
        <v>0</v>
      </c>
      <c r="AG37" s="782"/>
      <c r="AH37" s="782"/>
      <c r="AI37" s="782"/>
      <c r="AJ37" s="783"/>
      <c r="AK37" s="850" t="s">
        <v>548</v>
      </c>
      <c r="AL37" s="851"/>
      <c r="AM37" s="851"/>
      <c r="AN37" s="851"/>
      <c r="AO37" s="851"/>
      <c r="AP37" s="851" t="s">
        <v>549</v>
      </c>
      <c r="AQ37" s="851"/>
      <c r="AR37" s="851"/>
      <c r="AS37" s="851"/>
      <c r="AT37" s="851"/>
      <c r="AU37" s="851" t="s">
        <v>550</v>
      </c>
      <c r="AV37" s="851"/>
      <c r="AW37" s="851"/>
      <c r="AX37" s="851"/>
      <c r="AY37" s="851"/>
      <c r="AZ37" s="852" t="s">
        <v>550</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397</v>
      </c>
      <c r="C38" s="776"/>
      <c r="D38" s="776"/>
      <c r="E38" s="776"/>
      <c r="F38" s="776"/>
      <c r="G38" s="776"/>
      <c r="H38" s="776"/>
      <c r="I38" s="776"/>
      <c r="J38" s="776"/>
      <c r="K38" s="776"/>
      <c r="L38" s="776"/>
      <c r="M38" s="776"/>
      <c r="N38" s="776"/>
      <c r="O38" s="776"/>
      <c r="P38" s="777"/>
      <c r="Q38" s="778">
        <v>246</v>
      </c>
      <c r="R38" s="779"/>
      <c r="S38" s="779"/>
      <c r="T38" s="779"/>
      <c r="U38" s="779"/>
      <c r="V38" s="779">
        <v>147</v>
      </c>
      <c r="W38" s="779"/>
      <c r="X38" s="779"/>
      <c r="Y38" s="779"/>
      <c r="Z38" s="779"/>
      <c r="AA38" s="779">
        <v>99</v>
      </c>
      <c r="AB38" s="779"/>
      <c r="AC38" s="779"/>
      <c r="AD38" s="779"/>
      <c r="AE38" s="780"/>
      <c r="AF38" s="781">
        <v>99</v>
      </c>
      <c r="AG38" s="782"/>
      <c r="AH38" s="782"/>
      <c r="AI38" s="782"/>
      <c r="AJ38" s="783"/>
      <c r="AK38" s="850">
        <v>197</v>
      </c>
      <c r="AL38" s="851"/>
      <c r="AM38" s="851"/>
      <c r="AN38" s="851"/>
      <c r="AO38" s="851"/>
      <c r="AP38" s="851" t="s">
        <v>550</v>
      </c>
      <c r="AQ38" s="851"/>
      <c r="AR38" s="851"/>
      <c r="AS38" s="851"/>
      <c r="AT38" s="851"/>
      <c r="AU38" s="851" t="s">
        <v>550</v>
      </c>
      <c r="AV38" s="851"/>
      <c r="AW38" s="851"/>
      <c r="AX38" s="851"/>
      <c r="AY38" s="851"/>
      <c r="AZ38" s="852" t="s">
        <v>550</v>
      </c>
      <c r="BA38" s="852"/>
      <c r="BB38" s="852"/>
      <c r="BC38" s="852"/>
      <c r="BD38" s="852"/>
      <c r="BE38" s="848" t="s">
        <v>393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398</v>
      </c>
      <c r="C39" s="776"/>
      <c r="D39" s="776"/>
      <c r="E39" s="776"/>
      <c r="F39" s="776"/>
      <c r="G39" s="776"/>
      <c r="H39" s="776"/>
      <c r="I39" s="776"/>
      <c r="J39" s="776"/>
      <c r="K39" s="776"/>
      <c r="L39" s="776"/>
      <c r="M39" s="776"/>
      <c r="N39" s="776"/>
      <c r="O39" s="776"/>
      <c r="P39" s="777"/>
      <c r="Q39" s="778">
        <v>342</v>
      </c>
      <c r="R39" s="779"/>
      <c r="S39" s="779"/>
      <c r="T39" s="779"/>
      <c r="U39" s="779"/>
      <c r="V39" s="779">
        <v>342</v>
      </c>
      <c r="W39" s="779"/>
      <c r="X39" s="779"/>
      <c r="Y39" s="779"/>
      <c r="Z39" s="779"/>
      <c r="AA39" s="779" t="s">
        <v>548</v>
      </c>
      <c r="AB39" s="779"/>
      <c r="AC39" s="779"/>
      <c r="AD39" s="779"/>
      <c r="AE39" s="780"/>
      <c r="AF39" s="781" t="s">
        <v>113</v>
      </c>
      <c r="AG39" s="782"/>
      <c r="AH39" s="782"/>
      <c r="AI39" s="782"/>
      <c r="AJ39" s="783"/>
      <c r="AK39" s="850">
        <v>33</v>
      </c>
      <c r="AL39" s="851"/>
      <c r="AM39" s="851"/>
      <c r="AN39" s="851"/>
      <c r="AO39" s="851"/>
      <c r="AP39" s="851">
        <v>308</v>
      </c>
      <c r="AQ39" s="851"/>
      <c r="AR39" s="851"/>
      <c r="AS39" s="851"/>
      <c r="AT39" s="851"/>
      <c r="AU39" s="851" t="s">
        <v>550</v>
      </c>
      <c r="AV39" s="851"/>
      <c r="AW39" s="851"/>
      <c r="AX39" s="851"/>
      <c r="AY39" s="851"/>
      <c r="AZ39" s="852" t="s">
        <v>550</v>
      </c>
      <c r="BA39" s="852"/>
      <c r="BB39" s="852"/>
      <c r="BC39" s="852"/>
      <c r="BD39" s="852"/>
      <c r="BE39" s="848" t="s">
        <v>393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373</v>
      </c>
      <c r="B63" s="810" t="s">
        <v>400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2337</v>
      </c>
      <c r="AG63" s="862"/>
      <c r="AH63" s="862"/>
      <c r="AI63" s="862"/>
      <c r="AJ63" s="863"/>
      <c r="AK63" s="864"/>
      <c r="AL63" s="859"/>
      <c r="AM63" s="859"/>
      <c r="AN63" s="859"/>
      <c r="AO63" s="859"/>
      <c r="AP63" s="862">
        <v>29741</v>
      </c>
      <c r="AQ63" s="862"/>
      <c r="AR63" s="862"/>
      <c r="AS63" s="862"/>
      <c r="AT63" s="862"/>
      <c r="AU63" s="862">
        <v>19153</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402</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403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556</v>
      </c>
      <c r="C68" s="890"/>
      <c r="D68" s="890"/>
      <c r="E68" s="890"/>
      <c r="F68" s="890"/>
      <c r="G68" s="890"/>
      <c r="H68" s="890"/>
      <c r="I68" s="890"/>
      <c r="J68" s="890"/>
      <c r="K68" s="890"/>
      <c r="L68" s="890"/>
      <c r="M68" s="890"/>
      <c r="N68" s="890"/>
      <c r="O68" s="890"/>
      <c r="P68" s="891"/>
      <c r="Q68" s="892">
        <v>555</v>
      </c>
      <c r="R68" s="886"/>
      <c r="S68" s="886"/>
      <c r="T68" s="886"/>
      <c r="U68" s="886"/>
      <c r="V68" s="886">
        <v>552</v>
      </c>
      <c r="W68" s="886"/>
      <c r="X68" s="886"/>
      <c r="Y68" s="886"/>
      <c r="Z68" s="886"/>
      <c r="AA68" s="886">
        <v>3</v>
      </c>
      <c r="AB68" s="886"/>
      <c r="AC68" s="886"/>
      <c r="AD68" s="886"/>
      <c r="AE68" s="886"/>
      <c r="AF68" s="886">
        <v>3</v>
      </c>
      <c r="AG68" s="886"/>
      <c r="AH68" s="886"/>
      <c r="AI68" s="886"/>
      <c r="AJ68" s="886"/>
      <c r="AK68" s="886" t="s">
        <v>561</v>
      </c>
      <c r="AL68" s="886"/>
      <c r="AM68" s="886"/>
      <c r="AN68" s="886"/>
      <c r="AO68" s="886"/>
      <c r="AP68" s="886" t="s">
        <v>562</v>
      </c>
      <c r="AQ68" s="886"/>
      <c r="AR68" s="886"/>
      <c r="AS68" s="886"/>
      <c r="AT68" s="886"/>
      <c r="AU68" s="886" t="s">
        <v>562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557</v>
      </c>
      <c r="C69" s="894"/>
      <c r="D69" s="894"/>
      <c r="E69" s="894"/>
      <c r="F69" s="894"/>
      <c r="G69" s="894"/>
      <c r="H69" s="894"/>
      <c r="I69" s="894"/>
      <c r="J69" s="894"/>
      <c r="K69" s="894"/>
      <c r="L69" s="894"/>
      <c r="M69" s="894"/>
      <c r="N69" s="894"/>
      <c r="O69" s="894"/>
      <c r="P69" s="895"/>
      <c r="Q69" s="896">
        <v>53</v>
      </c>
      <c r="R69" s="851"/>
      <c r="S69" s="851"/>
      <c r="T69" s="851"/>
      <c r="U69" s="851"/>
      <c r="V69" s="851">
        <v>40</v>
      </c>
      <c r="W69" s="851"/>
      <c r="X69" s="851"/>
      <c r="Y69" s="851"/>
      <c r="Z69" s="851"/>
      <c r="AA69" s="851">
        <v>13</v>
      </c>
      <c r="AB69" s="851"/>
      <c r="AC69" s="851"/>
      <c r="AD69" s="851"/>
      <c r="AE69" s="851"/>
      <c r="AF69" s="851">
        <v>13</v>
      </c>
      <c r="AG69" s="851"/>
      <c r="AH69" s="851"/>
      <c r="AI69" s="851"/>
      <c r="AJ69" s="851"/>
      <c r="AK69" s="851" t="s">
        <v>562</v>
      </c>
      <c r="AL69" s="851"/>
      <c r="AM69" s="851"/>
      <c r="AN69" s="851"/>
      <c r="AO69" s="851"/>
      <c r="AP69" s="851" t="s">
        <v>562</v>
      </c>
      <c r="AQ69" s="851"/>
      <c r="AR69" s="851"/>
      <c r="AS69" s="851"/>
      <c r="AT69" s="851"/>
      <c r="AU69" s="851" t="s">
        <v>562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558</v>
      </c>
      <c r="C70" s="894"/>
      <c r="D70" s="894"/>
      <c r="E70" s="894"/>
      <c r="F70" s="894"/>
      <c r="G70" s="894"/>
      <c r="H70" s="894"/>
      <c r="I70" s="894"/>
      <c r="J70" s="894"/>
      <c r="K70" s="894"/>
      <c r="L70" s="894"/>
      <c r="M70" s="894"/>
      <c r="N70" s="894"/>
      <c r="O70" s="894"/>
      <c r="P70" s="895"/>
      <c r="Q70" s="896">
        <v>181</v>
      </c>
      <c r="R70" s="851"/>
      <c r="S70" s="851"/>
      <c r="T70" s="851"/>
      <c r="U70" s="851"/>
      <c r="V70" s="851">
        <v>108</v>
      </c>
      <c r="W70" s="851"/>
      <c r="X70" s="851"/>
      <c r="Y70" s="851"/>
      <c r="Z70" s="851"/>
      <c r="AA70" s="851">
        <v>74</v>
      </c>
      <c r="AB70" s="851"/>
      <c r="AC70" s="851"/>
      <c r="AD70" s="851"/>
      <c r="AE70" s="851"/>
      <c r="AF70" s="851">
        <v>74</v>
      </c>
      <c r="AG70" s="851"/>
      <c r="AH70" s="851"/>
      <c r="AI70" s="851"/>
      <c r="AJ70" s="851"/>
      <c r="AK70" s="851" t="s">
        <v>562</v>
      </c>
      <c r="AL70" s="851"/>
      <c r="AM70" s="851"/>
      <c r="AN70" s="851"/>
      <c r="AO70" s="851"/>
      <c r="AP70" s="851" t="s">
        <v>562</v>
      </c>
      <c r="AQ70" s="851"/>
      <c r="AR70" s="851"/>
      <c r="AS70" s="851"/>
      <c r="AT70" s="851"/>
      <c r="AU70" s="851" t="s">
        <v>562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559</v>
      </c>
      <c r="C71" s="894"/>
      <c r="D71" s="894"/>
      <c r="E71" s="894"/>
      <c r="F71" s="894"/>
      <c r="G71" s="894"/>
      <c r="H71" s="894"/>
      <c r="I71" s="894"/>
      <c r="J71" s="894"/>
      <c r="K71" s="894"/>
      <c r="L71" s="894"/>
      <c r="M71" s="894"/>
      <c r="N71" s="894"/>
      <c r="O71" s="894"/>
      <c r="P71" s="895"/>
      <c r="Q71" s="896">
        <v>188</v>
      </c>
      <c r="R71" s="851"/>
      <c r="S71" s="851"/>
      <c r="T71" s="851"/>
      <c r="U71" s="851"/>
      <c r="V71" s="851">
        <v>181</v>
      </c>
      <c r="W71" s="851"/>
      <c r="X71" s="851"/>
      <c r="Y71" s="851"/>
      <c r="Z71" s="851"/>
      <c r="AA71" s="851">
        <v>7</v>
      </c>
      <c r="AB71" s="851"/>
      <c r="AC71" s="851"/>
      <c r="AD71" s="851"/>
      <c r="AE71" s="851"/>
      <c r="AF71" s="851">
        <v>7</v>
      </c>
      <c r="AG71" s="851"/>
      <c r="AH71" s="851"/>
      <c r="AI71" s="851"/>
      <c r="AJ71" s="851"/>
      <c r="AK71" s="851" t="s">
        <v>562</v>
      </c>
      <c r="AL71" s="851"/>
      <c r="AM71" s="851"/>
      <c r="AN71" s="851"/>
      <c r="AO71" s="851"/>
      <c r="AP71" s="851" t="s">
        <v>562</v>
      </c>
      <c r="AQ71" s="851"/>
      <c r="AR71" s="851"/>
      <c r="AS71" s="851"/>
      <c r="AT71" s="851"/>
      <c r="AU71" s="851" t="s">
        <v>562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560</v>
      </c>
      <c r="C72" s="894"/>
      <c r="D72" s="894"/>
      <c r="E72" s="894"/>
      <c r="F72" s="894"/>
      <c r="G72" s="894"/>
      <c r="H72" s="894"/>
      <c r="I72" s="894"/>
      <c r="J72" s="894"/>
      <c r="K72" s="894"/>
      <c r="L72" s="894"/>
      <c r="M72" s="894"/>
      <c r="N72" s="894"/>
      <c r="O72" s="894"/>
      <c r="P72" s="895"/>
      <c r="Q72" s="896">
        <v>208949</v>
      </c>
      <c r="R72" s="851"/>
      <c r="S72" s="851"/>
      <c r="T72" s="851"/>
      <c r="U72" s="851"/>
      <c r="V72" s="851">
        <v>200190</v>
      </c>
      <c r="W72" s="851"/>
      <c r="X72" s="851"/>
      <c r="Y72" s="851"/>
      <c r="Z72" s="851"/>
      <c r="AA72" s="851">
        <v>8759</v>
      </c>
      <c r="AB72" s="851"/>
      <c r="AC72" s="851"/>
      <c r="AD72" s="851"/>
      <c r="AE72" s="851"/>
      <c r="AF72" s="851">
        <v>8759</v>
      </c>
      <c r="AG72" s="851"/>
      <c r="AH72" s="851"/>
      <c r="AI72" s="851"/>
      <c r="AJ72" s="851"/>
      <c r="AK72" s="851" t="s">
        <v>562</v>
      </c>
      <c r="AL72" s="851"/>
      <c r="AM72" s="851"/>
      <c r="AN72" s="851"/>
      <c r="AO72" s="851"/>
      <c r="AP72" s="851" t="s">
        <v>562</v>
      </c>
      <c r="AQ72" s="851"/>
      <c r="AR72" s="851"/>
      <c r="AS72" s="851"/>
      <c r="AT72" s="851"/>
      <c r="AU72" s="851" t="s">
        <v>562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373</v>
      </c>
      <c r="B88" s="810" t="s">
        <v>404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8856</v>
      </c>
      <c r="AG88" s="862"/>
      <c r="AH88" s="862"/>
      <c r="AI88" s="862"/>
      <c r="AJ88" s="862"/>
      <c r="AK88" s="859"/>
      <c r="AL88" s="859"/>
      <c r="AM88" s="859"/>
      <c r="AN88" s="859"/>
      <c r="AO88" s="859"/>
      <c r="AP88" s="862" t="s">
        <v>562</v>
      </c>
      <c r="AQ88" s="862"/>
      <c r="AR88" s="862"/>
      <c r="AS88" s="862"/>
      <c r="AT88" s="862"/>
      <c r="AU88" s="862" t="s">
        <v>562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290</v>
      </c>
      <c r="CS102" s="870"/>
      <c r="CT102" s="870"/>
      <c r="CU102" s="870"/>
      <c r="CV102" s="913"/>
      <c r="CW102" s="912">
        <v>1</v>
      </c>
      <c r="CX102" s="870"/>
      <c r="CY102" s="870"/>
      <c r="CZ102" s="870"/>
      <c r="DA102" s="913"/>
      <c r="DB102" s="912">
        <v>23</v>
      </c>
      <c r="DC102" s="870"/>
      <c r="DD102" s="870"/>
      <c r="DE102" s="870"/>
      <c r="DF102" s="913"/>
      <c r="DG102" s="912" t="s">
        <v>555</v>
      </c>
      <c r="DH102" s="870"/>
      <c r="DI102" s="870"/>
      <c r="DJ102" s="870"/>
      <c r="DK102" s="913"/>
      <c r="DL102" s="912" t="s">
        <v>555</v>
      </c>
      <c r="DM102" s="870"/>
      <c r="DN102" s="870"/>
      <c r="DO102" s="870"/>
      <c r="DP102" s="913"/>
      <c r="DQ102" s="912">
        <v>17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413</v>
      </c>
      <c r="AB109" s="915"/>
      <c r="AC109" s="915"/>
      <c r="AD109" s="915"/>
      <c r="AE109" s="916"/>
      <c r="AF109" s="914" t="s">
        <v>289</v>
      </c>
      <c r="AG109" s="915"/>
      <c r="AH109" s="915"/>
      <c r="AI109" s="915"/>
      <c r="AJ109" s="916"/>
      <c r="AK109" s="914" t="s">
        <v>288</v>
      </c>
      <c r="AL109" s="915"/>
      <c r="AM109" s="915"/>
      <c r="AN109" s="915"/>
      <c r="AO109" s="916"/>
      <c r="AP109" s="914" t="s">
        <v>414</v>
      </c>
      <c r="AQ109" s="915"/>
      <c r="AR109" s="915"/>
      <c r="AS109" s="915"/>
      <c r="AT109" s="917"/>
      <c r="AU109" s="934" t="s">
        <v>412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413</v>
      </c>
      <c r="BR109" s="915"/>
      <c r="BS109" s="915"/>
      <c r="BT109" s="915"/>
      <c r="BU109" s="916"/>
      <c r="BV109" s="914" t="s">
        <v>289</v>
      </c>
      <c r="BW109" s="915"/>
      <c r="BX109" s="915"/>
      <c r="BY109" s="915"/>
      <c r="BZ109" s="916"/>
      <c r="CA109" s="914" t="s">
        <v>288</v>
      </c>
      <c r="CB109" s="915"/>
      <c r="CC109" s="915"/>
      <c r="CD109" s="915"/>
      <c r="CE109" s="916"/>
      <c r="CF109" s="935" t="s">
        <v>414</v>
      </c>
      <c r="CG109" s="935"/>
      <c r="CH109" s="935"/>
      <c r="CI109" s="935"/>
      <c r="CJ109" s="935"/>
      <c r="CK109" s="914" t="s">
        <v>415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413</v>
      </c>
      <c r="DH109" s="915"/>
      <c r="DI109" s="915"/>
      <c r="DJ109" s="915"/>
      <c r="DK109" s="916"/>
      <c r="DL109" s="914" t="s">
        <v>289</v>
      </c>
      <c r="DM109" s="915"/>
      <c r="DN109" s="915"/>
      <c r="DO109" s="915"/>
      <c r="DP109" s="916"/>
      <c r="DQ109" s="914" t="s">
        <v>288</v>
      </c>
      <c r="DR109" s="915"/>
      <c r="DS109" s="915"/>
      <c r="DT109" s="915"/>
      <c r="DU109" s="916"/>
      <c r="DV109" s="914" t="s">
        <v>414</v>
      </c>
      <c r="DW109" s="915"/>
      <c r="DX109" s="915"/>
      <c r="DY109" s="915"/>
      <c r="DZ109" s="917"/>
    </row>
    <row r="110" spans="1:131" s="199" customFormat="1" ht="26.25" customHeight="1" x14ac:dyDescent="0.15">
      <c r="A110" s="918" t="s">
        <v>416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4748596</v>
      </c>
      <c r="AB110" s="922"/>
      <c r="AC110" s="922"/>
      <c r="AD110" s="922"/>
      <c r="AE110" s="923"/>
      <c r="AF110" s="924">
        <v>4309537</v>
      </c>
      <c r="AG110" s="922"/>
      <c r="AH110" s="922"/>
      <c r="AI110" s="922"/>
      <c r="AJ110" s="923"/>
      <c r="AK110" s="924">
        <v>4012737</v>
      </c>
      <c r="AL110" s="922"/>
      <c r="AM110" s="922"/>
      <c r="AN110" s="922"/>
      <c r="AO110" s="923"/>
      <c r="AP110" s="925">
        <v>17.3</v>
      </c>
      <c r="AQ110" s="926"/>
      <c r="AR110" s="926"/>
      <c r="AS110" s="926"/>
      <c r="AT110" s="927"/>
      <c r="AU110" s="928" t="s">
        <v>62</v>
      </c>
      <c r="AV110" s="929"/>
      <c r="AW110" s="929"/>
      <c r="AX110" s="929"/>
      <c r="AY110" s="929"/>
      <c r="AZ110" s="970" t="s">
        <v>417</v>
      </c>
      <c r="BA110" s="919"/>
      <c r="BB110" s="919"/>
      <c r="BC110" s="919"/>
      <c r="BD110" s="919"/>
      <c r="BE110" s="919"/>
      <c r="BF110" s="919"/>
      <c r="BG110" s="919"/>
      <c r="BH110" s="919"/>
      <c r="BI110" s="919"/>
      <c r="BJ110" s="919"/>
      <c r="BK110" s="919"/>
      <c r="BL110" s="919"/>
      <c r="BM110" s="919"/>
      <c r="BN110" s="919"/>
      <c r="BO110" s="919"/>
      <c r="BP110" s="920"/>
      <c r="BQ110" s="956">
        <v>46588666</v>
      </c>
      <c r="BR110" s="957"/>
      <c r="BS110" s="957"/>
      <c r="BT110" s="957"/>
      <c r="BU110" s="957"/>
      <c r="BV110" s="957">
        <v>49337925</v>
      </c>
      <c r="BW110" s="957"/>
      <c r="BX110" s="957"/>
      <c r="BY110" s="957"/>
      <c r="BZ110" s="957"/>
      <c r="CA110" s="957">
        <v>50153618</v>
      </c>
      <c r="CB110" s="957"/>
      <c r="CC110" s="957"/>
      <c r="CD110" s="957"/>
      <c r="CE110" s="957"/>
      <c r="CF110" s="971">
        <v>216.2</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30000</v>
      </c>
      <c r="BR111" s="950"/>
      <c r="BS111" s="950"/>
      <c r="BT111" s="950"/>
      <c r="BU111" s="950"/>
      <c r="BV111" s="950">
        <v>22500</v>
      </c>
      <c r="BW111" s="950"/>
      <c r="BX111" s="950"/>
      <c r="BY111" s="950"/>
      <c r="BZ111" s="950"/>
      <c r="CA111" s="950">
        <v>15000</v>
      </c>
      <c r="CB111" s="950"/>
      <c r="CC111" s="950"/>
      <c r="CD111" s="950"/>
      <c r="CE111" s="950"/>
      <c r="CF111" s="944">
        <v>0.1</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20079401</v>
      </c>
      <c r="BR112" s="950"/>
      <c r="BS112" s="950"/>
      <c r="BT112" s="950"/>
      <c r="BU112" s="950"/>
      <c r="BV112" s="950">
        <v>19256670</v>
      </c>
      <c r="BW112" s="950"/>
      <c r="BX112" s="950"/>
      <c r="BY112" s="950"/>
      <c r="BZ112" s="950"/>
      <c r="CA112" s="950">
        <v>19153135</v>
      </c>
      <c r="CB112" s="950"/>
      <c r="CC112" s="950"/>
      <c r="CD112" s="950"/>
      <c r="CE112" s="950"/>
      <c r="CF112" s="944">
        <v>82.6</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1523040</v>
      </c>
      <c r="AB113" s="964"/>
      <c r="AC113" s="964"/>
      <c r="AD113" s="964"/>
      <c r="AE113" s="965"/>
      <c r="AF113" s="966">
        <v>1341189</v>
      </c>
      <c r="AG113" s="964"/>
      <c r="AH113" s="964"/>
      <c r="AI113" s="964"/>
      <c r="AJ113" s="965"/>
      <c r="AK113" s="966">
        <v>1455448</v>
      </c>
      <c r="AL113" s="964"/>
      <c r="AM113" s="964"/>
      <c r="AN113" s="964"/>
      <c r="AO113" s="965"/>
      <c r="AP113" s="967">
        <v>6.3</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7185146</v>
      </c>
      <c r="BR114" s="950"/>
      <c r="BS114" s="950"/>
      <c r="BT114" s="950"/>
      <c r="BU114" s="950"/>
      <c r="BV114" s="950">
        <v>7069230</v>
      </c>
      <c r="BW114" s="950"/>
      <c r="BX114" s="950"/>
      <c r="BY114" s="950"/>
      <c r="BZ114" s="950"/>
      <c r="CA114" s="950">
        <v>7040278</v>
      </c>
      <c r="CB114" s="950"/>
      <c r="CC114" s="950"/>
      <c r="CD114" s="950"/>
      <c r="CE114" s="950"/>
      <c r="CF114" s="944">
        <v>30.4</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9402</v>
      </c>
      <c r="AB115" s="964"/>
      <c r="AC115" s="964"/>
      <c r="AD115" s="964"/>
      <c r="AE115" s="965"/>
      <c r="AF115" s="966">
        <v>9184</v>
      </c>
      <c r="AG115" s="964"/>
      <c r="AH115" s="964"/>
      <c r="AI115" s="964"/>
      <c r="AJ115" s="965"/>
      <c r="AK115" s="966">
        <v>8966</v>
      </c>
      <c r="AL115" s="964"/>
      <c r="AM115" s="964"/>
      <c r="AN115" s="964"/>
      <c r="AO115" s="965"/>
      <c r="AP115" s="967">
        <v>0</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v>12023</v>
      </c>
      <c r="BW115" s="950"/>
      <c r="BX115" s="950"/>
      <c r="BY115" s="950"/>
      <c r="BZ115" s="950"/>
      <c r="CA115" s="950">
        <v>17000</v>
      </c>
      <c r="CB115" s="950"/>
      <c r="CC115" s="950"/>
      <c r="CD115" s="950"/>
      <c r="CE115" s="950"/>
      <c r="CF115" s="944">
        <v>0.1</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30000</v>
      </c>
      <c r="DH116" s="989"/>
      <c r="DI116" s="989"/>
      <c r="DJ116" s="989"/>
      <c r="DK116" s="990"/>
      <c r="DL116" s="991">
        <v>22500</v>
      </c>
      <c r="DM116" s="989"/>
      <c r="DN116" s="989"/>
      <c r="DO116" s="989"/>
      <c r="DP116" s="990"/>
      <c r="DQ116" s="991">
        <v>15000</v>
      </c>
      <c r="DR116" s="989"/>
      <c r="DS116" s="989"/>
      <c r="DT116" s="989"/>
      <c r="DU116" s="990"/>
      <c r="DV116" s="992">
        <v>0.1</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6281038</v>
      </c>
      <c r="AB117" s="1007"/>
      <c r="AC117" s="1007"/>
      <c r="AD117" s="1007"/>
      <c r="AE117" s="1008"/>
      <c r="AF117" s="1009">
        <v>5659910</v>
      </c>
      <c r="AG117" s="1007"/>
      <c r="AH117" s="1007"/>
      <c r="AI117" s="1007"/>
      <c r="AJ117" s="1008"/>
      <c r="AK117" s="1009">
        <v>5477151</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413</v>
      </c>
      <c r="AB118" s="915"/>
      <c r="AC118" s="915"/>
      <c r="AD118" s="915"/>
      <c r="AE118" s="916"/>
      <c r="AF118" s="914" t="s">
        <v>289</v>
      </c>
      <c r="AG118" s="915"/>
      <c r="AH118" s="915"/>
      <c r="AI118" s="915"/>
      <c r="AJ118" s="916"/>
      <c r="AK118" s="914" t="s">
        <v>288</v>
      </c>
      <c r="AL118" s="915"/>
      <c r="AM118" s="915"/>
      <c r="AN118" s="915"/>
      <c r="AO118" s="916"/>
      <c r="AP118" s="1001" t="s">
        <v>414</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444</v>
      </c>
      <c r="BP119" s="1036"/>
      <c r="BQ119" s="1027">
        <v>73883213</v>
      </c>
      <c r="BR119" s="1028"/>
      <c r="BS119" s="1028"/>
      <c r="BT119" s="1028"/>
      <c r="BU119" s="1028"/>
      <c r="BV119" s="1028">
        <v>75698348</v>
      </c>
      <c r="BW119" s="1028"/>
      <c r="BX119" s="1028"/>
      <c r="BY119" s="1028"/>
      <c r="BZ119" s="1028"/>
      <c r="CA119" s="1028">
        <v>76379031</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9510524</v>
      </c>
      <c r="BR120" s="957"/>
      <c r="BS120" s="957"/>
      <c r="BT120" s="957"/>
      <c r="BU120" s="957"/>
      <c r="BV120" s="957">
        <v>9545650</v>
      </c>
      <c r="BW120" s="957"/>
      <c r="BX120" s="957"/>
      <c r="BY120" s="957"/>
      <c r="BZ120" s="957"/>
      <c r="CA120" s="957">
        <v>10348088</v>
      </c>
      <c r="CB120" s="957"/>
      <c r="CC120" s="957"/>
      <c r="CD120" s="957"/>
      <c r="CE120" s="957"/>
      <c r="CF120" s="971">
        <v>44.6</v>
      </c>
      <c r="CG120" s="972"/>
      <c r="CH120" s="972"/>
      <c r="CI120" s="972"/>
      <c r="CJ120" s="972"/>
      <c r="CK120" s="1037" t="s">
        <v>448</v>
      </c>
      <c r="CL120" s="1038"/>
      <c r="CM120" s="1038"/>
      <c r="CN120" s="1038"/>
      <c r="CO120" s="1039"/>
      <c r="CP120" s="1045" t="s">
        <v>394</v>
      </c>
      <c r="CQ120" s="1046"/>
      <c r="CR120" s="1046"/>
      <c r="CS120" s="1046"/>
      <c r="CT120" s="1046"/>
      <c r="CU120" s="1046"/>
      <c r="CV120" s="1046"/>
      <c r="CW120" s="1046"/>
      <c r="CX120" s="1046"/>
      <c r="CY120" s="1046"/>
      <c r="CZ120" s="1046"/>
      <c r="DA120" s="1046"/>
      <c r="DB120" s="1046"/>
      <c r="DC120" s="1046"/>
      <c r="DD120" s="1046"/>
      <c r="DE120" s="1046"/>
      <c r="DF120" s="1047"/>
      <c r="DG120" s="956">
        <v>16873026</v>
      </c>
      <c r="DH120" s="957"/>
      <c r="DI120" s="957"/>
      <c r="DJ120" s="957"/>
      <c r="DK120" s="957"/>
      <c r="DL120" s="957">
        <v>16593178</v>
      </c>
      <c r="DM120" s="957"/>
      <c r="DN120" s="957"/>
      <c r="DO120" s="957"/>
      <c r="DP120" s="957"/>
      <c r="DQ120" s="957">
        <v>16724974</v>
      </c>
      <c r="DR120" s="957"/>
      <c r="DS120" s="957"/>
      <c r="DT120" s="957"/>
      <c r="DU120" s="957"/>
      <c r="DV120" s="958">
        <v>72.099999999999994</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v>1039683</v>
      </c>
      <c r="BR121" s="950"/>
      <c r="BS121" s="950"/>
      <c r="BT121" s="950"/>
      <c r="BU121" s="950"/>
      <c r="BV121" s="950">
        <v>936357</v>
      </c>
      <c r="BW121" s="950"/>
      <c r="BX121" s="950"/>
      <c r="BY121" s="950"/>
      <c r="BZ121" s="950"/>
      <c r="CA121" s="950">
        <v>873054</v>
      </c>
      <c r="CB121" s="950"/>
      <c r="CC121" s="950"/>
      <c r="CD121" s="950"/>
      <c r="CE121" s="950"/>
      <c r="CF121" s="944">
        <v>3.8</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1573541</v>
      </c>
      <c r="DH121" s="950"/>
      <c r="DI121" s="950"/>
      <c r="DJ121" s="950"/>
      <c r="DK121" s="950"/>
      <c r="DL121" s="950">
        <v>1427357</v>
      </c>
      <c r="DM121" s="950"/>
      <c r="DN121" s="950"/>
      <c r="DO121" s="950"/>
      <c r="DP121" s="950"/>
      <c r="DQ121" s="950">
        <v>1298453</v>
      </c>
      <c r="DR121" s="950"/>
      <c r="DS121" s="950"/>
      <c r="DT121" s="950"/>
      <c r="DU121" s="950"/>
      <c r="DV121" s="951">
        <v>5.6</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48639726</v>
      </c>
      <c r="BR122" s="1028"/>
      <c r="BS122" s="1028"/>
      <c r="BT122" s="1028"/>
      <c r="BU122" s="1028"/>
      <c r="BV122" s="1028">
        <v>50039476</v>
      </c>
      <c r="BW122" s="1028"/>
      <c r="BX122" s="1028"/>
      <c r="BY122" s="1028"/>
      <c r="BZ122" s="1028"/>
      <c r="CA122" s="1028">
        <v>50272468</v>
      </c>
      <c r="CB122" s="1028"/>
      <c r="CC122" s="1028"/>
      <c r="CD122" s="1028"/>
      <c r="CE122" s="1028"/>
      <c r="CF122" s="1048">
        <v>216.7</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1159176</v>
      </c>
      <c r="DH122" s="950"/>
      <c r="DI122" s="950"/>
      <c r="DJ122" s="950"/>
      <c r="DK122" s="950"/>
      <c r="DL122" s="950">
        <v>824310</v>
      </c>
      <c r="DM122" s="950"/>
      <c r="DN122" s="950"/>
      <c r="DO122" s="950"/>
      <c r="DP122" s="950"/>
      <c r="DQ122" s="950">
        <v>745016</v>
      </c>
      <c r="DR122" s="950"/>
      <c r="DS122" s="950"/>
      <c r="DT122" s="950"/>
      <c r="DU122" s="950"/>
      <c r="DV122" s="951">
        <v>3.2</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9402</v>
      </c>
      <c r="AB123" s="989"/>
      <c r="AC123" s="989"/>
      <c r="AD123" s="989"/>
      <c r="AE123" s="990"/>
      <c r="AF123" s="991">
        <v>9184</v>
      </c>
      <c r="AG123" s="989"/>
      <c r="AH123" s="989"/>
      <c r="AI123" s="989"/>
      <c r="AJ123" s="990"/>
      <c r="AK123" s="991">
        <v>8966</v>
      </c>
      <c r="AL123" s="989"/>
      <c r="AM123" s="989"/>
      <c r="AN123" s="989"/>
      <c r="AO123" s="990"/>
      <c r="AP123" s="992">
        <v>0</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452</v>
      </c>
      <c r="BP123" s="1036"/>
      <c r="BQ123" s="1095">
        <v>59189933</v>
      </c>
      <c r="BR123" s="1096"/>
      <c r="BS123" s="1096"/>
      <c r="BT123" s="1096"/>
      <c r="BU123" s="1096"/>
      <c r="BV123" s="1096">
        <v>60521483</v>
      </c>
      <c r="BW123" s="1096"/>
      <c r="BX123" s="1096"/>
      <c r="BY123" s="1096"/>
      <c r="BZ123" s="1096"/>
      <c r="CA123" s="1096">
        <v>61493610</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417853</v>
      </c>
      <c r="DH123" s="989"/>
      <c r="DI123" s="989"/>
      <c r="DJ123" s="989"/>
      <c r="DK123" s="990"/>
      <c r="DL123" s="991">
        <v>381874</v>
      </c>
      <c r="DM123" s="989"/>
      <c r="DN123" s="989"/>
      <c r="DO123" s="989"/>
      <c r="DP123" s="990"/>
      <c r="DQ123" s="991">
        <v>361631</v>
      </c>
      <c r="DR123" s="989"/>
      <c r="DS123" s="989"/>
      <c r="DT123" s="989"/>
      <c r="DU123" s="990"/>
      <c r="DV123" s="992">
        <v>1.6</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62.1</v>
      </c>
      <c r="BR124" s="1058"/>
      <c r="BS124" s="1058"/>
      <c r="BT124" s="1058"/>
      <c r="BU124" s="1058"/>
      <c r="BV124" s="1058">
        <v>64.2</v>
      </c>
      <c r="BW124" s="1058"/>
      <c r="BX124" s="1058"/>
      <c r="BY124" s="1058"/>
      <c r="BZ124" s="1058"/>
      <c r="CA124" s="1058">
        <v>64.099999999999994</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v>55805</v>
      </c>
      <c r="DH124" s="1014"/>
      <c r="DI124" s="1014"/>
      <c r="DJ124" s="1014"/>
      <c r="DK124" s="1015"/>
      <c r="DL124" s="1013">
        <v>29951</v>
      </c>
      <c r="DM124" s="1014"/>
      <c r="DN124" s="1014"/>
      <c r="DO124" s="1014"/>
      <c r="DP124" s="1015"/>
      <c r="DQ124" s="1013">
        <v>23061</v>
      </c>
      <c r="DR124" s="1014"/>
      <c r="DS124" s="1014"/>
      <c r="DT124" s="1014"/>
      <c r="DU124" s="1015"/>
      <c r="DV124" s="1016">
        <v>0.1</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v>12023</v>
      </c>
      <c r="DM126" s="950"/>
      <c r="DN126" s="950"/>
      <c r="DO126" s="950"/>
      <c r="DP126" s="950"/>
      <c r="DQ126" s="950">
        <v>17000</v>
      </c>
      <c r="DR126" s="950"/>
      <c r="DS126" s="950"/>
      <c r="DT126" s="950"/>
      <c r="DU126" s="950"/>
      <c r="DV126" s="951">
        <v>0.1</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136603</v>
      </c>
      <c r="AB128" s="1078"/>
      <c r="AC128" s="1078"/>
      <c r="AD128" s="1078"/>
      <c r="AE128" s="1079"/>
      <c r="AF128" s="1080">
        <v>120159</v>
      </c>
      <c r="AG128" s="1078"/>
      <c r="AH128" s="1078"/>
      <c r="AI128" s="1078"/>
      <c r="AJ128" s="1079"/>
      <c r="AK128" s="1080">
        <v>120025</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113</v>
      </c>
      <c r="BG128" s="1085"/>
      <c r="BH128" s="1085"/>
      <c r="BI128" s="1085"/>
      <c r="BJ128" s="1085"/>
      <c r="BK128" s="1085"/>
      <c r="BL128" s="1086"/>
      <c r="BM128" s="1084">
        <v>11.97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27338151</v>
      </c>
      <c r="AB129" s="989"/>
      <c r="AC129" s="989"/>
      <c r="AD129" s="989"/>
      <c r="AE129" s="990"/>
      <c r="AF129" s="991">
        <v>27278895</v>
      </c>
      <c r="AG129" s="989"/>
      <c r="AH129" s="989"/>
      <c r="AI129" s="989"/>
      <c r="AJ129" s="990"/>
      <c r="AK129" s="991">
        <v>26875934</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113</v>
      </c>
      <c r="BG129" s="1099"/>
      <c r="BH129" s="1099"/>
      <c r="BI129" s="1099"/>
      <c r="BJ129" s="1099"/>
      <c r="BK129" s="1099"/>
      <c r="BL129" s="1100"/>
      <c r="BM129" s="1098">
        <v>16.97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3709646</v>
      </c>
      <c r="AB130" s="989"/>
      <c r="AC130" s="989"/>
      <c r="AD130" s="989"/>
      <c r="AE130" s="990"/>
      <c r="AF130" s="991">
        <v>3658754</v>
      </c>
      <c r="AG130" s="989"/>
      <c r="AH130" s="989"/>
      <c r="AI130" s="989"/>
      <c r="AJ130" s="990"/>
      <c r="AK130" s="991">
        <v>3680729</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23628505</v>
      </c>
      <c r="AB131" s="1014"/>
      <c r="AC131" s="1014"/>
      <c r="AD131" s="1014"/>
      <c r="AE131" s="1015"/>
      <c r="AF131" s="1013">
        <v>23620141</v>
      </c>
      <c r="AG131" s="1014"/>
      <c r="AH131" s="1014"/>
      <c r="AI131" s="1014"/>
      <c r="AJ131" s="1015"/>
      <c r="AK131" s="1013">
        <v>23195205</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64.099999999999994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10.304456419999999</v>
      </c>
      <c r="AB132" s="1130"/>
      <c r="AC132" s="1130"/>
      <c r="AD132" s="1130"/>
      <c r="AE132" s="1131"/>
      <c r="AF132" s="1132">
        <v>7.9635299379999998</v>
      </c>
      <c r="AG132" s="1130"/>
      <c r="AH132" s="1130"/>
      <c r="AI132" s="1130"/>
      <c r="AJ132" s="1131"/>
      <c r="AK132" s="1132">
        <v>7.2273428930000003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10.9</v>
      </c>
      <c r="AB133" s="1113"/>
      <c r="AC133" s="1113"/>
      <c r="AD133" s="1113"/>
      <c r="AE133" s="1114"/>
      <c r="AF133" s="1112">
        <v>9.6</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0" t="s">
        <v>480</v>
      </c>
      <c r="L7" s="256"/>
      <c r="M7" s="257" t="s">
        <v>481</v>
      </c>
      <c r="N7" s="258"/>
    </row>
    <row r="8" spans="1:16" x14ac:dyDescent="0.15">
      <c r="A8" s="250"/>
      <c r="B8" s="246"/>
      <c r="C8" s="246"/>
      <c r="D8" s="246"/>
      <c r="E8" s="246"/>
      <c r="F8" s="246"/>
      <c r="G8" s="259"/>
      <c r="H8" s="260"/>
      <c r="I8" s="260"/>
      <c r="J8" s="261"/>
      <c r="K8" s="1151"/>
      <c r="L8" s="262" t="s">
        <v>482</v>
      </c>
      <c r="M8" s="263" t="s">
        <v>483</v>
      </c>
      <c r="N8" s="264" t="s">
        <v>484</v>
      </c>
    </row>
    <row r="9" spans="1:16" x14ac:dyDescent="0.15">
      <c r="A9" s="250"/>
      <c r="B9" s="246"/>
      <c r="C9" s="246"/>
      <c r="D9" s="246"/>
      <c r="E9" s="246"/>
      <c r="F9" s="246"/>
      <c r="G9" s="1152" t="s">
        <v>485</v>
      </c>
      <c r="H9" s="1153"/>
      <c r="I9" s="1153"/>
      <c r="J9" s="1154"/>
      <c r="K9" s="265">
        <v>7588968</v>
      </c>
      <c r="L9" s="266">
        <v>67990</v>
      </c>
      <c r="M9" s="267">
        <v>62065</v>
      </c>
      <c r="N9" s="268">
        <v>9.5</v>
      </c>
    </row>
    <row r="10" spans="1:16" x14ac:dyDescent="0.15">
      <c r="A10" s="250"/>
      <c r="B10" s="246"/>
      <c r="C10" s="246"/>
      <c r="D10" s="246"/>
      <c r="E10" s="246"/>
      <c r="F10" s="246"/>
      <c r="G10" s="1152" t="s">
        <v>486</v>
      </c>
      <c r="H10" s="1153"/>
      <c r="I10" s="1153"/>
      <c r="J10" s="1154"/>
      <c r="K10" s="269">
        <v>548504</v>
      </c>
      <c r="L10" s="270">
        <v>4914</v>
      </c>
      <c r="M10" s="271">
        <v>5121</v>
      </c>
      <c r="N10" s="272">
        <v>-4</v>
      </c>
    </row>
    <row r="11" spans="1:16" ht="13.5" customHeight="1" x14ac:dyDescent="0.15">
      <c r="A11" s="250"/>
      <c r="B11" s="246"/>
      <c r="C11" s="246"/>
      <c r="D11" s="246"/>
      <c r="E11" s="246"/>
      <c r="F11" s="246"/>
      <c r="G11" s="1152" t="s">
        <v>487</v>
      </c>
      <c r="H11" s="1153"/>
      <c r="I11" s="1153"/>
      <c r="J11" s="1154"/>
      <c r="K11" s="269">
        <v>7558</v>
      </c>
      <c r="L11" s="270">
        <v>68</v>
      </c>
      <c r="M11" s="271">
        <v>6030</v>
      </c>
      <c r="N11" s="272">
        <v>-98.9</v>
      </c>
    </row>
    <row r="12" spans="1:16" ht="13.5" customHeight="1" x14ac:dyDescent="0.15">
      <c r="A12" s="250"/>
      <c r="B12" s="246"/>
      <c r="C12" s="246"/>
      <c r="D12" s="246"/>
      <c r="E12" s="246"/>
      <c r="F12" s="246"/>
      <c r="G12" s="1152" t="s">
        <v>488</v>
      </c>
      <c r="H12" s="1153"/>
      <c r="I12" s="1153"/>
      <c r="J12" s="1154"/>
      <c r="K12" s="269" t="s">
        <v>489</v>
      </c>
      <c r="L12" s="270" t="s">
        <v>489</v>
      </c>
      <c r="M12" s="271">
        <v>823</v>
      </c>
      <c r="N12" s="272" t="s">
        <v>489</v>
      </c>
    </row>
    <row r="13" spans="1:16" ht="13.5" customHeight="1" x14ac:dyDescent="0.15">
      <c r="A13" s="250"/>
      <c r="B13" s="246"/>
      <c r="C13" s="246"/>
      <c r="D13" s="246"/>
      <c r="E13" s="246"/>
      <c r="F13" s="246"/>
      <c r="G13" s="1152" t="s">
        <v>490</v>
      </c>
      <c r="H13" s="1153"/>
      <c r="I13" s="1153"/>
      <c r="J13" s="1154"/>
      <c r="K13" s="269" t="s">
        <v>489</v>
      </c>
      <c r="L13" s="270" t="s">
        <v>489</v>
      </c>
      <c r="M13" s="271" t="s">
        <v>489</v>
      </c>
      <c r="N13" s="272" t="s">
        <v>489</v>
      </c>
    </row>
    <row r="14" spans="1:16" ht="13.5" customHeight="1" x14ac:dyDescent="0.15">
      <c r="A14" s="250"/>
      <c r="B14" s="246"/>
      <c r="C14" s="246"/>
      <c r="D14" s="246"/>
      <c r="E14" s="246"/>
      <c r="F14" s="246"/>
      <c r="G14" s="1152" t="s">
        <v>491</v>
      </c>
      <c r="H14" s="1153"/>
      <c r="I14" s="1153"/>
      <c r="J14" s="1154"/>
      <c r="K14" s="269">
        <v>224704</v>
      </c>
      <c r="L14" s="270">
        <v>2013</v>
      </c>
      <c r="M14" s="271">
        <v>2403</v>
      </c>
      <c r="N14" s="272">
        <v>-16.2</v>
      </c>
    </row>
    <row r="15" spans="1:16" ht="13.5" customHeight="1" x14ac:dyDescent="0.15">
      <c r="A15" s="250"/>
      <c r="B15" s="246"/>
      <c r="C15" s="246"/>
      <c r="D15" s="246"/>
      <c r="E15" s="246"/>
      <c r="F15" s="246"/>
      <c r="G15" s="1152" t="s">
        <v>492</v>
      </c>
      <c r="H15" s="1153"/>
      <c r="I15" s="1153"/>
      <c r="J15" s="1154"/>
      <c r="K15" s="269">
        <v>335695</v>
      </c>
      <c r="L15" s="270">
        <v>3008</v>
      </c>
      <c r="M15" s="271">
        <v>1960</v>
      </c>
      <c r="N15" s="272">
        <v>53.5</v>
      </c>
    </row>
    <row r="16" spans="1:16" x14ac:dyDescent="0.15">
      <c r="A16" s="250"/>
      <c r="B16" s="246"/>
      <c r="C16" s="246"/>
      <c r="D16" s="246"/>
      <c r="E16" s="246"/>
      <c r="F16" s="246"/>
      <c r="G16" s="1155" t="s">
        <v>493</v>
      </c>
      <c r="H16" s="1156"/>
      <c r="I16" s="1156"/>
      <c r="J16" s="1157"/>
      <c r="K16" s="270">
        <v>-819084</v>
      </c>
      <c r="L16" s="270">
        <v>-7338</v>
      </c>
      <c r="M16" s="271">
        <v>-6101</v>
      </c>
      <c r="N16" s="272">
        <v>20.3</v>
      </c>
    </row>
    <row r="17" spans="1:16" x14ac:dyDescent="0.15">
      <c r="A17" s="250"/>
      <c r="B17" s="246"/>
      <c r="C17" s="246"/>
      <c r="D17" s="246"/>
      <c r="E17" s="246"/>
      <c r="F17" s="246"/>
      <c r="G17" s="1155" t="s">
        <v>172</v>
      </c>
      <c r="H17" s="1156"/>
      <c r="I17" s="1156"/>
      <c r="J17" s="1157"/>
      <c r="K17" s="270">
        <v>7886345</v>
      </c>
      <c r="L17" s="270">
        <v>70654</v>
      </c>
      <c r="M17" s="271">
        <v>72301</v>
      </c>
      <c r="N17" s="272">
        <v>-2.2999999999999998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47" t="s">
        <v>498</v>
      </c>
      <c r="H21" s="1148"/>
      <c r="I21" s="1148"/>
      <c r="J21" s="1149"/>
      <c r="K21" s="282">
        <v>7.91</v>
      </c>
      <c r="L21" s="283">
        <v>7.06</v>
      </c>
      <c r="M21" s="284">
        <v>0.85</v>
      </c>
      <c r="N21" s="251"/>
      <c r="O21" s="285"/>
      <c r="P21" s="281"/>
    </row>
    <row r="22" spans="1:16" s="286" customFormat="1" x14ac:dyDescent="0.15">
      <c r="A22" s="281"/>
      <c r="B22" s="251"/>
      <c r="C22" s="251"/>
      <c r="D22" s="251"/>
      <c r="E22" s="251"/>
      <c r="F22" s="251"/>
      <c r="G22" s="1147" t="s">
        <v>499</v>
      </c>
      <c r="H22" s="1148"/>
      <c r="I22" s="1148"/>
      <c r="J22" s="1149"/>
      <c r="K22" s="287">
        <v>94.5</v>
      </c>
      <c r="L22" s="288">
        <v>98.2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0" t="s">
        <v>480</v>
      </c>
      <c r="L30" s="256"/>
      <c r="M30" s="257" t="s">
        <v>481</v>
      </c>
      <c r="N30" s="258"/>
    </row>
    <row r="31" spans="1:16" x14ac:dyDescent="0.15">
      <c r="A31" s="250"/>
      <c r="B31" s="246"/>
      <c r="C31" s="246"/>
      <c r="D31" s="246"/>
      <c r="E31" s="246"/>
      <c r="F31" s="246"/>
      <c r="G31" s="259"/>
      <c r="H31" s="260"/>
      <c r="I31" s="260"/>
      <c r="J31" s="261"/>
      <c r="K31" s="1151"/>
      <c r="L31" s="262" t="s">
        <v>482</v>
      </c>
      <c r="M31" s="263" t="s">
        <v>483</v>
      </c>
      <c r="N31" s="264" t="s">
        <v>484</v>
      </c>
    </row>
    <row r="32" spans="1:16" ht="27" customHeight="1" x14ac:dyDescent="0.15">
      <c r="A32" s="250"/>
      <c r="B32" s="246"/>
      <c r="C32" s="246"/>
      <c r="D32" s="246"/>
      <c r="E32" s="246"/>
      <c r="F32" s="246"/>
      <c r="G32" s="1163" t="s">
        <v>503</v>
      </c>
      <c r="H32" s="1164"/>
      <c r="I32" s="1164"/>
      <c r="J32" s="1165"/>
      <c r="K32" s="296">
        <v>4012737</v>
      </c>
      <c r="L32" s="296">
        <v>35950</v>
      </c>
      <c r="M32" s="297">
        <v>44939</v>
      </c>
      <c r="N32" s="298">
        <v>-20</v>
      </c>
    </row>
    <row r="33" spans="1:16" ht="13.5" customHeight="1" x14ac:dyDescent="0.15">
      <c r="A33" s="250"/>
      <c r="B33" s="246"/>
      <c r="C33" s="246"/>
      <c r="D33" s="246"/>
      <c r="E33" s="246"/>
      <c r="F33" s="246"/>
      <c r="G33" s="1163" t="s">
        <v>504</v>
      </c>
      <c r="H33" s="1164"/>
      <c r="I33" s="1164"/>
      <c r="J33" s="1165"/>
      <c r="K33" s="296" t="s">
        <v>489</v>
      </c>
      <c r="L33" s="296" t="s">
        <v>489</v>
      </c>
      <c r="M33" s="297">
        <v>8</v>
      </c>
      <c r="N33" s="298" t="s">
        <v>489</v>
      </c>
    </row>
    <row r="34" spans="1:16" ht="27" customHeight="1" x14ac:dyDescent="0.15">
      <c r="A34" s="250"/>
      <c r="B34" s="246"/>
      <c r="C34" s="246"/>
      <c r="D34" s="246"/>
      <c r="E34" s="246"/>
      <c r="F34" s="246"/>
      <c r="G34" s="1163" t="s">
        <v>505</v>
      </c>
      <c r="H34" s="1164"/>
      <c r="I34" s="1164"/>
      <c r="J34" s="1165"/>
      <c r="K34" s="296" t="s">
        <v>489</v>
      </c>
      <c r="L34" s="296" t="s">
        <v>489</v>
      </c>
      <c r="M34" s="297">
        <v>27</v>
      </c>
      <c r="N34" s="298" t="s">
        <v>489</v>
      </c>
    </row>
    <row r="35" spans="1:16" ht="27" customHeight="1" x14ac:dyDescent="0.15">
      <c r="A35" s="250"/>
      <c r="B35" s="246"/>
      <c r="C35" s="246"/>
      <c r="D35" s="246"/>
      <c r="E35" s="246"/>
      <c r="F35" s="246"/>
      <c r="G35" s="1163" t="s">
        <v>506</v>
      </c>
      <c r="H35" s="1164"/>
      <c r="I35" s="1164"/>
      <c r="J35" s="1165"/>
      <c r="K35" s="296">
        <v>1455448</v>
      </c>
      <c r="L35" s="296">
        <v>13039</v>
      </c>
      <c r="M35" s="297">
        <v>13271</v>
      </c>
      <c r="N35" s="298">
        <v>-1.7</v>
      </c>
    </row>
    <row r="36" spans="1:16" ht="27" customHeight="1" x14ac:dyDescent="0.15">
      <c r="A36" s="250"/>
      <c r="B36" s="246"/>
      <c r="C36" s="246"/>
      <c r="D36" s="246"/>
      <c r="E36" s="246"/>
      <c r="F36" s="246"/>
      <c r="G36" s="1163" t="s">
        <v>507</v>
      </c>
      <c r="H36" s="1164"/>
      <c r="I36" s="1164"/>
      <c r="J36" s="1165"/>
      <c r="K36" s="296" t="s">
        <v>489</v>
      </c>
      <c r="L36" s="296" t="s">
        <v>489</v>
      </c>
      <c r="M36" s="297">
        <v>1417</v>
      </c>
      <c r="N36" s="298" t="s">
        <v>489</v>
      </c>
    </row>
    <row r="37" spans="1:16" ht="13.5" customHeight="1" x14ac:dyDescent="0.15">
      <c r="A37" s="250"/>
      <c r="B37" s="246"/>
      <c r="C37" s="246"/>
      <c r="D37" s="246"/>
      <c r="E37" s="246"/>
      <c r="F37" s="246"/>
      <c r="G37" s="1163" t="s">
        <v>508</v>
      </c>
      <c r="H37" s="1164"/>
      <c r="I37" s="1164"/>
      <c r="J37" s="1165"/>
      <c r="K37" s="296">
        <v>8966</v>
      </c>
      <c r="L37" s="296">
        <v>80</v>
      </c>
      <c r="M37" s="297">
        <v>1166</v>
      </c>
      <c r="N37" s="298">
        <v>-93.1</v>
      </c>
    </row>
    <row r="38" spans="1:16" ht="27" customHeight="1" x14ac:dyDescent="0.15">
      <c r="A38" s="250"/>
      <c r="B38" s="246"/>
      <c r="C38" s="246"/>
      <c r="D38" s="246"/>
      <c r="E38" s="246"/>
      <c r="F38" s="246"/>
      <c r="G38" s="1166" t="s">
        <v>509</v>
      </c>
      <c r="H38" s="1167"/>
      <c r="I38" s="1167"/>
      <c r="J38" s="1168"/>
      <c r="K38" s="299" t="s">
        <v>489</v>
      </c>
      <c r="L38" s="299" t="s">
        <v>489</v>
      </c>
      <c r="M38" s="300">
        <v>3</v>
      </c>
      <c r="N38" s="301" t="s">
        <v>489</v>
      </c>
      <c r="O38" s="295"/>
    </row>
    <row r="39" spans="1:16" x14ac:dyDescent="0.15">
      <c r="A39" s="250"/>
      <c r="B39" s="246"/>
      <c r="C39" s="246"/>
      <c r="D39" s="246"/>
      <c r="E39" s="246"/>
      <c r="F39" s="246"/>
      <c r="G39" s="1166" t="s">
        <v>510</v>
      </c>
      <c r="H39" s="1167"/>
      <c r="I39" s="1167"/>
      <c r="J39" s="1168"/>
      <c r="K39" s="302">
        <v>-120025</v>
      </c>
      <c r="L39" s="302">
        <v>-1075</v>
      </c>
      <c r="M39" s="303">
        <v>-4631</v>
      </c>
      <c r="N39" s="304">
        <v>-76.8</v>
      </c>
      <c r="O39" s="295"/>
    </row>
    <row r="40" spans="1:16" ht="27" customHeight="1" x14ac:dyDescent="0.15">
      <c r="A40" s="250"/>
      <c r="B40" s="246"/>
      <c r="C40" s="246"/>
      <c r="D40" s="246"/>
      <c r="E40" s="246"/>
      <c r="F40" s="246"/>
      <c r="G40" s="1163" t="s">
        <v>511</v>
      </c>
      <c r="H40" s="1164"/>
      <c r="I40" s="1164"/>
      <c r="J40" s="1165"/>
      <c r="K40" s="302">
        <v>-3680729</v>
      </c>
      <c r="L40" s="302">
        <v>-32976</v>
      </c>
      <c r="M40" s="303">
        <v>-38859</v>
      </c>
      <c r="N40" s="304">
        <v>-15.1</v>
      </c>
      <c r="O40" s="295"/>
    </row>
    <row r="41" spans="1:16" x14ac:dyDescent="0.15">
      <c r="A41" s="250"/>
      <c r="B41" s="246"/>
      <c r="C41" s="246"/>
      <c r="D41" s="246"/>
      <c r="E41" s="246"/>
      <c r="F41" s="246"/>
      <c r="G41" s="1169" t="s">
        <v>283</v>
      </c>
      <c r="H41" s="1170"/>
      <c r="I41" s="1170"/>
      <c r="J41" s="1171"/>
      <c r="K41" s="296">
        <v>1676397</v>
      </c>
      <c r="L41" s="302">
        <v>15019</v>
      </c>
      <c r="M41" s="303">
        <v>17340</v>
      </c>
      <c r="N41" s="304">
        <v>-13.4</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58" t="s">
        <v>480</v>
      </c>
      <c r="J49" s="1160" t="s">
        <v>515</v>
      </c>
      <c r="K49" s="1161"/>
      <c r="L49" s="1161"/>
      <c r="M49" s="1161"/>
      <c r="N49" s="1162"/>
    </row>
    <row r="50" spans="1:14" x14ac:dyDescent="0.15">
      <c r="A50" s="250"/>
      <c r="B50" s="246"/>
      <c r="C50" s="246"/>
      <c r="D50" s="246"/>
      <c r="E50" s="246"/>
      <c r="F50" s="246"/>
      <c r="G50" s="314"/>
      <c r="H50" s="315"/>
      <c r="I50" s="1159"/>
      <c r="J50" s="316" t="s">
        <v>516</v>
      </c>
      <c r="K50" s="317" t="s">
        <v>517</v>
      </c>
      <c r="L50" s="318" t="s">
        <v>518</v>
      </c>
      <c r="M50" s="319" t="s">
        <v>519</v>
      </c>
      <c r="N50" s="320" t="s">
        <v>520</v>
      </c>
    </row>
    <row r="51" spans="1:14" x14ac:dyDescent="0.15">
      <c r="A51" s="250"/>
      <c r="B51" s="246"/>
      <c r="C51" s="246"/>
      <c r="D51" s="246"/>
      <c r="E51" s="246"/>
      <c r="F51" s="246"/>
      <c r="G51" s="312" t="s">
        <v>521</v>
      </c>
      <c r="H51" s="313"/>
      <c r="I51" s="321">
        <v>6466301</v>
      </c>
      <c r="J51" s="322">
        <v>56629</v>
      </c>
      <c r="K51" s="323">
        <v>10.5</v>
      </c>
      <c r="L51" s="324">
        <v>43493</v>
      </c>
      <c r="M51" s="325">
        <v>5</v>
      </c>
      <c r="N51" s="326">
        <v>5.5</v>
      </c>
    </row>
    <row r="52" spans="1:14" x14ac:dyDescent="0.15">
      <c r="A52" s="250"/>
      <c r="B52" s="246"/>
      <c r="C52" s="246"/>
      <c r="D52" s="246"/>
      <c r="E52" s="246"/>
      <c r="F52" s="246"/>
      <c r="G52" s="327"/>
      <c r="H52" s="328" t="s">
        <v>522</v>
      </c>
      <c r="I52" s="329">
        <v>3210320</v>
      </c>
      <c r="J52" s="330">
        <v>28115</v>
      </c>
      <c r="K52" s="331">
        <v>71.8</v>
      </c>
      <c r="L52" s="332">
        <v>23254</v>
      </c>
      <c r="M52" s="333">
        <v>4</v>
      </c>
      <c r="N52" s="334">
        <v>67.8</v>
      </c>
    </row>
    <row r="53" spans="1:14" x14ac:dyDescent="0.15">
      <c r="A53" s="250"/>
      <c r="B53" s="246"/>
      <c r="C53" s="246"/>
      <c r="D53" s="246"/>
      <c r="E53" s="246"/>
      <c r="F53" s="246"/>
      <c r="G53" s="312" t="s">
        <v>523</v>
      </c>
      <c r="H53" s="313"/>
      <c r="I53" s="321">
        <v>9015634</v>
      </c>
      <c r="J53" s="322">
        <v>79223</v>
      </c>
      <c r="K53" s="323">
        <v>39.9</v>
      </c>
      <c r="L53" s="324">
        <v>50840</v>
      </c>
      <c r="M53" s="325">
        <v>16.899999999999999</v>
      </c>
      <c r="N53" s="326">
        <v>23</v>
      </c>
    </row>
    <row r="54" spans="1:14" x14ac:dyDescent="0.15">
      <c r="A54" s="250"/>
      <c r="B54" s="246"/>
      <c r="C54" s="246"/>
      <c r="D54" s="246"/>
      <c r="E54" s="246"/>
      <c r="F54" s="246"/>
      <c r="G54" s="327"/>
      <c r="H54" s="328" t="s">
        <v>522</v>
      </c>
      <c r="I54" s="329">
        <v>3048500</v>
      </c>
      <c r="J54" s="330">
        <v>26788</v>
      </c>
      <c r="K54" s="331">
        <v>-4.7</v>
      </c>
      <c r="L54" s="332">
        <v>25367</v>
      </c>
      <c r="M54" s="333">
        <v>9.1</v>
      </c>
      <c r="N54" s="334">
        <v>-13.8</v>
      </c>
    </row>
    <row r="55" spans="1:14" x14ac:dyDescent="0.15">
      <c r="A55" s="250"/>
      <c r="B55" s="246"/>
      <c r="C55" s="246"/>
      <c r="D55" s="246"/>
      <c r="E55" s="246"/>
      <c r="F55" s="246"/>
      <c r="G55" s="312" t="s">
        <v>524</v>
      </c>
      <c r="H55" s="313"/>
      <c r="I55" s="321">
        <v>8715316</v>
      </c>
      <c r="J55" s="322">
        <v>77155</v>
      </c>
      <c r="K55" s="323">
        <v>-2.6</v>
      </c>
      <c r="L55" s="324">
        <v>53605</v>
      </c>
      <c r="M55" s="325">
        <v>5.4</v>
      </c>
      <c r="N55" s="326">
        <v>-8</v>
      </c>
    </row>
    <row r="56" spans="1:14" x14ac:dyDescent="0.15">
      <c r="A56" s="250"/>
      <c r="B56" s="246"/>
      <c r="C56" s="246"/>
      <c r="D56" s="246"/>
      <c r="E56" s="246"/>
      <c r="F56" s="246"/>
      <c r="G56" s="327"/>
      <c r="H56" s="328" t="s">
        <v>522</v>
      </c>
      <c r="I56" s="329">
        <v>3393341</v>
      </c>
      <c r="J56" s="330">
        <v>30040</v>
      </c>
      <c r="K56" s="331">
        <v>12.1</v>
      </c>
      <c r="L56" s="332">
        <v>28343</v>
      </c>
      <c r="M56" s="333">
        <v>11.7</v>
      </c>
      <c r="N56" s="334">
        <v>0.4</v>
      </c>
    </row>
    <row r="57" spans="1:14" x14ac:dyDescent="0.15">
      <c r="A57" s="250"/>
      <c r="B57" s="246"/>
      <c r="C57" s="246"/>
      <c r="D57" s="246"/>
      <c r="E57" s="246"/>
      <c r="F57" s="246"/>
      <c r="G57" s="312" t="s">
        <v>525</v>
      </c>
      <c r="H57" s="313"/>
      <c r="I57" s="321">
        <v>7586769</v>
      </c>
      <c r="J57" s="322">
        <v>67600</v>
      </c>
      <c r="K57" s="323">
        <v>-12.4</v>
      </c>
      <c r="L57" s="324">
        <v>58051</v>
      </c>
      <c r="M57" s="325">
        <v>8.3000000000000007</v>
      </c>
      <c r="N57" s="326">
        <v>-20.7</v>
      </c>
    </row>
    <row r="58" spans="1:14" x14ac:dyDescent="0.15">
      <c r="A58" s="250"/>
      <c r="B58" s="246"/>
      <c r="C58" s="246"/>
      <c r="D58" s="246"/>
      <c r="E58" s="246"/>
      <c r="F58" s="246"/>
      <c r="G58" s="327"/>
      <c r="H58" s="328" t="s">
        <v>522</v>
      </c>
      <c r="I58" s="329">
        <v>3430545</v>
      </c>
      <c r="J58" s="330">
        <v>30567</v>
      </c>
      <c r="K58" s="331">
        <v>1.8</v>
      </c>
      <c r="L58" s="332">
        <v>32143</v>
      </c>
      <c r="M58" s="333">
        <v>13.4</v>
      </c>
      <c r="N58" s="334">
        <v>-11.6</v>
      </c>
    </row>
    <row r="59" spans="1:14" x14ac:dyDescent="0.15">
      <c r="A59" s="250"/>
      <c r="B59" s="246"/>
      <c r="C59" s="246"/>
      <c r="D59" s="246"/>
      <c r="E59" s="246"/>
      <c r="F59" s="246"/>
      <c r="G59" s="312" t="s">
        <v>526</v>
      </c>
      <c r="H59" s="313"/>
      <c r="I59" s="321">
        <v>10128113</v>
      </c>
      <c r="J59" s="322">
        <v>90738</v>
      </c>
      <c r="K59" s="323">
        <v>34.200000000000003</v>
      </c>
      <c r="L59" s="324">
        <v>65942</v>
      </c>
      <c r="M59" s="325">
        <v>13.6</v>
      </c>
      <c r="N59" s="326">
        <v>20.6</v>
      </c>
    </row>
    <row r="60" spans="1:14" x14ac:dyDescent="0.15">
      <c r="A60" s="250"/>
      <c r="B60" s="246"/>
      <c r="C60" s="246"/>
      <c r="D60" s="246"/>
      <c r="E60" s="246"/>
      <c r="F60" s="246"/>
      <c r="G60" s="327"/>
      <c r="H60" s="328" t="s">
        <v>522</v>
      </c>
      <c r="I60" s="335">
        <v>4644973</v>
      </c>
      <c r="J60" s="330">
        <v>41615</v>
      </c>
      <c r="K60" s="331">
        <v>36.1</v>
      </c>
      <c r="L60" s="332">
        <v>32778</v>
      </c>
      <c r="M60" s="333">
        <v>2</v>
      </c>
      <c r="N60" s="334">
        <v>34.1</v>
      </c>
    </row>
    <row r="61" spans="1:14" x14ac:dyDescent="0.15">
      <c r="A61" s="250"/>
      <c r="B61" s="246"/>
      <c r="C61" s="246"/>
      <c r="D61" s="246"/>
      <c r="E61" s="246"/>
      <c r="F61" s="246"/>
      <c r="G61" s="312" t="s">
        <v>527</v>
      </c>
      <c r="H61" s="336"/>
      <c r="I61" s="337">
        <v>8382427</v>
      </c>
      <c r="J61" s="338">
        <v>74269</v>
      </c>
      <c r="K61" s="339">
        <v>13.9</v>
      </c>
      <c r="L61" s="340">
        <v>54386</v>
      </c>
      <c r="M61" s="341">
        <v>9.8000000000000007</v>
      </c>
      <c r="N61" s="326">
        <v>4.0999999999999996</v>
      </c>
    </row>
    <row r="62" spans="1:14" x14ac:dyDescent="0.15">
      <c r="A62" s="250"/>
      <c r="B62" s="246"/>
      <c r="C62" s="246"/>
      <c r="D62" s="246"/>
      <c r="E62" s="246"/>
      <c r="F62" s="246"/>
      <c r="G62" s="327"/>
      <c r="H62" s="328" t="s">
        <v>522</v>
      </c>
      <c r="I62" s="329">
        <v>3545536</v>
      </c>
      <c r="J62" s="330">
        <v>31425</v>
      </c>
      <c r="K62" s="331">
        <v>23.4</v>
      </c>
      <c r="L62" s="332">
        <v>28377</v>
      </c>
      <c r="M62" s="333">
        <v>8</v>
      </c>
      <c r="N62" s="334">
        <v>15.4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19.57</v>
      </c>
      <c r="G47" s="12">
        <v>20.59</v>
      </c>
      <c r="H47" s="12">
        <v>18.149999999999999</v>
      </c>
      <c r="I47" s="12">
        <v>18.73</v>
      </c>
      <c r="J47" s="13">
        <v>24.78</v>
      </c>
    </row>
    <row r="48" spans="2:10" ht="57.75" customHeight="1" x14ac:dyDescent="0.15">
      <c r="B48" s="14"/>
      <c r="C48" s="1174" t="s">
        <v>4</v>
      </c>
      <c r="D48" s="1174"/>
      <c r="E48" s="1175"/>
      <c r="F48" s="15">
        <v>8.1199999999999992</v>
      </c>
      <c r="G48" s="16">
        <v>7.47</v>
      </c>
      <c r="H48" s="16">
        <v>9.1300000000000008</v>
      </c>
      <c r="I48" s="16">
        <v>11.78</v>
      </c>
      <c r="J48" s="17">
        <v>7.57</v>
      </c>
    </row>
    <row r="49" spans="2:10" ht="57.75" customHeight="1" thickBot="1" x14ac:dyDescent="0.2">
      <c r="B49" s="18"/>
      <c r="C49" s="1176" t="s">
        <v>5</v>
      </c>
      <c r="D49" s="1176"/>
      <c r="E49" s="1177"/>
      <c r="F49" s="19" t="s">
        <v>534</v>
      </c>
      <c r="G49" s="20">
        <v>0.82</v>
      </c>
      <c r="H49" s="20" t="s">
        <v>535</v>
      </c>
      <c r="I49" s="20">
        <v>3.17</v>
      </c>
      <c r="J49" s="21">
        <v>1.38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玉井 卓司</cp:lastModifiedBy>
  <cp:lastPrinted>2018-05-08T05:25:14Z</cp:lastPrinted>
  <dcterms:created xsi:type="dcterms:W3CDTF">2018-01-24T06:08:32Z</dcterms:created>
  <dcterms:modified xsi:type="dcterms:W3CDTF">2019-02-28T00:44:16Z</dcterms:modified>
</cp:coreProperties>
</file>